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obz-dados\data-raw\"/>
    </mc:Choice>
  </mc:AlternateContent>
  <xr:revisionPtr revIDLastSave="0" documentId="13_ncr:1_{2A2C95A1-FE47-4162-AC99-6D7CA6682F81}" xr6:coauthVersionLast="47" xr6:coauthVersionMax="47" xr10:uidLastSave="{00000000-0000-0000-0000-000000000000}"/>
  <bookViews>
    <workbookView xWindow="-120" yWindow="-120" windowWidth="29040" windowHeight="15720" tabRatio="914" firstSheet="1" activeTab="1" xr2:uid="{00000000-000D-0000-FFFF-FFFF00000000}"/>
  </bookViews>
  <sheets>
    <sheet name="INDICE" sheetId="18" r:id="rId1"/>
    <sheet name="BASE OBZ" sheetId="2" r:id="rId2"/>
    <sheet name="BASE OBZ - EXEMPLO" sheetId="26" r:id="rId3"/>
    <sheet name="EXEMPLO PREENCHIMENTO OBZ" sheetId="13" state="hidden" r:id="rId4"/>
    <sheet name="PONTOS IMPORTANTES" sheetId="20" r:id="rId5"/>
    <sheet name="PONTOS ATENÇÃO PLANILHA" sheetId="22" r:id="rId6"/>
    <sheet name="ELEMENTO" sheetId="7" state="hidden" r:id="rId7"/>
    <sheet name="ORGANOGRAMA" sheetId="1" state="hidden" r:id="rId8"/>
    <sheet name="DECRETO DIÁRIAS" sheetId="23" r:id="rId9"/>
    <sheet name="CENÁRIO" sheetId="3" state="hidden" r:id="rId10"/>
    <sheet name="Agrupamento" sheetId="25" state="hidden" r:id="rId11"/>
    <sheet name="AÇÕES E PROGRAMAS" sheetId="11" state="hidden" r:id="rId12"/>
    <sheet name="FONTE 2.0" sheetId="21" state="hidden" r:id="rId13"/>
    <sheet name="FONTE 1.0" sheetId="9" state="hidden" r:id="rId14"/>
  </sheets>
  <externalReferences>
    <externalReference r:id="rId15"/>
    <externalReference r:id="rId16"/>
    <externalReference r:id="rId17"/>
    <externalReference r:id="rId18"/>
  </externalReferences>
  <definedNames>
    <definedName name="_xlnm._FilterDatabase" localSheetId="1" hidden="1">'BASE OBZ'!$A$1:$AE$139</definedName>
    <definedName name="_xlnm._FilterDatabase" localSheetId="2" hidden="1">'BASE OBZ - EXEMPLO'!$A$2:$AE$2</definedName>
    <definedName name="AGEPROG">'AÇÕES E PROGRAMAS'!$AI$2:$AI$4</definedName>
    <definedName name="ARMBHPROG">'AÇÕES E PROGRAMAS'!$O$2:$O$3</definedName>
    <definedName name="ARMVAPROG">'AÇÕES E PROGRAMAS'!$P$2:$P$3</definedName>
    <definedName name="ARSAEPROG">'AÇÕES E PROGRAMAS'!$Q$2:$Q$3</definedName>
    <definedName name="CBMMGPROG">'AÇÕES E PROGRAMAS'!$AS$2:$AS$5</definedName>
    <definedName name="CGEPROG">'AÇÕES E PROGRAMAS'!$AX$2:$AX$5</definedName>
    <definedName name="DERPROG">'AÇÕES E PROGRAMAS'!$R$2:$R$7</definedName>
    <definedName name="ELEM13">ELEMENTO!$A$2:$A$18</definedName>
    <definedName name="ELEM14">ELEMENTO!$B$2</definedName>
    <definedName name="ELEM15">ELEMENTO!$C$2</definedName>
    <definedName name="ELEM16">ELEMENTO!$D$2:$D$7</definedName>
    <definedName name="ELEM17">ELEMENTO!$E$2</definedName>
    <definedName name="ELEM18">ELEMENTO!$G$2:$G$4</definedName>
    <definedName name="ELEM19">ELEMENTO!$G$2:$G$4</definedName>
    <definedName name="ELEM20">ELEMENTO!$H$2</definedName>
    <definedName name="ELEM30">ELEMENTO!$I$2:$I$42</definedName>
    <definedName name="ELEM31">ELEMENTO!$J$2:$J$5</definedName>
    <definedName name="ELEM32">ELEMENTO!$K$2:$K$3</definedName>
    <definedName name="ELEM33">ELEMENTO!$L$2:$L$6</definedName>
    <definedName name="ELEM34">ELEMENTO!$M$2:$M$6</definedName>
    <definedName name="ELEM35">ELEMENTO!$N$2:$N$4</definedName>
    <definedName name="ELEM36">ELEMENTO!$O$2:$O$32</definedName>
    <definedName name="ELEM37">ELEMENTO!$P$2:$P$8</definedName>
    <definedName name="ELEM38">ELEMENTO!$Q$2</definedName>
    <definedName name="ELEM39">ELEMENTO!$R$2:$R$90</definedName>
    <definedName name="ELEM40">ELEMENTO!$S$2:$S$7</definedName>
    <definedName name="ELEM41">ELEMENTO!$T$2:$T$9</definedName>
    <definedName name="ELEM42">ELEMENTO!$U$2</definedName>
    <definedName name="ELEM43">ELEMENTO!$V$2</definedName>
    <definedName name="ELEM45">ELEMENTO!$W$2</definedName>
    <definedName name="ELEM47">ELEMENTO!$X$2:$X$11</definedName>
    <definedName name="ELEM48">ELEMENTO!$Y$2:$Y$4</definedName>
    <definedName name="ELEM51">ELEMENTO!$Z$2:$Z$13</definedName>
    <definedName name="ELEM52">ELEMENTO!$AA$2:$AA$28</definedName>
    <definedName name="ELEM61">ELEMENTO!$AB$2:$AB$9</definedName>
    <definedName name="ELEM62">ELEMENTO!$AC$2</definedName>
    <definedName name="ELEM63">ELEMENTO!$AD$2</definedName>
    <definedName name="ELEM64">ELEMENTO!$AE$2</definedName>
    <definedName name="ELEM65">ELEMENTO!$AF$2:$AF$3</definedName>
    <definedName name="ELEM66">ELEMENTO!$AG$2:$AG$4</definedName>
    <definedName name="ELEM67">ELEMENTO!$AH$2</definedName>
    <definedName name="ELEM93">ELEMENTO!$AI$2:$AI$28</definedName>
    <definedName name="ELEM94">ELEMENTO!$AJ$2:$AJ$3</definedName>
    <definedName name="ELEM95">ELEMENTO!$AK$2</definedName>
    <definedName name="ESPMGPROG">'AÇÕES E PROGRAMAS'!$A$2:$A$3</definedName>
    <definedName name="FAOPPROG">'AÇÕES E PROGRAMAS'!$S$2:$S$5</definedName>
    <definedName name="FAPEMIGPROG">'AÇÕES E PROGRAMAS'!$B$2:$B$4</definedName>
    <definedName name="FCSPROG">'AÇÕES E PROGRAMAS'!$T$2:$T$4</definedName>
    <definedName name="FDMPROG">'AÇÕES E PROGRAMAS'!$AF$2</definedName>
    <definedName name="FEAMPROG">'AÇÕES E PROGRAMAS'!$U$2:$U$4</definedName>
    <definedName name="FEASPROG">'AÇÕES E PROGRAMAS'!$AG$2:$AG$3</definedName>
    <definedName name="FESPROG">'AÇÕES E PROGRAMAS'!$C$2:$C$10</definedName>
    <definedName name="FHAPROG">'AÇÕES E PROGRAMAS'!$D$2:$D$7</definedName>
    <definedName name="FHEMIGPROG">'AÇÕES E PROGRAMAS'!$E$2:$E$4</definedName>
    <definedName name="FHIDROPROG">'AÇÕES E PROGRAMAS'!$AZ$2:$AZ$6</definedName>
    <definedName name="FJPPROG">'AÇÕES E PROGRAMAS'!$V$2:$V$6</definedName>
    <definedName name="FONTEARMBH">'FONTE 1.0'!$A$2:$A$3</definedName>
    <definedName name="FONTEARMVA">'FONTE 1.0'!$B$2:$B$3</definedName>
    <definedName name="FONTEARSAE">'FONTE 1.0'!$C$2:$C$3</definedName>
    <definedName name="FONTEDER">'FONTE 1.0'!$D$2:$D$10</definedName>
    <definedName name="FONTEFAOP">'FONTE 1.0'!$F$2:$F$4</definedName>
    <definedName name="FONTEFCS">'FONTE 1.0'!$G$2:$G$3</definedName>
    <definedName name="FONTEFDM">'FONTE 1.0'!$R$2:$R$3</definedName>
    <definedName name="FONTEFEAM">'FONTE 1.0'!$H$2:$H$5</definedName>
    <definedName name="FONTEFEAS">'FONTE 1.0'!$S$2:$S$4</definedName>
    <definedName name="FONTEFJP">'FONTE 1.0'!$I$2:$I$4</definedName>
    <definedName name="FONTEFUNTRANS">'FONTE 1.0'!$E$2</definedName>
    <definedName name="FONTEIDENE">'FONTE 1.0'!$J$2:$J$3</definedName>
    <definedName name="FONTEIEF">'FONTE 1.0'!$K$2:$K$8</definedName>
    <definedName name="FONTEIEPHA">'FONTE 1.0'!$L$2:$L$4</definedName>
    <definedName name="FONTEIGAM">'FONTE 1.0'!$M$2:$M$6</definedName>
    <definedName name="FONTEIMA">'FONTE 1.0'!$N$2:$N$4</definedName>
    <definedName name="FONTEJUCEMG">'FONTE 1.0'!$O$2</definedName>
    <definedName name="FONTELEMG">'FONTE 1.0'!$P$2</definedName>
    <definedName name="FONTESEDESE">'FONTE 1.0'!$Q$2:$Q$7</definedName>
    <definedName name="FUCAMPROG">'AÇÕES E PROGRAMAS'!$F$2:$F$6</definedName>
    <definedName name="FUNEDPROG">'AÇÕES E PROGRAMAS'!$G$2:$G$6</definedName>
    <definedName name="FUNTRANSPROG">'AÇÕES E PROGRAMAS'!$AE$2:$AE$3</definedName>
    <definedName name="GMGPROG">'AÇÕES E PROGRAMAS'!$AH$2:$AH$8</definedName>
    <definedName name="HEMOMINASPROG">'AÇÕES E PROGRAMAS'!$H$2:$H$4</definedName>
    <definedName name="IDENEPROG">'AÇÕES E PROGRAMAS'!$W$2:$W$4</definedName>
    <definedName name="IEFPROG">'AÇÕES E PROGRAMAS'!$X$2:$X$4</definedName>
    <definedName name="IEPHAPROG">'AÇÕES E PROGRAMAS'!$Y$2:$Y$6</definedName>
    <definedName name="IGAMPROG">'AÇÕES E PROGRAMAS'!$Z$2:$Z$5</definedName>
    <definedName name="IMAPROG">'AÇÕES E PROGRAMAS'!$AA$2:$AA$6</definedName>
    <definedName name="IPSEMGPROG">'AÇÕES E PROGRAMAS'!$I$2:$I$6</definedName>
    <definedName name="IPSMPROG">'AÇÕES E PROGRAMAS'!$J$2:$J$5</definedName>
    <definedName name="JUCEMGPROG">'AÇÕES E PROGRAMAS'!$AB$2:$AB$3</definedName>
    <definedName name="LEMGPROG">'AÇÕES E PROGRAMAS'!$AC$2:$AC$3</definedName>
    <definedName name="OGEPROG">'AÇÕES E PROGRAMAS'!$AJ$2:$AJ$7</definedName>
    <definedName name="P001FAPEMIG">'AÇÕES E PROGRAMAS'!$B$6:$B$12</definedName>
    <definedName name="P002IPSM">'AÇÕES E PROGRAMAS'!$J$7:$J$8</definedName>
    <definedName name="P003IPSM">'AÇÕES E PROGRAMAS'!$J$12:$J$13</definedName>
    <definedName name="P005PCMG">'AÇÕES E PROGRAMAS'!$AW$8:$AW$16</definedName>
    <definedName name="P006PCMG">'AÇÕES E PROGRAMAS'!$AW$18:$AW$19</definedName>
    <definedName name="P007PCMG">'AÇÕES E PROGRAMAS'!$AW$21:$AW$23</definedName>
    <definedName name="P008PCMG">'AÇÕES E PROGRAMAS'!$AW$28:$AW$30</definedName>
    <definedName name="P009ESPMG">'AÇÕES E PROGRAMAS'!$A$7:$A$9</definedName>
    <definedName name="P010IPSEMG">'AÇÕES E PROGRAMAS'!$I$8:$I$11</definedName>
    <definedName name="P011IPSEMG">'AÇÕES E PROGRAMAS'!$I$13:$I$18</definedName>
    <definedName name="P012OGE">'AÇÕES E PROGRAMAS'!$AJ$9:$AJ$10</definedName>
    <definedName name="P014OGE">'AÇÕES E PROGRAMAS'!$AJ$12:$AJ$13</definedName>
    <definedName name="P015OGE">'AÇÕES E PROGRAMAS'!$AJ$15:$AJ$16</definedName>
    <definedName name="P016OGE">'AÇÕES E PROGRAMAS'!$AJ$18</definedName>
    <definedName name="P020JUCEMG">'AÇÕES E PROGRAMAS'!$AB$5:$AB$6</definedName>
    <definedName name="P021UEMG">'AÇÕES E PROGRAMAS'!$L$5:$L$10</definedName>
    <definedName name="P023IPSEMG">'AÇÕES E PROGRAMAS'!$I$20</definedName>
    <definedName name="P024SEGOV">'AÇÕES E PROGRAMAS'!$AU$7:$AU$11</definedName>
    <definedName name="P026FEAS">'AÇÕES E PROGRAMAS'!$AG$5</definedName>
    <definedName name="P026FES">'AÇÕES E PROGRAMAS'!$C$40</definedName>
    <definedName name="P026FHEMIG">'AÇÕES E PROGRAMAS'!$E$6</definedName>
    <definedName name="P026FUNED">'AÇÕES E PROGRAMAS'!#REF!</definedName>
    <definedName name="P026HEMOMINAS">'AÇÕES E PROGRAMAS'!$H$10</definedName>
    <definedName name="P026IPSEMG">'AÇÕES E PROGRAMAS'!$I$22</definedName>
    <definedName name="P026IPSM">'AÇÕES E PROGRAMAS'!$J$10</definedName>
    <definedName name="P026PMMG">'AÇÕES E PROGRAMAS'!$AN$9</definedName>
    <definedName name="P026SEJUSP">'AÇÕES E PROGRAMAS'!$AT$31</definedName>
    <definedName name="P027SEGOV">'AÇÕES E PROGRAMAS'!$AU$13:$AU$15</definedName>
    <definedName name="P028SEGOV">'AÇÕES E PROGRAMAS'!$AU$17:$AU$18</definedName>
    <definedName name="P029DER">'AÇÕES E PROGRAMAS'!$R$11</definedName>
    <definedName name="P029SEINFRA">'AÇÕES E PROGRAMAS'!$AQ$14:$AQ$16</definedName>
    <definedName name="P031CGE">'AÇÕES E PROGRAMAS'!$AX$7:$AX$11</definedName>
    <definedName name="P032CGE">'AÇÕES E PROGRAMAS'!$AX$13:$AX$15</definedName>
    <definedName name="P033CGE">'AÇÕES E PROGRAMAS'!$AX$17:$AX$20</definedName>
    <definedName name="P034PMMG">'AÇÕES E PROGRAMAS'!$AN$11:$AN$23</definedName>
    <definedName name="P036PMMG">'AÇÕES E PROGRAMAS'!$AN$25:$AN$26</definedName>
    <definedName name="P037PMMG">'AÇÕES E PROGRAMAS'!$AN$28:$AN$30</definedName>
    <definedName name="P038SEPLAG">'AÇÕES E PROGRAMAS'!$AV$17:$AV$19</definedName>
    <definedName name="P039FUCAM">'AÇÕES E PROGRAMAS'!$F$14</definedName>
    <definedName name="P039SEDESE">'AÇÕES E PROGRAMAS'!$AD$16:$AD$19</definedName>
    <definedName name="P041OGE">'AÇÕES E PROGRAMAS'!$AJ$20</definedName>
    <definedName name="P041SEPLAG">'AÇÕES E PROGRAMAS'!$AV$21:$AV$23</definedName>
    <definedName name="P042IMA">'AÇÕES E PROGRAMAS'!$AA$12:$AA$17</definedName>
    <definedName name="P043SEDESE">'AÇÕES E PROGRAMAS'!$AD$21:$AD$29</definedName>
    <definedName name="P043SEINFRA">'AÇÕES E PROGRAMAS'!$AQ$18</definedName>
    <definedName name="P044IMA">'AÇÕES E PROGRAMAS'!$AA$19:$AA$23</definedName>
    <definedName name="P045FHEMIG">'AÇÕES E PROGRAMAS'!$E$8:$E$14</definedName>
    <definedName name="P046SEDESE">'AÇÕES E PROGRAMAS'!$AD$31:$AD$40</definedName>
    <definedName name="P047GMG">'AÇÕES E PROGRAMAS'!$AH$14</definedName>
    <definedName name="P047IEF">'AÇÕES E PROGRAMAS'!$X$13</definedName>
    <definedName name="P047PMMG">'AÇÕES E PROGRAMAS'!$AN$32</definedName>
    <definedName name="P048UNIMONTES">'AÇÕES E PROGRAMAS'!$M$5:$M$10</definedName>
    <definedName name="P049IDENE">'AÇÕES E PROGRAMAS'!$W$6:$W$11</definedName>
    <definedName name="P049SEDE">'AÇÕES E PROGRAMAS'!$AL$9</definedName>
    <definedName name="P050SECULT">'AÇÕES E PROGRAMAS'!$AP$9:$AP$13</definedName>
    <definedName name="P051GMG">'AÇÕES E PROGRAMAS'!$AH$16</definedName>
    <definedName name="P052FHA">'AÇÕES E PROGRAMAS'!$D$30:$D$31</definedName>
    <definedName name="P053GMG">'AÇÕES E PROGRAMAS'!$AH$18</definedName>
    <definedName name="P054FCS">'AÇÕES E PROGRAMAS'!$T$6:$T$8</definedName>
    <definedName name="P054IEPHA">'AÇÕES E PROGRAMAS'!$Y$8</definedName>
    <definedName name="P054SECULT">'AÇÕES E PROGRAMAS'!$AP$15:$AP$17</definedName>
    <definedName name="P054TVMINAS">'AÇÕES E PROGRAMAS'!$K$6</definedName>
    <definedName name="P055GMG">'AÇÕES E PROGRAMAS'!$AH$20:$AH$23</definedName>
    <definedName name="P056FAOP">'AÇÕES E PROGRAMAS'!$S$7</definedName>
    <definedName name="P056IEPHA">'AÇÕES E PROGRAMAS'!$Y$10:$Y$11</definedName>
    <definedName name="P056SECULT">'AÇÕES E PROGRAMAS'!$AP$19:$AP$21</definedName>
    <definedName name="P056TVMINAS">'AÇÕES E PROGRAMAS'!$K$8:$K$9</definedName>
    <definedName name="P058LEMG">'AÇÕES E PROGRAMAS'!$AC$5</definedName>
    <definedName name="P060FAOP">'AÇÕES E PROGRAMAS'!$S$9</definedName>
    <definedName name="P060FCS">'AÇÕES E PROGRAMAS'!$T$10</definedName>
    <definedName name="P060IEPHA">'AÇÕES E PROGRAMAS'!$Y$13</definedName>
    <definedName name="P060SECULT">'AÇÕES E PROGRAMAS'!$AP$23:$AP$24</definedName>
    <definedName name="P061FAOP">'AÇÕES E PROGRAMAS'!$S$11</definedName>
    <definedName name="P061IEPHA">'AÇÕES E PROGRAMAS'!$Y$15:$Y$18</definedName>
    <definedName name="P061SECULT">'AÇÕES E PROGRAMAS'!$AP$26:$AP$27</definedName>
    <definedName name="P062SEPLAG">'AÇÕES E PROGRAMAS'!$AV$25:$AV$26</definedName>
    <definedName name="P063SEDE">'AÇÕES E PROGRAMAS'!$AL$11:$AL$14</definedName>
    <definedName name="P064ARMBH">'AÇÕES E PROGRAMAS'!$O$5:$O$6</definedName>
    <definedName name="p064armva">'AÇÕES E PROGRAMAS'!$P$5:$P$7</definedName>
    <definedName name="P064FDM">'AÇÕES E PROGRAMAS'!$AF$4:$AF$6</definedName>
    <definedName name="p064idene">'AÇÕES E PROGRAMAS'!$W$8:$W$10</definedName>
    <definedName name="P064SEDE">'AÇÕES E PROGRAMAS'!$AL$16:$AL$20</definedName>
    <definedName name="P065FEAS">'AÇÕES E PROGRAMAS'!$AG$7:$AG$16</definedName>
    <definedName name="P065SEDESE">'AÇÕES E PROGRAMAS'!$AD$42:$AD$43</definedName>
    <definedName name="P066SEDE">'AÇÕES E PROGRAMAS'!$AL$22:$AL$27</definedName>
    <definedName name="P067SEDESE">'AÇÕES E PROGRAMAS'!$AD$45:$AD$49</definedName>
    <definedName name="P068FAPEMIG">'AÇÕES E PROGRAMAS'!$B$14:$B$18</definedName>
    <definedName name="P068SEDE">'AÇÕES E PROGRAMAS'!$AL$29:$AL$30</definedName>
    <definedName name="P069SEPLAG">'AÇÕES E PROGRAMAS'!$AV$28:$AV$31</definedName>
    <definedName name="P070SEDESE">'AÇÕES E PROGRAMAS'!$AD$51:$AD$52</definedName>
    <definedName name="P071DER">'AÇÕES E PROGRAMAS'!$R$16</definedName>
    <definedName name="P071SEINFRA">'AÇÕES E PROGRAMAS'!$AQ$22:$AQ$32</definedName>
    <definedName name="P073SEINFRA">'AÇÕES E PROGRAMAS'!$AQ$34:$AQ$36</definedName>
    <definedName name="P074FUNED">'AÇÕES E PROGRAMAS'!$G$17</definedName>
    <definedName name="P075SEPLAG">'AÇÕES E PROGRAMAS'!$AV$36</definedName>
    <definedName name="P076FUNED">'AÇÕES E PROGRAMAS'!$G$19:$G$20</definedName>
    <definedName name="P077FJP">'AÇÕES E PROGRAMAS'!$V$11:$V$16</definedName>
    <definedName name="P078FJP">'AÇÕES E PROGRAMAS'!$V$18:$V$20</definedName>
    <definedName name="P079FJP">'AÇÕES E PROGRAMAS'!$V$22:$V$24</definedName>
    <definedName name="P080SEPLAG">'AÇÕES E PROGRAMAS'!$AV$38:$AV$40</definedName>
    <definedName name="P081DER">'AÇÕES E PROGRAMAS'!$R$18:$R$26</definedName>
    <definedName name="P082DER">'AÇÕES E PROGRAMAS'!$R$28</definedName>
    <definedName name="P082FUNTRANS">'AÇÕES E PROGRAMAS'!$AE$5:$AE$8</definedName>
    <definedName name="P084SEF">'AÇÕES E PROGRAMAS'!$AK$22:$AK$32</definedName>
    <definedName name="P085SEE">'AÇÕES E PROGRAMAS'!$AO$55</definedName>
    <definedName name="P086FJP">'AÇÕES E PROGRAMAS'!$V$26:$V$27</definedName>
    <definedName name="P089SEDESE">'AÇÕES E PROGRAMAS'!$AD$56</definedName>
    <definedName name="P089UTRAMIG">'AÇÕES E PROGRAMAS'!$N$11</definedName>
    <definedName name="P090IDENE">'AÇÕES E PROGRAMAS'!$W$16:$W$19</definedName>
    <definedName name="P091FHIDRO">'AÇÕES E PROGRAMAS'!$AZ$14:$AZ$15</definedName>
    <definedName name="P091IGAM">'AÇÕES E PROGRAMAS'!$Z$10:$Z$13</definedName>
    <definedName name="P093FHIDRO">'AÇÕES E PROGRAMAS'!$AZ$17</definedName>
    <definedName name="P093IGAM">'AÇÕES E PROGRAMAS'!$Z$15:$Z$18</definedName>
    <definedName name="P095SEPLAG">'AÇÕES E PROGRAMAS'!$AV$42:$AV$46</definedName>
    <definedName name="P096AGE">'AÇÕES E PROGRAMAS'!$AI$6:$AI$7</definedName>
    <definedName name="P096FES">'AÇÕES E PROGRAMAS'!$C$44</definedName>
    <definedName name="P096SEE">'AÇÕES E PROGRAMAS'!$AO$57</definedName>
    <definedName name="P098FEAM">'AÇÕES E PROGRAMAS'!$U$10:$U$13</definedName>
    <definedName name="P099FES">'AÇÕES E PROGRAMAS'!$C$46:$C$53</definedName>
    <definedName name="P100CBMMG">'AÇÕES E PROGRAMAS'!$AS$7</definedName>
    <definedName name="P100DER">'AÇÕES E PROGRAMAS'!$R$9</definedName>
    <definedName name="P100GMG">'AÇÕES E PROGRAMAS'!$AH$10</definedName>
    <definedName name="P100IGAM">'AÇÕES E PROGRAMAS'!$Z$20</definedName>
    <definedName name="P100SEINFRA">'AÇÕES E PROGRAMAS'!$AQ$10</definedName>
    <definedName name="P102FEAM">'AÇÕES E PROGRAMAS'!$U$6</definedName>
    <definedName name="P103FUNED">'AÇÕES E PROGRAMAS'!$G$8</definedName>
    <definedName name="P104FHIDRO">'AÇÕES E PROGRAMAS'!$AZ$8</definedName>
    <definedName name="P104IEF">'AÇÕES E PROGRAMAS'!$X$6:$X$11</definedName>
    <definedName name="P105SEE">'AÇÕES E PROGRAMAS'!$AO$12:$AO$14</definedName>
    <definedName name="P106FUCAM">'AÇÕES E PROGRAMAS'!$F$8</definedName>
    <definedName name="P106SEE">'AÇÕES E PROGRAMAS'!$AO$16:$AO$21</definedName>
    <definedName name="P107FUCAM">'AÇÕES E PROGRAMAS'!$F$10</definedName>
    <definedName name="P107SEE">'AÇÕES E PROGRAMAS'!$AO$23:$AO$27</definedName>
    <definedName name="P108FUCAM">'AÇÕES E PROGRAMAS'!$F$12</definedName>
    <definedName name="P108SEE">'AÇÕES E PROGRAMAS'!$AO$29:$AO$31</definedName>
    <definedName name="P108UTRAMIG">'AÇÕES E PROGRAMAS'!$N$6</definedName>
    <definedName name="p10feam">'AÇÕES E PROGRAMAS'!$G$5</definedName>
    <definedName name="P110SEE">'AÇÕES E PROGRAMAS'!$AO$33:$AO$39</definedName>
    <definedName name="P112SEE">'AÇÕES E PROGRAMAS'!$AO$41:$AO$50</definedName>
    <definedName name="P113SEF">'AÇÕES E PROGRAMAS'!$AK$7:$AK$12</definedName>
    <definedName name="P115SEF">'AÇÕES E PROGRAMAS'!$AK$14:$AK$18</definedName>
    <definedName name="P116FUNED">'AÇÕES E PROGRAMAS'!$G$10:$G$12</definedName>
    <definedName name="P117ARSAE">'AÇÕES E PROGRAMAS'!$Q$5:$Q$8</definedName>
    <definedName name="P118SEC.GERAL">'AÇÕES E PROGRAMAS'!$AY$5:$AY$7</definedName>
    <definedName name="P119SEINFRA">'AÇÕES E PROGRAMAS'!$AR$7:$AR$9</definedName>
    <definedName name="P119SEMAD">'AÇÕES E PROGRAMAS'!$AR$7:$AR$9</definedName>
    <definedName name="p11arsae">'AÇÕES E PROGRAMAS'!$C$5:$C$7</definedName>
    <definedName name="P120FHIDRO">'AÇÕES E PROGRAMAS'!$AZ$10</definedName>
    <definedName name="P120SEMAD">'AÇÕES E PROGRAMAS'!$AR$11:$AR$14</definedName>
    <definedName name="P121GMG">'AÇÕES E PROGRAMAS'!$AH$12</definedName>
    <definedName name="P122SEMAD">'AÇÕES E PROGRAMAS'!$AR$16:$AR$17</definedName>
    <definedName name="P123HEMOMINAS">'AÇÕES E PROGRAMAS'!$H$6:$H$8</definedName>
    <definedName name="P125FHA">'AÇÕES E PROGRAMAS'!$D$9:$D$13</definedName>
    <definedName name="P126SEAPA">'AÇÕES E PROGRAMAS'!$AM$11:$AM$13</definedName>
    <definedName name="P127SEAPA">'AÇÕES E PROGRAMAS'!$AM$15:$AM$19</definedName>
    <definedName name="P129IMA">'AÇÕES E PROGRAMAS'!$AA$8</definedName>
    <definedName name="P129SEAPA">'AÇÕES E PROGRAMAS'!$AM$21</definedName>
    <definedName name="P131FHA">'AÇÕES E PROGRAMAS'!$D$14:$D$15</definedName>
    <definedName name="P133FHA">'AÇÕES E PROGRAMAS'!$D$19:$D$22</definedName>
    <definedName name="P134SEDESE">'AÇÕES E PROGRAMAS'!$AD$13:$AD$14</definedName>
    <definedName name="P135SEAPA">'AÇÕES E PROGRAMAS'!$AM$23:$AM$24</definedName>
    <definedName name="P136FHA">'AÇÕES E PROGRAMAS'!$D$21:$D$22</definedName>
    <definedName name="P139SEJUSP">'AÇÕES E PROGRAMAS'!$AT$9:$AT$14</definedName>
    <definedName name="P143SEJUSP">'AÇÕES E PROGRAMAS'!$AT$16:$AT$19</definedName>
    <definedName name="P144SEJUSP">'AÇÕES E PROGRAMAS'!$AT$21:$AT$22</definedName>
    <definedName name="P145SEJUSP">'AÇÕES E PROGRAMAS'!$AT$24:$AT$29</definedName>
    <definedName name="P147SEAPA">'AÇÕES E PROGRAMAS'!$AM$26:$AM$31</definedName>
    <definedName name="P150FES">'AÇÕES E PROGRAMAS'!$C$12:$C$13</definedName>
    <definedName name="P151SEE">'AÇÕES E PROGRAMAS'!$AO$52:$AO$53</definedName>
    <definedName name="P154FES">'AÇÕES E PROGRAMAS'!$C$15:$C$19</definedName>
    <definedName name="P155CBMMG">'AÇÕES E PROGRAMAS'!$AS$9:$AS$22</definedName>
    <definedName name="P156FES">'AÇÕES E PROGRAMAS'!$C$21:$C$22</definedName>
    <definedName name="P157FES">'AÇÕES E PROGRAMAS'!$C$24:$C$29</definedName>
    <definedName name="P158FES">'AÇÕES E PROGRAMAS'!$C$31:$C$35</definedName>
    <definedName name="P159FES">'AÇÕES E PROGRAMAS'!$C$37:$C$39</definedName>
    <definedName name="P159SEAPA">'AÇÕES E PROGRAMAS'!$AM$38:$AM$39</definedName>
    <definedName name="P160CBMMG">'AÇÕES E PROGRAMAS'!$AS$24</definedName>
    <definedName name="P161SEPLAG">'AÇÕES E PROGRAMAS'!$AV$12:$AV$15</definedName>
    <definedName name="P162SEINFRA">'AÇÕES E PROGRAMAS'!$AQ$12</definedName>
    <definedName name="P164IMA">'AÇÕES E PROGRAMAS'!$AA$10</definedName>
    <definedName name="P164SEAPA">'AÇÕES E PROGRAMAS'!$AM$33:$AM$36</definedName>
    <definedName name="P1FAPEMIG">'AÇÕES E PROGRAMAS'!$B$6:$B$12</definedName>
    <definedName name="p29der">'AÇÕES E PROGRAMAS'!$D$14</definedName>
    <definedName name="P47GMG">'AÇÕES E PROGRAMAS'!$AH$9</definedName>
    <definedName name="p54fcs">'AÇÕES E PROGRAMAS'!$F$6:$F$8</definedName>
    <definedName name="p56faop">'AÇÕES E PROGRAMAS'!$E$7</definedName>
    <definedName name="p60faop">'AÇÕES E PROGRAMAS'!$E$8</definedName>
    <definedName name="p60fcs">'AÇÕES E PROGRAMAS'!$F$9</definedName>
    <definedName name="p61faop">'AÇÕES E PROGRAMAS'!$E$9</definedName>
    <definedName name="P64ARMBH">'AÇÕES E PROGRAMAS'!$A$5:$A$6</definedName>
    <definedName name="p64armva">'AÇÕES E PROGRAMAS'!$B$5:$B$7</definedName>
    <definedName name="P68FAPEMIG">'AÇÕES E PROGRAMAS'!$B$14:$B$18</definedName>
    <definedName name="P705AGE">'AÇÕES E PROGRAMAS'!$AI$9:$AI$10</definedName>
    <definedName name="P705ARMBH">'AÇÕES E PROGRAMAS'!$O$8:$O$9</definedName>
    <definedName name="p705armva">'AÇÕES E PROGRAMAS'!$P$10:$P$11</definedName>
    <definedName name="P705ARSAE">'AÇÕES E PROGRAMAS'!$Q$10:$Q$11</definedName>
    <definedName name="P705CBMMG">'AÇÕES E PROGRAMAS'!$AS$26:$AS$29</definedName>
    <definedName name="P705CGE">'AÇÕES E PROGRAMAS'!$AX$22</definedName>
    <definedName name="P705DER">'AÇÕES E PROGRAMAS'!$R$13:$R$14</definedName>
    <definedName name="P705ESPMG">'AÇÕES E PROGRAMAS'!$A$5</definedName>
    <definedName name="P705FAOP">'AÇÕES E PROGRAMAS'!$S$13:$S$14</definedName>
    <definedName name="P705FAPEMIG">'AÇÕES E PROGRAMAS'!$B$20:$B$22</definedName>
    <definedName name="P705FCS">'AÇÕES E PROGRAMAS'!$T$12:$T$13</definedName>
    <definedName name="P705FEAM">'AÇÕES E PROGRAMAS'!$U$7:$U$8</definedName>
    <definedName name="P705FES">'AÇÕES E PROGRAMAS'!$C$41:$C$42</definedName>
    <definedName name="P705FHA">'AÇÕES E PROGRAMAS'!$D$27:$D$28</definedName>
    <definedName name="P705FHEMIG">'AÇÕES E PROGRAMAS'!$E$16:$E$17</definedName>
    <definedName name="P705FHIDRO">'AÇÕES E PROGRAMAS'!$AZ$12</definedName>
    <definedName name="P705FJP">'AÇÕES E PROGRAMAS'!$V$8:$V$9</definedName>
    <definedName name="P705FUCAM">'AÇÕES E PROGRAMAS'!$F$16:$F$17</definedName>
    <definedName name="P705FUNED">'AÇÕES E PROGRAMAS'!$G$14:$G$15</definedName>
    <definedName name="P705FUNTRANS">'AÇÕES E PROGRAMAS'!$AE$10</definedName>
    <definedName name="P705GMG">'AÇÕES E PROGRAMAS'!$AH$25</definedName>
    <definedName name="P705HEMOMINAS">'AÇÕES E PROGRAMAS'!$H$12</definedName>
    <definedName name="P705IDENE">'AÇÕES E PROGRAMAS'!$W$13:$W$14</definedName>
    <definedName name="P705IEF">'AÇÕES E PROGRAMAS'!$X$15:$X$16</definedName>
    <definedName name="P705IEPHA">'AÇÕES E PROGRAMAS'!$Y$20:$Y$21</definedName>
    <definedName name="P705IGAM">'AÇÕES E PROGRAMAS'!$Z$7:$Z$8</definedName>
    <definedName name="P705IMA">'AÇÕES E PROGRAMAS'!$AA$25:$AA$26</definedName>
    <definedName name="p705ipeha">'AÇÕES E PROGRAMAS'!$K$15:$K$16</definedName>
    <definedName name="P705IPSEMG">'AÇÕES E PROGRAMAS'!$I$24:$I$25</definedName>
    <definedName name="P705IPSM">'AÇÕES E PROGRAMAS'!$J$15:$J$18</definedName>
    <definedName name="P705JUCEMG">'AÇÕES E PROGRAMAS'!$AB$8:$AB$9</definedName>
    <definedName name="P705LEMG">'AÇÕES E PROGRAMAS'!$AC$7:$AC$8</definedName>
    <definedName name="P705OGE">'AÇÕES E PROGRAMAS'!$AJ$22</definedName>
    <definedName name="P705PCMG">'AÇÕES E PROGRAMAS'!$AW$25:$AW$26</definedName>
    <definedName name="P705PMMG">'AÇÕES E PROGRAMAS'!$AN$34:$AN$36</definedName>
    <definedName name="P705SEAPA">'AÇÕES E PROGRAMAS'!$AM$41</definedName>
    <definedName name="P705SEC.GERAL">'AÇÕES E PROGRAMAS'!$AY$9</definedName>
    <definedName name="P705SECULT">'AÇÕES E PROGRAMAS'!$AP$29</definedName>
    <definedName name="P705SEDE">'AÇÕES E PROGRAMAS'!$AL$32</definedName>
    <definedName name="P705SEDESE">'AÇÕES E PROGRAMAS'!$AD$54</definedName>
    <definedName name="P705SEF">'AÇÕES E PROGRAMAS'!$AK$20</definedName>
    <definedName name="P705SEGOV">'AÇÕES E PROGRAMAS'!$AU$20</definedName>
    <definedName name="P705SEINFRA">'AÇÕES E PROGRAMAS'!$AQ$20</definedName>
    <definedName name="P705SEJUSP">'AÇÕES E PROGRAMAS'!$AT$33</definedName>
    <definedName name="P705SEMAD">'AÇÕES E PROGRAMAS'!$AR$19:$AR$20</definedName>
    <definedName name="P705SEPLAG">'AÇÕES E PROGRAMAS'!$AV$33:$AV$34</definedName>
    <definedName name="P705TVMINAS">'AÇÕES E PROGRAMAS'!$K$11:$K$12</definedName>
    <definedName name="P705UEMG">'AÇÕES E PROGRAMAS'!$L$12:$L$13</definedName>
    <definedName name="P705UNIMONTES">'AÇÕES E PROGRAMAS'!$M$12:$M$13</definedName>
    <definedName name="P705UTRAMIG">'AÇÕES E PROGRAMAS'!$N$8:$N$9</definedName>
    <definedName name="p70der">'AÇÕES E PROGRAMAS'!$D$16:$D$17</definedName>
    <definedName name="p70faop">'AÇÕES E PROGRAMAS'!$E$10:$E$11</definedName>
    <definedName name="p70fcs">'AÇÕES E PROGRAMAS'!$F$10:$F$11</definedName>
    <definedName name="p70feam">'AÇÕES E PROGRAMAS'!$G$6:$G$8</definedName>
    <definedName name="P711AGE">'AÇÕES E PROGRAMAS'!$AI$12:$AI$14</definedName>
    <definedName name="p71der">'AÇÕES E PROGRAMAS'!$R$14</definedName>
    <definedName name="PCMGPROG">'AÇÕES E PROGRAMAS'!$AW$2:$AW$6</definedName>
    <definedName name="PMMGPROG">'AÇÕES E PROGRAMAS'!$AN$2:$AN$7</definedName>
    <definedName name="SEAPAPROG">'AÇÕES E PROGRAMAS'!$AM$2:$AM$9</definedName>
    <definedName name="SEC.GERALPROG">'AÇÕES E PROGRAMAS'!$AY$2:$AY$3</definedName>
    <definedName name="SECULTPROG">'AÇÕES E PROGRAMAS'!$AP$2:$AP$7</definedName>
    <definedName name="SEDEPROG">'AÇÕES E PROGRAMAS'!$AL$2:$AL$7</definedName>
    <definedName name="SEDESEPROG">'AÇÕES E PROGRAMAS'!$AD$2:$AD$10</definedName>
    <definedName name="SEEPROG">'AÇÕES E PROGRAMAS'!$AO$2:$AO$10</definedName>
    <definedName name="SEFPROG">'AÇÕES E PROGRAMAS'!$AK$2:$AK$5</definedName>
    <definedName name="SEGOVPROG">'AÇÕES E PROGRAMAS'!$AU$2:$AU$5</definedName>
    <definedName name="SEINFRAPROG">'AÇÕES E PROGRAMAS'!$AQ$2:$AQ$8</definedName>
    <definedName name="SEINFRATPROG">'AÇÕES E PROGRAMAS'!$AQ$2:$AQ$7</definedName>
    <definedName name="SEJUSPPROG">'AÇÕES E PROGRAMAS'!$AT$2:$AT$7</definedName>
    <definedName name="SEMADPROG">'AÇÕES E PROGRAMAS'!$AR$2:$AR$5</definedName>
    <definedName name="SEPLAGPROG">'AÇÕES E PROGRAMAS'!$AV$2:$AV$10</definedName>
    <definedName name="TVMINASPROG">'AÇÕES E PROGRAMAS'!$K$2:$K$4</definedName>
    <definedName name="UEMGPROG">'AÇÕES E PROGRAMAS'!$L$2:$L$3</definedName>
    <definedName name="UNIMONTESPROG">'AÇÕES E PROGRAMAS'!$M$2:$M$3</definedName>
    <definedName name="UTRAMIGPROG">'AÇÕES E PROGRAMAS'!$N$2:$N$4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39" i="2" l="1"/>
  <c r="E139" i="2"/>
  <c r="O139" i="2"/>
  <c r="O138" i="2"/>
  <c r="G138" i="2"/>
  <c r="E138" i="2"/>
  <c r="G137" i="2" l="1"/>
  <c r="E137" i="2"/>
  <c r="G136" i="2"/>
  <c r="E136" i="2"/>
  <c r="G135" i="2"/>
  <c r="E135" i="2"/>
  <c r="G134" i="2"/>
  <c r="E134" i="2"/>
  <c r="G133" i="2"/>
  <c r="E133" i="2"/>
  <c r="G132" i="2"/>
  <c r="E132" i="2"/>
  <c r="G131" i="2"/>
  <c r="E131" i="2"/>
  <c r="G130" i="2"/>
  <c r="E130" i="2"/>
  <c r="G129" i="2"/>
  <c r="E129" i="2"/>
  <c r="G128" i="2"/>
  <c r="E128" i="2"/>
  <c r="G127" i="2"/>
  <c r="E127" i="2"/>
  <c r="G126" i="2"/>
  <c r="E126" i="2"/>
  <c r="G125" i="2"/>
  <c r="E125" i="2"/>
  <c r="G124" i="2"/>
  <c r="E124" i="2"/>
  <c r="G123" i="2"/>
  <c r="E123" i="2"/>
  <c r="G122" i="2"/>
  <c r="E122" i="2"/>
  <c r="G121" i="2"/>
  <c r="E121" i="2"/>
  <c r="G120" i="2"/>
  <c r="E120" i="2"/>
  <c r="G119" i="2"/>
  <c r="E119" i="2"/>
  <c r="G118" i="2"/>
  <c r="E118" i="2"/>
  <c r="G117" i="2"/>
  <c r="E117" i="2"/>
  <c r="G116" i="2"/>
  <c r="E116" i="2"/>
  <c r="G115" i="2"/>
  <c r="E115" i="2"/>
  <c r="G114" i="2"/>
  <c r="E114" i="2"/>
  <c r="G113" i="2"/>
  <c r="E113" i="2"/>
  <c r="G112" i="2"/>
  <c r="E112" i="2"/>
  <c r="G111" i="2"/>
  <c r="E111" i="2"/>
  <c r="G110" i="2"/>
  <c r="E110" i="2"/>
  <c r="G109" i="2"/>
  <c r="E109" i="2"/>
  <c r="G108" i="2"/>
  <c r="E108" i="2"/>
  <c r="G107" i="2"/>
  <c r="E107" i="2"/>
  <c r="G106" i="2"/>
  <c r="E106" i="2"/>
  <c r="G105" i="2"/>
  <c r="E105" i="2"/>
  <c r="G104" i="2"/>
  <c r="E104" i="2"/>
  <c r="G103" i="2"/>
  <c r="E103" i="2"/>
  <c r="G102" i="2"/>
  <c r="E102" i="2"/>
  <c r="G101" i="2"/>
  <c r="E101" i="2"/>
  <c r="G100" i="2" l="1"/>
  <c r="E100" i="2"/>
  <c r="T99" i="2"/>
  <c r="G99" i="2"/>
  <c r="E99" i="2"/>
  <c r="G98" i="2"/>
  <c r="E98" i="2"/>
  <c r="G97" i="2"/>
  <c r="E97" i="2"/>
  <c r="O96" i="2"/>
  <c r="G96" i="2"/>
  <c r="E96" i="2"/>
  <c r="G95" i="2"/>
  <c r="E95" i="2"/>
  <c r="O94" i="2"/>
  <c r="L94" i="2"/>
  <c r="M94" i="2" s="1"/>
  <c r="J94" i="2"/>
  <c r="G94" i="2"/>
  <c r="E94" i="2"/>
  <c r="G93" i="2"/>
  <c r="E93" i="2"/>
  <c r="X91" i="2"/>
  <c r="O91" i="2"/>
  <c r="L91" i="2"/>
  <c r="M91" i="2" s="1"/>
  <c r="J91" i="2"/>
  <c r="G91" i="2"/>
  <c r="E91" i="2"/>
  <c r="G92" i="2" l="1"/>
  <c r="E92" i="2"/>
  <c r="G90" i="2"/>
  <c r="E90" i="2"/>
  <c r="G89" i="2"/>
  <c r="E89" i="2"/>
  <c r="G88" i="2"/>
  <c r="E88" i="2"/>
  <c r="G87" i="2"/>
  <c r="E87" i="2"/>
  <c r="G86" i="2"/>
  <c r="E86" i="2"/>
  <c r="G85" i="2"/>
  <c r="E85" i="2"/>
  <c r="G84" i="2"/>
  <c r="E84" i="2"/>
  <c r="G83" i="2"/>
  <c r="E83" i="2"/>
  <c r="G82" i="2"/>
  <c r="E82" i="2"/>
  <c r="G81" i="2"/>
  <c r="E81" i="2"/>
  <c r="G80" i="2"/>
  <c r="E80" i="2"/>
  <c r="X92" i="2"/>
  <c r="O92" i="2"/>
  <c r="L92" i="2"/>
  <c r="M92" i="2" s="1"/>
  <c r="J92" i="2"/>
  <c r="X90" i="2"/>
  <c r="O90" i="2"/>
  <c r="L90" i="2"/>
  <c r="M90" i="2" s="1"/>
  <c r="J90" i="2"/>
  <c r="X89" i="2"/>
  <c r="O89" i="2"/>
  <c r="L89" i="2"/>
  <c r="M89" i="2" s="1"/>
  <c r="J89" i="2"/>
  <c r="X88" i="2"/>
  <c r="O88" i="2"/>
  <c r="L88" i="2"/>
  <c r="M88" i="2" s="1"/>
  <c r="J88" i="2"/>
  <c r="X87" i="2"/>
  <c r="O87" i="2"/>
  <c r="L87" i="2"/>
  <c r="M87" i="2" s="1"/>
  <c r="J87" i="2"/>
  <c r="X86" i="2"/>
  <c r="O86" i="2"/>
  <c r="L86" i="2"/>
  <c r="M86" i="2" s="1"/>
  <c r="J86" i="2"/>
  <c r="X85" i="2"/>
  <c r="O85" i="2"/>
  <c r="L85" i="2"/>
  <c r="M85" i="2" s="1"/>
  <c r="J85" i="2"/>
  <c r="X84" i="2"/>
  <c r="O84" i="2"/>
  <c r="L84" i="2"/>
  <c r="M84" i="2" s="1"/>
  <c r="J84" i="2"/>
  <c r="X83" i="2"/>
  <c r="O83" i="2"/>
  <c r="L83" i="2"/>
  <c r="M83" i="2" s="1"/>
  <c r="J83" i="2"/>
  <c r="X82" i="2"/>
  <c r="O82" i="2"/>
  <c r="L82" i="2"/>
  <c r="M82" i="2" s="1"/>
  <c r="J82" i="2"/>
  <c r="X81" i="2"/>
  <c r="O81" i="2"/>
  <c r="L81" i="2"/>
  <c r="M81" i="2" s="1"/>
  <c r="J81" i="2"/>
  <c r="X80" i="2"/>
  <c r="O80" i="2"/>
  <c r="L80" i="2"/>
  <c r="M80" i="2" s="1"/>
  <c r="J80" i="2"/>
  <c r="O79" i="2" l="1"/>
  <c r="G79" i="2"/>
  <c r="E79" i="2"/>
  <c r="O78" i="2"/>
  <c r="G78" i="2"/>
  <c r="E78" i="2"/>
  <c r="O70" i="2" l="1"/>
  <c r="L70" i="2"/>
  <c r="M70" i="2" s="1"/>
  <c r="J70" i="2"/>
  <c r="G70" i="2"/>
  <c r="E70" i="2"/>
  <c r="O67" i="2" l="1"/>
  <c r="L67" i="2"/>
  <c r="M67" i="2" s="1"/>
  <c r="J67" i="2"/>
  <c r="G67" i="2"/>
  <c r="E67" i="2"/>
  <c r="O66" i="2"/>
  <c r="L66" i="2"/>
  <c r="M66" i="2" s="1"/>
  <c r="J66" i="2"/>
  <c r="G66" i="2"/>
  <c r="E66" i="2"/>
  <c r="O65" i="2"/>
  <c r="L65" i="2"/>
  <c r="M65" i="2" s="1"/>
  <c r="J65" i="2"/>
  <c r="G65" i="2"/>
  <c r="E65" i="2"/>
  <c r="O64" i="2"/>
  <c r="L64" i="2"/>
  <c r="M64" i="2" s="1"/>
  <c r="J64" i="2"/>
  <c r="G64" i="2"/>
  <c r="E64" i="2"/>
  <c r="O63" i="2"/>
  <c r="L63" i="2"/>
  <c r="M63" i="2" s="1"/>
  <c r="J63" i="2"/>
  <c r="G63" i="2"/>
  <c r="E63" i="2"/>
  <c r="O62" i="2"/>
  <c r="G62" i="2"/>
  <c r="E62" i="2"/>
  <c r="G69" i="2"/>
  <c r="E69" i="2"/>
  <c r="G68" i="2"/>
  <c r="E68" i="2"/>
  <c r="O69" i="2"/>
  <c r="O68" i="2"/>
  <c r="O61" i="2"/>
  <c r="L61" i="2"/>
  <c r="M61" i="2" s="1"/>
  <c r="J61" i="2"/>
  <c r="G61" i="2"/>
  <c r="E61" i="2"/>
  <c r="O60" i="2"/>
  <c r="L60" i="2"/>
  <c r="M60" i="2" s="1"/>
  <c r="J60" i="2"/>
  <c r="G60" i="2"/>
  <c r="E60" i="2"/>
  <c r="O59" i="2"/>
  <c r="L59" i="2"/>
  <c r="M59" i="2" s="1"/>
  <c r="J59" i="2"/>
  <c r="G59" i="2"/>
  <c r="E59" i="2"/>
  <c r="O58" i="2"/>
  <c r="L58" i="2"/>
  <c r="M58" i="2" s="1"/>
  <c r="J58" i="2"/>
  <c r="G58" i="2"/>
  <c r="E58" i="2"/>
  <c r="O57" i="2"/>
  <c r="L57" i="2"/>
  <c r="M57" i="2" s="1"/>
  <c r="J57" i="2"/>
  <c r="G57" i="2"/>
  <c r="E57" i="2"/>
  <c r="O56" i="2"/>
  <c r="L56" i="2"/>
  <c r="M56" i="2" s="1"/>
  <c r="J56" i="2"/>
  <c r="G56" i="2"/>
  <c r="E56" i="2"/>
  <c r="O55" i="2"/>
  <c r="G55" i="2"/>
  <c r="E55" i="2"/>
  <c r="O77" i="2"/>
  <c r="G77" i="2"/>
  <c r="E77" i="2"/>
  <c r="O76" i="2"/>
  <c r="G76" i="2"/>
  <c r="E76" i="2"/>
  <c r="G75" i="2"/>
  <c r="E75" i="2"/>
  <c r="G74" i="2"/>
  <c r="E74" i="2"/>
  <c r="G73" i="2"/>
  <c r="E73" i="2"/>
  <c r="G72" i="2"/>
  <c r="E72" i="2"/>
  <c r="G71" i="2"/>
  <c r="E71" i="2"/>
  <c r="O75" i="2"/>
  <c r="O74" i="2"/>
  <c r="J74" i="2"/>
  <c r="O73" i="2"/>
  <c r="O72" i="2"/>
  <c r="O71" i="2"/>
  <c r="O54" i="2"/>
  <c r="L54" i="2"/>
  <c r="M54" i="2" s="1"/>
  <c r="J54" i="2"/>
  <c r="G54" i="2"/>
  <c r="E54" i="2"/>
  <c r="O53" i="2"/>
  <c r="G53" i="2"/>
  <c r="E53" i="2"/>
  <c r="O52" i="2"/>
  <c r="G52" i="2"/>
  <c r="E52" i="2"/>
  <c r="O51" i="2"/>
  <c r="G51" i="2"/>
  <c r="E51" i="2"/>
  <c r="O50" i="2"/>
  <c r="G50" i="2"/>
  <c r="E50" i="2"/>
  <c r="O49" i="2"/>
  <c r="G49" i="2"/>
  <c r="E49" i="2"/>
  <c r="O48" i="2"/>
  <c r="G48" i="2"/>
  <c r="E48" i="2"/>
  <c r="O47" i="2"/>
  <c r="G47" i="2"/>
  <c r="E47" i="2"/>
  <c r="G46" i="2"/>
  <c r="E46" i="2"/>
  <c r="O45" i="2"/>
  <c r="O46" i="2"/>
  <c r="G45" i="2"/>
  <c r="E45" i="2"/>
  <c r="O44" i="2"/>
  <c r="G44" i="2"/>
  <c r="E44" i="2"/>
  <c r="O43" i="2"/>
  <c r="G43" i="2"/>
  <c r="E43" i="2"/>
  <c r="O42" i="2"/>
  <c r="G42" i="2"/>
  <c r="E42" i="2"/>
  <c r="O41" i="2"/>
  <c r="G41" i="2"/>
  <c r="E41" i="2"/>
  <c r="O40" i="2"/>
  <c r="O39" i="2" l="1"/>
  <c r="G40" i="2"/>
  <c r="E40" i="2"/>
  <c r="O38" i="2" l="1"/>
  <c r="G38" i="2"/>
  <c r="E38" i="2"/>
  <c r="O37" i="2"/>
  <c r="O36" i="2"/>
  <c r="G37" i="2"/>
  <c r="E37" i="2"/>
  <c r="G36" i="2"/>
  <c r="E36" i="2"/>
  <c r="O35" i="2"/>
  <c r="G35" i="2"/>
  <c r="E35" i="2"/>
  <c r="O34" i="2"/>
  <c r="G34" i="2"/>
  <c r="E34" i="2"/>
  <c r="O33" i="2"/>
  <c r="G33" i="2"/>
  <c r="E33" i="2"/>
  <c r="O32" i="2"/>
  <c r="O31" i="2"/>
  <c r="G32" i="2"/>
  <c r="E32" i="2"/>
  <c r="G31" i="2"/>
  <c r="E31" i="2"/>
  <c r="O30" i="2"/>
  <c r="G30" i="2"/>
  <c r="E30" i="2"/>
  <c r="X29" i="2"/>
  <c r="O29" i="2"/>
  <c r="G29" i="2"/>
  <c r="E29" i="2"/>
  <c r="O28" i="2" l="1"/>
  <c r="G28" i="2"/>
  <c r="E28" i="2"/>
  <c r="O27" i="2"/>
  <c r="G27" i="2"/>
  <c r="E27" i="2"/>
  <c r="O26" i="2"/>
  <c r="G26" i="2"/>
  <c r="E26" i="2"/>
  <c r="O25" i="2"/>
  <c r="O24" i="2"/>
  <c r="O23" i="2"/>
  <c r="O22" i="2"/>
  <c r="O21" i="2"/>
  <c r="O20" i="2"/>
  <c r="G25" i="2"/>
  <c r="E25" i="2"/>
  <c r="G24" i="2"/>
  <c r="E24" i="2"/>
  <c r="G23" i="2"/>
  <c r="E23" i="2"/>
  <c r="G22" i="2"/>
  <c r="E22" i="2"/>
  <c r="G21" i="2"/>
  <c r="E21" i="2"/>
  <c r="G20" i="2"/>
  <c r="E20" i="2"/>
  <c r="V18" i="2"/>
  <c r="V17" i="2"/>
  <c r="V15" i="2"/>
  <c r="V13" i="2"/>
  <c r="V11" i="2"/>
  <c r="V8" i="2"/>
  <c r="O19" i="2"/>
  <c r="L19" i="2"/>
  <c r="M19" i="2" s="1"/>
  <c r="J19" i="2"/>
  <c r="G19" i="2"/>
  <c r="E19" i="2"/>
  <c r="O18" i="2"/>
  <c r="L18" i="2"/>
  <c r="M18" i="2" s="1"/>
  <c r="J18" i="2"/>
  <c r="G18" i="2"/>
  <c r="E18" i="2"/>
  <c r="O17" i="2"/>
  <c r="L17" i="2"/>
  <c r="M17" i="2" s="1"/>
  <c r="J17" i="2"/>
  <c r="G17" i="2"/>
  <c r="E17" i="2"/>
  <c r="O16" i="2"/>
  <c r="L16" i="2"/>
  <c r="M16" i="2" s="1"/>
  <c r="J16" i="2"/>
  <c r="G16" i="2"/>
  <c r="E16" i="2"/>
  <c r="O15" i="2"/>
  <c r="L15" i="2"/>
  <c r="M15" i="2" s="1"/>
  <c r="J15" i="2"/>
  <c r="G15" i="2"/>
  <c r="E15" i="2"/>
  <c r="O14" i="2"/>
  <c r="L14" i="2"/>
  <c r="M14" i="2" s="1"/>
  <c r="J14" i="2"/>
  <c r="G14" i="2"/>
  <c r="E14" i="2"/>
  <c r="O13" i="2"/>
  <c r="L13" i="2"/>
  <c r="M13" i="2" s="1"/>
  <c r="J13" i="2"/>
  <c r="G13" i="2"/>
  <c r="E13" i="2"/>
  <c r="O12" i="2"/>
  <c r="L12" i="2"/>
  <c r="M12" i="2" s="1"/>
  <c r="J12" i="2"/>
  <c r="G12" i="2"/>
  <c r="E12" i="2"/>
  <c r="O11" i="2"/>
  <c r="L11" i="2"/>
  <c r="M11" i="2" s="1"/>
  <c r="J11" i="2"/>
  <c r="G11" i="2"/>
  <c r="E11" i="2"/>
  <c r="O10" i="2"/>
  <c r="L10" i="2"/>
  <c r="M10" i="2" s="1"/>
  <c r="J10" i="2"/>
  <c r="G10" i="2"/>
  <c r="E10" i="2"/>
  <c r="O9" i="2"/>
  <c r="L9" i="2"/>
  <c r="M9" i="2" s="1"/>
  <c r="J9" i="2"/>
  <c r="G9" i="2"/>
  <c r="E9" i="2"/>
  <c r="O8" i="2"/>
  <c r="L8" i="2"/>
  <c r="M8" i="2" s="1"/>
  <c r="J8" i="2"/>
  <c r="G8" i="2"/>
  <c r="E8" i="2"/>
  <c r="O7" i="2"/>
  <c r="G7" i="2"/>
  <c r="E7" i="2"/>
  <c r="X3" i="2"/>
  <c r="X5" i="2"/>
  <c r="X6" i="2"/>
  <c r="X2" i="2"/>
  <c r="V4" i="2"/>
  <c r="X4" i="2" s="1"/>
  <c r="O6" i="2"/>
  <c r="O5" i="2"/>
  <c r="O4" i="2"/>
  <c r="O3" i="2"/>
  <c r="J6" i="2"/>
  <c r="G6" i="2"/>
  <c r="E6" i="2"/>
  <c r="J5" i="2"/>
  <c r="G5" i="2"/>
  <c r="E5" i="2"/>
  <c r="J4" i="2"/>
  <c r="G4" i="2"/>
  <c r="E4" i="2"/>
  <c r="J3" i="2"/>
  <c r="G3" i="2"/>
  <c r="E3" i="2"/>
  <c r="E3" i="26" l="1"/>
  <c r="G3" i="26"/>
  <c r="J3" i="26"/>
  <c r="L3" i="26"/>
  <c r="M3" i="26" s="1"/>
  <c r="O3" i="26"/>
  <c r="X3" i="26"/>
  <c r="E4" i="26"/>
  <c r="G4" i="26"/>
  <c r="J4" i="26"/>
  <c r="L4" i="26"/>
  <c r="O4" i="26"/>
  <c r="X4" i="26"/>
  <c r="E5" i="26"/>
  <c r="G5" i="26"/>
  <c r="J5" i="26"/>
  <c r="L5" i="26"/>
  <c r="O5" i="26"/>
  <c r="X5" i="26"/>
  <c r="E6" i="26"/>
  <c r="G6" i="26"/>
  <c r="J6" i="26"/>
  <c r="L6" i="26"/>
  <c r="O6" i="26"/>
  <c r="X6" i="26"/>
  <c r="E7" i="26"/>
  <c r="G7" i="26"/>
  <c r="J7" i="26"/>
  <c r="L7" i="26"/>
  <c r="O7" i="26"/>
  <c r="X7" i="26"/>
  <c r="E8" i="26"/>
  <c r="G8" i="26"/>
  <c r="J8" i="26"/>
  <c r="L8" i="26"/>
  <c r="O8" i="26"/>
  <c r="X8" i="26"/>
  <c r="E9" i="26"/>
  <c r="G9" i="26"/>
  <c r="J9" i="26"/>
  <c r="L9" i="26"/>
  <c r="O9" i="26"/>
  <c r="X9" i="26"/>
  <c r="E10" i="26"/>
  <c r="G10" i="26"/>
  <c r="J10" i="26"/>
  <c r="L10" i="26"/>
  <c r="O10" i="26"/>
  <c r="X10" i="26"/>
  <c r="E11" i="26"/>
  <c r="G11" i="26"/>
  <c r="J11" i="26"/>
  <c r="L11" i="26"/>
  <c r="O11" i="26"/>
  <c r="X11" i="26"/>
  <c r="E12" i="26"/>
  <c r="G12" i="26"/>
  <c r="J12" i="26"/>
  <c r="L12" i="26"/>
  <c r="O12" i="26"/>
  <c r="X12" i="26"/>
  <c r="E13" i="26"/>
  <c r="G13" i="26"/>
  <c r="J13" i="26"/>
  <c r="L13" i="26"/>
  <c r="O13" i="26"/>
  <c r="X13" i="26"/>
  <c r="E14" i="26"/>
  <c r="G14" i="26"/>
  <c r="J14" i="26"/>
  <c r="L14" i="26"/>
  <c r="O14" i="26"/>
  <c r="X14" i="26"/>
  <c r="E15" i="26"/>
  <c r="G15" i="26"/>
  <c r="J15" i="26"/>
  <c r="L15" i="26"/>
  <c r="O15" i="26"/>
  <c r="X15" i="26"/>
  <c r="E16" i="26"/>
  <c r="G16" i="26"/>
  <c r="J16" i="26"/>
  <c r="L16" i="26"/>
  <c r="O16" i="26"/>
  <c r="X16" i="26"/>
  <c r="E17" i="26"/>
  <c r="G17" i="26"/>
  <c r="J17" i="26"/>
  <c r="L17" i="26"/>
  <c r="O17" i="26"/>
  <c r="X17" i="26"/>
  <c r="E18" i="26"/>
  <c r="G18" i="26"/>
  <c r="J18" i="26"/>
  <c r="L18" i="26"/>
  <c r="O18" i="26"/>
  <c r="X18" i="26"/>
  <c r="E19" i="26"/>
  <c r="G19" i="26"/>
  <c r="J19" i="26"/>
  <c r="L19" i="26"/>
  <c r="O19" i="26"/>
  <c r="X19" i="26"/>
  <c r="E20" i="26"/>
  <c r="G20" i="26"/>
  <c r="J20" i="26"/>
  <c r="L20" i="26"/>
  <c r="O20" i="26"/>
  <c r="X20" i="26"/>
  <c r="E21" i="26"/>
  <c r="G21" i="26"/>
  <c r="J21" i="26"/>
  <c r="L21" i="26"/>
  <c r="O21" i="26"/>
  <c r="X21" i="26"/>
  <c r="E22" i="26"/>
  <c r="G22" i="26"/>
  <c r="J22" i="26"/>
  <c r="L22" i="26"/>
  <c r="O22" i="26"/>
  <c r="X22" i="26"/>
  <c r="E23" i="26"/>
  <c r="G23" i="26"/>
  <c r="J23" i="26"/>
  <c r="L23" i="26"/>
  <c r="O23" i="26"/>
  <c r="X23" i="26"/>
  <c r="E24" i="26"/>
  <c r="G24" i="26"/>
  <c r="J24" i="26"/>
  <c r="L24" i="26"/>
  <c r="O24" i="26"/>
  <c r="X24" i="26"/>
  <c r="E25" i="26"/>
  <c r="G25" i="26"/>
  <c r="J25" i="26"/>
  <c r="L25" i="26"/>
  <c r="O25" i="26"/>
  <c r="X25" i="26"/>
  <c r="E26" i="26"/>
  <c r="G26" i="26"/>
  <c r="J26" i="26"/>
  <c r="L26" i="26"/>
  <c r="O26" i="26"/>
  <c r="X26" i="26"/>
  <c r="E27" i="26"/>
  <c r="G27" i="26"/>
  <c r="J27" i="26"/>
  <c r="L27" i="26"/>
  <c r="O27" i="26"/>
  <c r="X27" i="26"/>
  <c r="E28" i="26"/>
  <c r="G28" i="26"/>
  <c r="J28" i="26"/>
  <c r="L28" i="26"/>
  <c r="O28" i="26"/>
  <c r="X28" i="26"/>
  <c r="E29" i="26"/>
  <c r="G29" i="26"/>
  <c r="J29" i="26"/>
  <c r="L29" i="26"/>
  <c r="O29" i="26"/>
  <c r="X29" i="26"/>
  <c r="E30" i="26"/>
  <c r="G30" i="26"/>
  <c r="J30" i="26"/>
  <c r="L30" i="26"/>
  <c r="O30" i="26"/>
  <c r="X30" i="26"/>
  <c r="E31" i="26"/>
  <c r="G31" i="26"/>
  <c r="J31" i="26"/>
  <c r="L31" i="26"/>
  <c r="O31" i="26"/>
  <c r="X31" i="26"/>
  <c r="E32" i="26"/>
  <c r="G32" i="26"/>
  <c r="J32" i="26"/>
  <c r="L32" i="26"/>
  <c r="O32" i="26"/>
  <c r="X32" i="26"/>
  <c r="E33" i="26"/>
  <c r="G33" i="26"/>
  <c r="J33" i="26"/>
  <c r="L33" i="26"/>
  <c r="O33" i="26"/>
  <c r="X33" i="26"/>
  <c r="E34" i="26"/>
  <c r="G34" i="26"/>
  <c r="J34" i="26"/>
  <c r="L34" i="26"/>
  <c r="O34" i="26"/>
  <c r="X34" i="26"/>
  <c r="E35" i="26"/>
  <c r="G35" i="26"/>
  <c r="J35" i="26"/>
  <c r="L35" i="26"/>
  <c r="O35" i="26"/>
  <c r="X35" i="26"/>
  <c r="E36" i="26"/>
  <c r="G36" i="26"/>
  <c r="J36" i="26"/>
  <c r="L36" i="26"/>
  <c r="O36" i="26"/>
  <c r="X36" i="26"/>
  <c r="E37" i="26"/>
  <c r="G37" i="26"/>
  <c r="J37" i="26"/>
  <c r="L37" i="26"/>
  <c r="O37" i="26"/>
  <c r="X37" i="26"/>
  <c r="E38" i="26"/>
  <c r="G38" i="26"/>
  <c r="J38" i="26"/>
  <c r="L38" i="26"/>
  <c r="O38" i="26"/>
  <c r="X38" i="26"/>
  <c r="E39" i="26"/>
  <c r="G39" i="26"/>
  <c r="J39" i="26"/>
  <c r="L39" i="26"/>
  <c r="O39" i="26"/>
  <c r="X39" i="26"/>
  <c r="E40" i="26"/>
  <c r="G40" i="26"/>
  <c r="J40" i="26"/>
  <c r="L40" i="26"/>
  <c r="O40" i="26"/>
  <c r="X40" i="26"/>
  <c r="E41" i="26"/>
  <c r="G41" i="26"/>
  <c r="J41" i="26"/>
  <c r="L41" i="26"/>
  <c r="O41" i="26"/>
  <c r="X41" i="26"/>
  <c r="E42" i="26"/>
  <c r="G42" i="26"/>
  <c r="J42" i="26"/>
  <c r="L42" i="26"/>
  <c r="O42" i="26"/>
  <c r="X42" i="26"/>
  <c r="E43" i="26"/>
  <c r="G43" i="26"/>
  <c r="J43" i="26"/>
  <c r="L43" i="26"/>
  <c r="O43" i="26"/>
  <c r="X43" i="26"/>
  <c r="E44" i="26"/>
  <c r="G44" i="26"/>
  <c r="J44" i="26"/>
  <c r="L44" i="26"/>
  <c r="O44" i="26"/>
  <c r="X44" i="26"/>
  <c r="E45" i="26"/>
  <c r="G45" i="26"/>
  <c r="J45" i="26"/>
  <c r="L45" i="26"/>
  <c r="O45" i="26"/>
  <c r="X45" i="26"/>
  <c r="E46" i="26"/>
  <c r="G46" i="26"/>
  <c r="J46" i="26"/>
  <c r="L46" i="26"/>
  <c r="O46" i="26"/>
  <c r="X46" i="26"/>
  <c r="E47" i="26"/>
  <c r="G47" i="26"/>
  <c r="J47" i="26"/>
  <c r="L47" i="26"/>
  <c r="O47" i="26"/>
  <c r="X47" i="26"/>
  <c r="E48" i="26"/>
  <c r="G48" i="26"/>
  <c r="J48" i="26"/>
  <c r="L48" i="26"/>
  <c r="O48" i="26"/>
  <c r="X48" i="26"/>
  <c r="E49" i="26"/>
  <c r="G49" i="26"/>
  <c r="J49" i="26"/>
  <c r="L49" i="26"/>
  <c r="O49" i="26"/>
  <c r="X49" i="26"/>
  <c r="E50" i="26"/>
  <c r="G50" i="26"/>
  <c r="J50" i="26"/>
  <c r="L50" i="26"/>
  <c r="O50" i="26"/>
  <c r="X50" i="26"/>
  <c r="E51" i="26"/>
  <c r="G51" i="26"/>
  <c r="J51" i="26"/>
  <c r="L51" i="26"/>
  <c r="O51" i="26"/>
  <c r="X51" i="26"/>
  <c r="E52" i="26"/>
  <c r="G52" i="26"/>
  <c r="J52" i="26"/>
  <c r="L52" i="26"/>
  <c r="O52" i="26"/>
  <c r="X52" i="26"/>
  <c r="E53" i="26"/>
  <c r="G53" i="26"/>
  <c r="J53" i="26"/>
  <c r="L53" i="26"/>
  <c r="O53" i="26"/>
  <c r="X53" i="26"/>
  <c r="E54" i="26"/>
  <c r="G54" i="26"/>
  <c r="J54" i="26"/>
  <c r="L54" i="26"/>
  <c r="O54" i="26"/>
  <c r="X54" i="26"/>
  <c r="E55" i="26"/>
  <c r="G55" i="26"/>
  <c r="J55" i="26"/>
  <c r="L55" i="26"/>
  <c r="O55" i="26"/>
  <c r="X55" i="26"/>
  <c r="E56" i="26"/>
  <c r="G56" i="26"/>
  <c r="J56" i="26"/>
  <c r="L56" i="26"/>
  <c r="O56" i="26"/>
  <c r="X56" i="26"/>
  <c r="E57" i="26"/>
  <c r="G57" i="26"/>
  <c r="J57" i="26"/>
  <c r="L57" i="26"/>
  <c r="O57" i="26"/>
  <c r="X57" i="26"/>
  <c r="E58" i="26"/>
  <c r="G58" i="26"/>
  <c r="J58" i="26"/>
  <c r="L58" i="26"/>
  <c r="O58" i="26"/>
  <c r="X58" i="26"/>
  <c r="E59" i="26"/>
  <c r="G59" i="26"/>
  <c r="J59" i="26"/>
  <c r="L59" i="26"/>
  <c r="O59" i="26"/>
  <c r="X59" i="26"/>
  <c r="E60" i="26"/>
  <c r="G60" i="26"/>
  <c r="J60" i="26"/>
  <c r="L60" i="26"/>
  <c r="O60" i="26"/>
  <c r="X60" i="26"/>
  <c r="E61" i="26"/>
  <c r="G61" i="26"/>
  <c r="J61" i="26"/>
  <c r="L61" i="26"/>
  <c r="O61" i="26"/>
  <c r="X61" i="26"/>
  <c r="E62" i="26"/>
  <c r="G62" i="26"/>
  <c r="J62" i="26"/>
  <c r="L62" i="26"/>
  <c r="O62" i="26"/>
  <c r="X62" i="26"/>
  <c r="E63" i="26"/>
  <c r="G63" i="26"/>
  <c r="J63" i="26"/>
  <c r="L63" i="26"/>
  <c r="O63" i="26"/>
  <c r="X63" i="26"/>
  <c r="E64" i="26"/>
  <c r="G64" i="26"/>
  <c r="J64" i="26"/>
  <c r="L64" i="26"/>
  <c r="O64" i="26"/>
  <c r="X64" i="26"/>
  <c r="E65" i="26"/>
  <c r="G65" i="26"/>
  <c r="J65" i="26"/>
  <c r="L65" i="26"/>
  <c r="O65" i="26"/>
  <c r="X65" i="26"/>
  <c r="E66" i="26"/>
  <c r="G66" i="26"/>
  <c r="J66" i="26"/>
  <c r="L66" i="26"/>
  <c r="O66" i="26"/>
  <c r="X66" i="26"/>
  <c r="E67" i="26"/>
  <c r="G67" i="26"/>
  <c r="J67" i="26"/>
  <c r="L67" i="26"/>
  <c r="O67" i="26"/>
  <c r="X67" i="26"/>
  <c r="E68" i="26"/>
  <c r="G68" i="26"/>
  <c r="J68" i="26"/>
  <c r="L68" i="26"/>
  <c r="O68" i="26"/>
  <c r="X68" i="26"/>
  <c r="E69" i="26"/>
  <c r="G69" i="26"/>
  <c r="J69" i="26"/>
  <c r="L69" i="26"/>
  <c r="O69" i="26"/>
  <c r="X69" i="26"/>
  <c r="E70" i="26"/>
  <c r="G70" i="26"/>
  <c r="J70" i="26"/>
  <c r="L70" i="26"/>
  <c r="O70" i="26"/>
  <c r="X70" i="26"/>
  <c r="E71" i="26"/>
  <c r="G71" i="26"/>
  <c r="J71" i="26"/>
  <c r="L71" i="26"/>
  <c r="O71" i="26"/>
  <c r="X71" i="26"/>
  <c r="E72" i="26"/>
  <c r="G72" i="26"/>
  <c r="J72" i="26"/>
  <c r="L72" i="26"/>
  <c r="O72" i="26"/>
  <c r="X72" i="26"/>
  <c r="E73" i="26"/>
  <c r="G73" i="26"/>
  <c r="J73" i="26"/>
  <c r="L73" i="26"/>
  <c r="O73" i="26"/>
  <c r="X73" i="26"/>
  <c r="E74" i="26"/>
  <c r="G74" i="26"/>
  <c r="J74" i="26"/>
  <c r="L74" i="26"/>
  <c r="O74" i="26"/>
  <c r="X74" i="26"/>
  <c r="E75" i="26"/>
  <c r="G75" i="26"/>
  <c r="J75" i="26"/>
  <c r="L75" i="26"/>
  <c r="O75" i="26"/>
  <c r="X75" i="26"/>
  <c r="E76" i="26"/>
  <c r="G76" i="26"/>
  <c r="J76" i="26"/>
  <c r="L76" i="26"/>
  <c r="O76" i="26"/>
  <c r="X76" i="26"/>
  <c r="E77" i="26"/>
  <c r="G77" i="26"/>
  <c r="J77" i="26"/>
  <c r="L77" i="26"/>
  <c r="O77" i="26"/>
  <c r="X77" i="26"/>
  <c r="E78" i="26"/>
  <c r="G78" i="26"/>
  <c r="J78" i="26"/>
  <c r="L78" i="26"/>
  <c r="O78" i="26"/>
  <c r="X78" i="26"/>
  <c r="E79" i="26"/>
  <c r="G79" i="26"/>
  <c r="J79" i="26"/>
  <c r="L79" i="26"/>
  <c r="O79" i="26"/>
  <c r="X79" i="26"/>
  <c r="E80" i="26"/>
  <c r="G80" i="26"/>
  <c r="J80" i="26"/>
  <c r="L80" i="26"/>
  <c r="O80" i="26"/>
  <c r="X80" i="26"/>
  <c r="E81" i="26"/>
  <c r="G81" i="26"/>
  <c r="J81" i="26"/>
  <c r="L81" i="26"/>
  <c r="O81" i="26"/>
  <c r="X81" i="26"/>
  <c r="E82" i="26"/>
  <c r="G82" i="26"/>
  <c r="J82" i="26"/>
  <c r="L82" i="26"/>
  <c r="O82" i="26"/>
  <c r="X82" i="26"/>
  <c r="E83" i="26"/>
  <c r="G83" i="26"/>
  <c r="J83" i="26"/>
  <c r="L83" i="26"/>
  <c r="O83" i="26"/>
  <c r="X83" i="26"/>
  <c r="E84" i="26"/>
  <c r="G84" i="26"/>
  <c r="J84" i="26"/>
  <c r="L84" i="26"/>
  <c r="O84" i="26"/>
  <c r="X84" i="26"/>
  <c r="E85" i="26"/>
  <c r="G85" i="26"/>
  <c r="J85" i="26"/>
  <c r="L85" i="26"/>
  <c r="O85" i="26"/>
  <c r="X85" i="26"/>
  <c r="E86" i="26"/>
  <c r="G86" i="26"/>
  <c r="J86" i="26"/>
  <c r="L86" i="26"/>
  <c r="O86" i="26"/>
  <c r="X86" i="26"/>
  <c r="E87" i="26"/>
  <c r="G87" i="26"/>
  <c r="J87" i="26"/>
  <c r="L87" i="26"/>
  <c r="O87" i="26"/>
  <c r="X87" i="26"/>
  <c r="E88" i="26"/>
  <c r="G88" i="26"/>
  <c r="J88" i="26"/>
  <c r="L88" i="26"/>
  <c r="O88" i="26"/>
  <c r="X88" i="26"/>
  <c r="E89" i="26"/>
  <c r="G89" i="26"/>
  <c r="J89" i="26"/>
  <c r="L89" i="26"/>
  <c r="O89" i="26"/>
  <c r="X89" i="26"/>
  <c r="E90" i="26"/>
  <c r="G90" i="26"/>
  <c r="J90" i="26"/>
  <c r="L90" i="26"/>
  <c r="O90" i="26"/>
  <c r="X90" i="26"/>
  <c r="E91" i="26"/>
  <c r="G91" i="26"/>
  <c r="J91" i="26"/>
  <c r="L91" i="26"/>
  <c r="O91" i="26"/>
  <c r="X91" i="26"/>
  <c r="E92" i="26"/>
  <c r="G92" i="26"/>
  <c r="J92" i="26"/>
  <c r="L92" i="26"/>
  <c r="O92" i="26"/>
  <c r="X92" i="26"/>
  <c r="E93" i="26"/>
  <c r="G93" i="26"/>
  <c r="J93" i="26"/>
  <c r="L93" i="26"/>
  <c r="O93" i="26"/>
  <c r="X93" i="26"/>
  <c r="E94" i="26"/>
  <c r="G94" i="26"/>
  <c r="J94" i="26"/>
  <c r="L94" i="26"/>
  <c r="O94" i="26"/>
  <c r="X94" i="26"/>
  <c r="E95" i="26"/>
  <c r="G95" i="26"/>
  <c r="J95" i="26"/>
  <c r="L95" i="26"/>
  <c r="O95" i="26"/>
  <c r="X95" i="26"/>
  <c r="E96" i="26"/>
  <c r="G96" i="26"/>
  <c r="J96" i="26"/>
  <c r="L96" i="26"/>
  <c r="O96" i="26"/>
  <c r="X96" i="26"/>
  <c r="E97" i="26"/>
  <c r="G97" i="26"/>
  <c r="J97" i="26"/>
  <c r="L97" i="26"/>
  <c r="O97" i="26"/>
  <c r="X97" i="26"/>
  <c r="E98" i="26"/>
  <c r="G98" i="26"/>
  <c r="J98" i="26"/>
  <c r="L98" i="26"/>
  <c r="O98" i="26"/>
  <c r="X98" i="26"/>
  <c r="E99" i="26"/>
  <c r="G99" i="26"/>
  <c r="J99" i="26"/>
  <c r="L99" i="26"/>
  <c r="O99" i="26"/>
  <c r="X99" i="26"/>
  <c r="E100" i="26"/>
  <c r="G100" i="26"/>
  <c r="J100" i="26"/>
  <c r="L100" i="26"/>
  <c r="O100" i="26"/>
  <c r="X100" i="26"/>
  <c r="E101" i="26"/>
  <c r="G101" i="26"/>
  <c r="J101" i="26"/>
  <c r="L101" i="26"/>
  <c r="O101" i="26"/>
  <c r="X101" i="26"/>
  <c r="E102" i="26"/>
  <c r="G102" i="26"/>
  <c r="J102" i="26"/>
  <c r="L102" i="26"/>
  <c r="O102" i="26"/>
  <c r="X102" i="26"/>
  <c r="E103" i="26"/>
  <c r="G103" i="26"/>
  <c r="J103" i="26"/>
  <c r="L103" i="26"/>
  <c r="O103" i="26"/>
  <c r="X103" i="26"/>
  <c r="E104" i="26"/>
  <c r="G104" i="26"/>
  <c r="J104" i="26"/>
  <c r="L104" i="26"/>
  <c r="O104" i="26"/>
  <c r="X104" i="26"/>
  <c r="E105" i="26"/>
  <c r="G105" i="26"/>
  <c r="J105" i="26"/>
  <c r="L105" i="26"/>
  <c r="O105" i="26"/>
  <c r="X105" i="26"/>
  <c r="E106" i="26"/>
  <c r="G106" i="26"/>
  <c r="J106" i="26"/>
  <c r="L106" i="26"/>
  <c r="O106" i="26"/>
  <c r="X106" i="26"/>
  <c r="E107" i="26"/>
  <c r="G107" i="26"/>
  <c r="J107" i="26"/>
  <c r="L107" i="26"/>
  <c r="O107" i="26"/>
  <c r="X107" i="26"/>
  <c r="E108" i="26"/>
  <c r="G108" i="26"/>
  <c r="J108" i="26"/>
  <c r="L108" i="26"/>
  <c r="O108" i="26"/>
  <c r="X108" i="26"/>
  <c r="E109" i="26"/>
  <c r="G109" i="26"/>
  <c r="J109" i="26"/>
  <c r="L109" i="26"/>
  <c r="O109" i="26"/>
  <c r="X109" i="26"/>
  <c r="E110" i="26"/>
  <c r="G110" i="26"/>
  <c r="J110" i="26"/>
  <c r="L110" i="26"/>
  <c r="O110" i="26"/>
  <c r="X110" i="26"/>
  <c r="E111" i="26"/>
  <c r="G111" i="26"/>
  <c r="J111" i="26"/>
  <c r="L111" i="26"/>
  <c r="O111" i="26"/>
  <c r="X111" i="26"/>
  <c r="E112" i="26"/>
  <c r="G112" i="26"/>
  <c r="J112" i="26"/>
  <c r="L112" i="26"/>
  <c r="O112" i="26"/>
  <c r="X112" i="26"/>
  <c r="E113" i="26"/>
  <c r="G113" i="26"/>
  <c r="J113" i="26"/>
  <c r="L113" i="26"/>
  <c r="O113" i="26"/>
  <c r="X113" i="26"/>
  <c r="E114" i="26"/>
  <c r="G114" i="26"/>
  <c r="J114" i="26"/>
  <c r="L114" i="26"/>
  <c r="O114" i="26"/>
  <c r="X114" i="26"/>
  <c r="E115" i="26"/>
  <c r="G115" i="26"/>
  <c r="J115" i="26"/>
  <c r="L115" i="26"/>
  <c r="O115" i="26"/>
  <c r="X115" i="26"/>
  <c r="E116" i="26"/>
  <c r="G116" i="26"/>
  <c r="J116" i="26"/>
  <c r="L116" i="26"/>
  <c r="O116" i="26"/>
  <c r="X116" i="26"/>
  <c r="E117" i="26"/>
  <c r="G117" i="26"/>
  <c r="J117" i="26"/>
  <c r="L117" i="26"/>
  <c r="O117" i="26"/>
  <c r="X117" i="26"/>
  <c r="E118" i="26"/>
  <c r="G118" i="26"/>
  <c r="J118" i="26"/>
  <c r="L118" i="26"/>
  <c r="O118" i="26"/>
  <c r="X118" i="26"/>
  <c r="E119" i="26"/>
  <c r="G119" i="26"/>
  <c r="J119" i="26"/>
  <c r="L119" i="26"/>
  <c r="O119" i="26"/>
  <c r="X119" i="26"/>
  <c r="E120" i="26"/>
  <c r="G120" i="26"/>
  <c r="J120" i="26"/>
  <c r="L120" i="26"/>
  <c r="O120" i="26"/>
  <c r="X120" i="26"/>
  <c r="E121" i="26"/>
  <c r="G121" i="26"/>
  <c r="J121" i="26"/>
  <c r="L121" i="26"/>
  <c r="O121" i="26"/>
  <c r="X121" i="26"/>
  <c r="E122" i="26"/>
  <c r="G122" i="26"/>
  <c r="J122" i="26"/>
  <c r="L122" i="26"/>
  <c r="O122" i="26"/>
  <c r="X122" i="26"/>
  <c r="E123" i="26"/>
  <c r="G123" i="26"/>
  <c r="J123" i="26"/>
  <c r="L123" i="26"/>
  <c r="O123" i="26"/>
  <c r="X123" i="26"/>
  <c r="E124" i="26"/>
  <c r="G124" i="26"/>
  <c r="J124" i="26"/>
  <c r="L124" i="26"/>
  <c r="O124" i="26"/>
  <c r="X124" i="26"/>
  <c r="E125" i="26"/>
  <c r="G125" i="26"/>
  <c r="J125" i="26"/>
  <c r="L125" i="26"/>
  <c r="O125" i="26"/>
  <c r="X125" i="26"/>
  <c r="E126" i="26"/>
  <c r="G126" i="26"/>
  <c r="J126" i="26"/>
  <c r="L126" i="26"/>
  <c r="O126" i="26"/>
  <c r="X126" i="26"/>
  <c r="E127" i="26"/>
  <c r="G127" i="26"/>
  <c r="J127" i="26"/>
  <c r="L127" i="26"/>
  <c r="O127" i="26"/>
  <c r="X127" i="26"/>
  <c r="E128" i="26"/>
  <c r="G128" i="26"/>
  <c r="J128" i="26"/>
  <c r="L128" i="26"/>
  <c r="O128" i="26"/>
  <c r="X128" i="26"/>
  <c r="E129" i="26"/>
  <c r="G129" i="26"/>
  <c r="J129" i="26"/>
  <c r="L129" i="26"/>
  <c r="O129" i="26"/>
  <c r="X129" i="26"/>
  <c r="E130" i="26"/>
  <c r="G130" i="26"/>
  <c r="J130" i="26"/>
  <c r="L130" i="26"/>
  <c r="O130" i="26"/>
  <c r="X130" i="26"/>
  <c r="E131" i="26"/>
  <c r="G131" i="26"/>
  <c r="J131" i="26"/>
  <c r="L131" i="26"/>
  <c r="O131" i="26"/>
  <c r="X131" i="26"/>
  <c r="E132" i="26"/>
  <c r="G132" i="26"/>
  <c r="J132" i="26"/>
  <c r="L132" i="26"/>
  <c r="O132" i="26"/>
  <c r="X132" i="26"/>
  <c r="E133" i="26"/>
  <c r="G133" i="26"/>
  <c r="J133" i="26"/>
  <c r="L133" i="26"/>
  <c r="O133" i="26"/>
  <c r="X133" i="26"/>
  <c r="E134" i="26"/>
  <c r="G134" i="26"/>
  <c r="J134" i="26"/>
  <c r="L134" i="26"/>
  <c r="O134" i="26"/>
  <c r="X134" i="26"/>
  <c r="E135" i="26"/>
  <c r="G135" i="26"/>
  <c r="J135" i="26"/>
  <c r="L135" i="26"/>
  <c r="O135" i="26"/>
  <c r="X135" i="26"/>
  <c r="E136" i="26"/>
  <c r="G136" i="26"/>
  <c r="J136" i="26"/>
  <c r="L136" i="26"/>
  <c r="O136" i="26"/>
  <c r="X136" i="26"/>
  <c r="E137" i="26"/>
  <c r="G137" i="26"/>
  <c r="J137" i="26"/>
  <c r="L137" i="26"/>
  <c r="O137" i="26"/>
  <c r="X137" i="26"/>
  <c r="E138" i="26"/>
  <c r="G138" i="26"/>
  <c r="J138" i="26"/>
  <c r="L138" i="26"/>
  <c r="O138" i="26"/>
  <c r="X138" i="26"/>
  <c r="E139" i="26"/>
  <c r="G139" i="26"/>
  <c r="J139" i="26"/>
  <c r="L139" i="26"/>
  <c r="O139" i="26"/>
  <c r="X139" i="26"/>
  <c r="E140" i="26"/>
  <c r="G140" i="26"/>
  <c r="J140" i="26"/>
  <c r="L140" i="26"/>
  <c r="O140" i="26"/>
  <c r="X140" i="26"/>
  <c r="E141" i="26"/>
  <c r="G141" i="26"/>
  <c r="J141" i="26"/>
  <c r="L141" i="26"/>
  <c r="O141" i="26"/>
  <c r="X141" i="26"/>
  <c r="E142" i="26"/>
  <c r="G142" i="26"/>
  <c r="J142" i="26"/>
  <c r="L142" i="26"/>
  <c r="O142" i="26"/>
  <c r="X142" i="26"/>
  <c r="E143" i="26"/>
  <c r="G143" i="26"/>
  <c r="J143" i="26"/>
  <c r="L143" i="26"/>
  <c r="O143" i="26"/>
  <c r="X143" i="26"/>
  <c r="E144" i="26"/>
  <c r="G144" i="26"/>
  <c r="J144" i="26"/>
  <c r="L144" i="26"/>
  <c r="O144" i="26"/>
  <c r="X144" i="26"/>
  <c r="E145" i="26"/>
  <c r="G145" i="26"/>
  <c r="J145" i="26"/>
  <c r="L145" i="26"/>
  <c r="O145" i="26"/>
  <c r="X145" i="26"/>
  <c r="E146" i="26"/>
  <c r="G146" i="26"/>
  <c r="J146" i="26"/>
  <c r="L146" i="26"/>
  <c r="O146" i="26"/>
  <c r="X146" i="26"/>
  <c r="E147" i="26"/>
  <c r="G147" i="26"/>
  <c r="J147" i="26"/>
  <c r="L147" i="26"/>
  <c r="O147" i="26"/>
  <c r="X147" i="26"/>
  <c r="E148" i="26"/>
  <c r="G148" i="26"/>
  <c r="J148" i="26"/>
  <c r="L148" i="26"/>
  <c r="O148" i="26"/>
  <c r="X148" i="26"/>
  <c r="E149" i="26"/>
  <c r="G149" i="26"/>
  <c r="J149" i="26"/>
  <c r="L149" i="26"/>
  <c r="O149" i="26"/>
  <c r="X149" i="26"/>
  <c r="E150" i="26"/>
  <c r="G150" i="26"/>
  <c r="J150" i="26"/>
  <c r="L150" i="26"/>
  <c r="O150" i="26"/>
  <c r="X150" i="26"/>
  <c r="E151" i="26"/>
  <c r="G151" i="26"/>
  <c r="J151" i="26"/>
  <c r="L151" i="26"/>
  <c r="O151" i="26"/>
  <c r="X151" i="26"/>
  <c r="E152" i="26"/>
  <c r="G152" i="26"/>
  <c r="J152" i="26"/>
  <c r="L152" i="26"/>
  <c r="O152" i="26"/>
  <c r="X152" i="26"/>
  <c r="E153" i="26"/>
  <c r="G153" i="26"/>
  <c r="J153" i="26"/>
  <c r="L153" i="26"/>
  <c r="O153" i="26"/>
  <c r="X153" i="26"/>
  <c r="E154" i="26"/>
  <c r="G154" i="26"/>
  <c r="J154" i="26"/>
  <c r="L154" i="26"/>
  <c r="O154" i="26"/>
  <c r="X154" i="26"/>
  <c r="E155" i="26"/>
  <c r="G155" i="26"/>
  <c r="J155" i="26"/>
  <c r="L155" i="26"/>
  <c r="O155" i="26"/>
  <c r="X155" i="26"/>
  <c r="E156" i="26"/>
  <c r="G156" i="26"/>
  <c r="J156" i="26"/>
  <c r="L156" i="26"/>
  <c r="O156" i="26"/>
  <c r="X156" i="26"/>
  <c r="E157" i="26"/>
  <c r="G157" i="26"/>
  <c r="J157" i="26"/>
  <c r="L157" i="26"/>
  <c r="O157" i="26"/>
  <c r="X157" i="26"/>
  <c r="E158" i="26"/>
  <c r="G158" i="26"/>
  <c r="J158" i="26"/>
  <c r="L158" i="26"/>
  <c r="O158" i="26"/>
  <c r="X158" i="26"/>
  <c r="E159" i="26"/>
  <c r="G159" i="26"/>
  <c r="J159" i="26"/>
  <c r="L159" i="26"/>
  <c r="O159" i="26"/>
  <c r="X159" i="26"/>
  <c r="E160" i="26"/>
  <c r="G160" i="26"/>
  <c r="J160" i="26"/>
  <c r="L160" i="26"/>
  <c r="O160" i="26"/>
  <c r="X160" i="26"/>
  <c r="E161" i="26"/>
  <c r="G161" i="26"/>
  <c r="J161" i="26"/>
  <c r="L161" i="26"/>
  <c r="O161" i="26"/>
  <c r="X161" i="26"/>
  <c r="E162" i="26"/>
  <c r="G162" i="26"/>
  <c r="J162" i="26"/>
  <c r="L162" i="26"/>
  <c r="O162" i="26"/>
  <c r="X162" i="26"/>
  <c r="E163" i="26"/>
  <c r="G163" i="26"/>
  <c r="J163" i="26"/>
  <c r="L163" i="26"/>
  <c r="O163" i="26"/>
  <c r="X163" i="26"/>
  <c r="E164" i="26"/>
  <c r="G164" i="26"/>
  <c r="J164" i="26"/>
  <c r="L164" i="26"/>
  <c r="O164" i="26"/>
  <c r="X164" i="26"/>
  <c r="E165" i="26"/>
  <c r="G165" i="26"/>
  <c r="J165" i="26"/>
  <c r="L165" i="26"/>
  <c r="O165" i="26"/>
  <c r="X165" i="26"/>
  <c r="E166" i="26"/>
  <c r="G166" i="26"/>
  <c r="J166" i="26"/>
  <c r="L166" i="26"/>
  <c r="O166" i="26"/>
  <c r="X166" i="26"/>
  <c r="E167" i="26"/>
  <c r="G167" i="26"/>
  <c r="J167" i="26"/>
  <c r="L167" i="26"/>
  <c r="O167" i="26"/>
  <c r="X167" i="26"/>
  <c r="E168" i="26"/>
  <c r="G168" i="26"/>
  <c r="J168" i="26"/>
  <c r="L168" i="26"/>
  <c r="O168" i="26"/>
  <c r="X168" i="26"/>
  <c r="E169" i="26"/>
  <c r="G169" i="26"/>
  <c r="J169" i="26"/>
  <c r="L169" i="26"/>
  <c r="O169" i="26"/>
  <c r="X169" i="26"/>
  <c r="E170" i="26"/>
  <c r="G170" i="26"/>
  <c r="J170" i="26"/>
  <c r="L170" i="26"/>
  <c r="O170" i="26"/>
  <c r="X170" i="26"/>
  <c r="E171" i="26"/>
  <c r="G171" i="26"/>
  <c r="J171" i="26"/>
  <c r="L171" i="26"/>
  <c r="O171" i="26"/>
  <c r="X171" i="26"/>
  <c r="E172" i="26"/>
  <c r="G172" i="26"/>
  <c r="J172" i="26"/>
  <c r="L172" i="26"/>
  <c r="O172" i="26"/>
  <c r="X172" i="26"/>
  <c r="E173" i="26"/>
  <c r="G173" i="26"/>
  <c r="J173" i="26"/>
  <c r="L173" i="26"/>
  <c r="O173" i="26"/>
  <c r="X173" i="26"/>
  <c r="E174" i="26"/>
  <c r="G174" i="26"/>
  <c r="J174" i="26"/>
  <c r="L174" i="26"/>
  <c r="O174" i="26"/>
  <c r="X174" i="26"/>
  <c r="E175" i="26"/>
  <c r="G175" i="26"/>
  <c r="J175" i="26"/>
  <c r="L175" i="26"/>
  <c r="O175" i="26"/>
  <c r="X175" i="26"/>
  <c r="E176" i="26"/>
  <c r="G176" i="26"/>
  <c r="J176" i="26"/>
  <c r="L176" i="26"/>
  <c r="O176" i="26"/>
  <c r="X176" i="26"/>
  <c r="E177" i="26"/>
  <c r="G177" i="26"/>
  <c r="J177" i="26"/>
  <c r="L177" i="26"/>
  <c r="O177" i="26"/>
  <c r="X177" i="26"/>
  <c r="E178" i="26"/>
  <c r="G178" i="26"/>
  <c r="J178" i="26"/>
  <c r="L178" i="26"/>
  <c r="O178" i="26"/>
  <c r="X178" i="26"/>
  <c r="E179" i="26"/>
  <c r="G179" i="26"/>
  <c r="J179" i="26"/>
  <c r="L179" i="26"/>
  <c r="O179" i="26"/>
  <c r="X179" i="26"/>
  <c r="E180" i="26"/>
  <c r="G180" i="26"/>
  <c r="J180" i="26"/>
  <c r="L180" i="26"/>
  <c r="O180" i="26"/>
  <c r="X180" i="26"/>
  <c r="E181" i="26"/>
  <c r="G181" i="26"/>
  <c r="J181" i="26"/>
  <c r="L181" i="26"/>
  <c r="O181" i="26"/>
  <c r="X181" i="26"/>
  <c r="E182" i="26"/>
  <c r="G182" i="26"/>
  <c r="J182" i="26"/>
  <c r="L182" i="26"/>
  <c r="O182" i="26"/>
  <c r="X182" i="26"/>
  <c r="E183" i="26"/>
  <c r="G183" i="26"/>
  <c r="J183" i="26"/>
  <c r="L183" i="26"/>
  <c r="O183" i="26"/>
  <c r="X183" i="26"/>
  <c r="E184" i="26"/>
  <c r="G184" i="26"/>
  <c r="J184" i="26"/>
  <c r="L184" i="26"/>
  <c r="O184" i="26"/>
  <c r="X184" i="26"/>
  <c r="E185" i="26"/>
  <c r="G185" i="26"/>
  <c r="J185" i="26"/>
  <c r="L185" i="26"/>
  <c r="O185" i="26"/>
  <c r="X185" i="26"/>
  <c r="E186" i="26"/>
  <c r="G186" i="26"/>
  <c r="J186" i="26"/>
  <c r="L186" i="26"/>
  <c r="O186" i="26"/>
  <c r="X186" i="26"/>
  <c r="E187" i="26"/>
  <c r="G187" i="26"/>
  <c r="J187" i="26"/>
  <c r="L187" i="26"/>
  <c r="O187" i="26"/>
  <c r="X187" i="26"/>
  <c r="E188" i="26"/>
  <c r="G188" i="26"/>
  <c r="J188" i="26"/>
  <c r="L188" i="26"/>
  <c r="O188" i="26"/>
  <c r="X188" i="26"/>
  <c r="E189" i="26"/>
  <c r="G189" i="26"/>
  <c r="J189" i="26"/>
  <c r="L189" i="26"/>
  <c r="O189" i="26"/>
  <c r="X189" i="26"/>
  <c r="E190" i="26"/>
  <c r="G190" i="26"/>
  <c r="J190" i="26"/>
  <c r="L190" i="26"/>
  <c r="O190" i="26"/>
  <c r="X190" i="26"/>
  <c r="E191" i="26"/>
  <c r="G191" i="26"/>
  <c r="J191" i="26"/>
  <c r="L191" i="26"/>
  <c r="O191" i="26"/>
  <c r="X191" i="26"/>
  <c r="E192" i="26"/>
  <c r="G192" i="26"/>
  <c r="J192" i="26"/>
  <c r="L192" i="26"/>
  <c r="O192" i="26"/>
  <c r="X192" i="26"/>
  <c r="E193" i="26"/>
  <c r="G193" i="26"/>
  <c r="J193" i="26"/>
  <c r="L193" i="26"/>
  <c r="O193" i="26"/>
  <c r="X193" i="26"/>
  <c r="E194" i="26"/>
  <c r="G194" i="26"/>
  <c r="J194" i="26"/>
  <c r="L194" i="26"/>
  <c r="O194" i="26"/>
  <c r="X194" i="26"/>
  <c r="E195" i="26"/>
  <c r="G195" i="26"/>
  <c r="J195" i="26"/>
  <c r="L195" i="26"/>
  <c r="O195" i="26"/>
  <c r="X195" i="26"/>
  <c r="E196" i="26"/>
  <c r="G196" i="26"/>
  <c r="J196" i="26"/>
  <c r="L196" i="26"/>
  <c r="O196" i="26"/>
  <c r="X196" i="26"/>
  <c r="E197" i="26"/>
  <c r="G197" i="26"/>
  <c r="J197" i="26"/>
  <c r="L197" i="26"/>
  <c r="O197" i="26"/>
  <c r="X197" i="26"/>
  <c r="E198" i="26"/>
  <c r="G198" i="26"/>
  <c r="J198" i="26"/>
  <c r="L198" i="26"/>
  <c r="O198" i="26"/>
  <c r="X198" i="26"/>
  <c r="E199" i="26"/>
  <c r="G199" i="26"/>
  <c r="J199" i="26"/>
  <c r="L199" i="26"/>
  <c r="O199" i="26"/>
  <c r="X199" i="26"/>
  <c r="E200" i="26"/>
  <c r="G200" i="26"/>
  <c r="J200" i="26"/>
  <c r="L200" i="26"/>
  <c r="O200" i="26"/>
  <c r="X200" i="26"/>
  <c r="E201" i="26"/>
  <c r="G201" i="26"/>
  <c r="J201" i="26"/>
  <c r="L201" i="26"/>
  <c r="O201" i="26"/>
  <c r="X201" i="26"/>
  <c r="E202" i="26"/>
  <c r="G202" i="26"/>
  <c r="J202" i="26"/>
  <c r="L202" i="26"/>
  <c r="O202" i="26"/>
  <c r="X202" i="26"/>
  <c r="E203" i="26"/>
  <c r="G203" i="26"/>
  <c r="J203" i="26"/>
  <c r="L203" i="26"/>
  <c r="O203" i="26"/>
  <c r="X203" i="26"/>
  <c r="E204" i="26"/>
  <c r="G204" i="26"/>
  <c r="J204" i="26"/>
  <c r="L204" i="26"/>
  <c r="O204" i="26"/>
  <c r="X204" i="26"/>
  <c r="E205" i="26"/>
  <c r="G205" i="26"/>
  <c r="J205" i="26"/>
  <c r="L205" i="26"/>
  <c r="O205" i="26"/>
  <c r="X205" i="26"/>
  <c r="E206" i="26"/>
  <c r="G206" i="26"/>
  <c r="J206" i="26"/>
  <c r="L206" i="26"/>
  <c r="O206" i="26"/>
  <c r="X206" i="26"/>
  <c r="E207" i="26"/>
  <c r="G207" i="26"/>
  <c r="J207" i="26"/>
  <c r="L207" i="26"/>
  <c r="O207" i="26"/>
  <c r="X207" i="26"/>
  <c r="E208" i="26"/>
  <c r="G208" i="26"/>
  <c r="J208" i="26"/>
  <c r="L208" i="26"/>
  <c r="O208" i="26"/>
  <c r="X208" i="26"/>
  <c r="E209" i="26"/>
  <c r="G209" i="26"/>
  <c r="J209" i="26"/>
  <c r="L209" i="26"/>
  <c r="O209" i="26"/>
  <c r="X209" i="26"/>
  <c r="E210" i="26"/>
  <c r="G210" i="26"/>
  <c r="J210" i="26"/>
  <c r="L210" i="26"/>
  <c r="O210" i="26"/>
  <c r="X210" i="26"/>
  <c r="E211" i="26"/>
  <c r="G211" i="26"/>
  <c r="J211" i="26"/>
  <c r="L211" i="26"/>
  <c r="O211" i="26"/>
  <c r="X211" i="26"/>
  <c r="E212" i="26"/>
  <c r="G212" i="26"/>
  <c r="J212" i="26"/>
  <c r="L212" i="26"/>
  <c r="O212" i="26"/>
  <c r="X212" i="26"/>
  <c r="E213" i="26"/>
  <c r="G213" i="26"/>
  <c r="J213" i="26"/>
  <c r="L213" i="26"/>
  <c r="O213" i="26"/>
  <c r="X213" i="26"/>
  <c r="E214" i="26"/>
  <c r="G214" i="26"/>
  <c r="J214" i="26"/>
  <c r="L214" i="26"/>
  <c r="O214" i="26"/>
  <c r="X214" i="26"/>
  <c r="E215" i="26"/>
  <c r="G215" i="26"/>
  <c r="J215" i="26"/>
  <c r="L215" i="26"/>
  <c r="O215" i="26"/>
  <c r="X215" i="26"/>
  <c r="E216" i="26"/>
  <c r="G216" i="26"/>
  <c r="J216" i="26"/>
  <c r="L216" i="26"/>
  <c r="O216" i="26"/>
  <c r="X216" i="26"/>
  <c r="E217" i="26"/>
  <c r="G217" i="26"/>
  <c r="J217" i="26"/>
  <c r="L217" i="26"/>
  <c r="O217" i="26"/>
  <c r="X217" i="26"/>
  <c r="E218" i="26"/>
  <c r="G218" i="26"/>
  <c r="J218" i="26"/>
  <c r="L218" i="26"/>
  <c r="O218" i="26"/>
  <c r="X218" i="26"/>
  <c r="E219" i="26"/>
  <c r="G219" i="26"/>
  <c r="J219" i="26"/>
  <c r="L219" i="26"/>
  <c r="O219" i="26"/>
  <c r="X219" i="26"/>
  <c r="E220" i="26"/>
  <c r="G220" i="26"/>
  <c r="J220" i="26"/>
  <c r="L220" i="26"/>
  <c r="O220" i="26"/>
  <c r="X220" i="26"/>
  <c r="E221" i="26"/>
  <c r="G221" i="26"/>
  <c r="J221" i="26"/>
  <c r="L221" i="26"/>
  <c r="O221" i="26"/>
  <c r="X221" i="26"/>
  <c r="E222" i="26"/>
  <c r="G222" i="26"/>
  <c r="J222" i="26"/>
  <c r="L222" i="26"/>
  <c r="O222" i="26"/>
  <c r="X222" i="26"/>
  <c r="E223" i="26"/>
  <c r="G223" i="26"/>
  <c r="J223" i="26"/>
  <c r="L223" i="26"/>
  <c r="O223" i="26"/>
  <c r="X223" i="26"/>
  <c r="E224" i="26"/>
  <c r="G224" i="26"/>
  <c r="J224" i="26"/>
  <c r="L224" i="26"/>
  <c r="O224" i="26"/>
  <c r="X224" i="26"/>
  <c r="E225" i="26"/>
  <c r="G225" i="26"/>
  <c r="J225" i="26"/>
  <c r="L225" i="26"/>
  <c r="O225" i="26"/>
  <c r="X225" i="26"/>
  <c r="E226" i="26"/>
  <c r="G226" i="26"/>
  <c r="J226" i="26"/>
  <c r="L226" i="26"/>
  <c r="O226" i="26"/>
  <c r="X226" i="26"/>
  <c r="E227" i="26"/>
  <c r="G227" i="26"/>
  <c r="J227" i="26"/>
  <c r="L227" i="26"/>
  <c r="O227" i="26"/>
  <c r="X227" i="26"/>
  <c r="E228" i="26"/>
  <c r="G228" i="26"/>
  <c r="J228" i="26"/>
  <c r="L228" i="26"/>
  <c r="O228" i="26"/>
  <c r="X228" i="26"/>
  <c r="E229" i="26"/>
  <c r="G229" i="26"/>
  <c r="J229" i="26"/>
  <c r="L229" i="26"/>
  <c r="O229" i="26"/>
  <c r="X229" i="26"/>
  <c r="E230" i="26"/>
  <c r="G230" i="26"/>
  <c r="J230" i="26"/>
  <c r="L230" i="26"/>
  <c r="O230" i="26"/>
  <c r="X230" i="26"/>
  <c r="E231" i="26"/>
  <c r="G231" i="26"/>
  <c r="J231" i="26"/>
  <c r="L231" i="26"/>
  <c r="O231" i="26"/>
  <c r="X231" i="26"/>
  <c r="E232" i="26"/>
  <c r="G232" i="26"/>
  <c r="J232" i="26"/>
  <c r="L232" i="26"/>
  <c r="O232" i="26"/>
  <c r="X232" i="26"/>
  <c r="E233" i="26"/>
  <c r="G233" i="26"/>
  <c r="J233" i="26"/>
  <c r="L233" i="26"/>
  <c r="O233" i="26"/>
  <c r="X233" i="26"/>
  <c r="E234" i="26"/>
  <c r="G234" i="26"/>
  <c r="J234" i="26"/>
  <c r="L234" i="26"/>
  <c r="O234" i="26"/>
  <c r="X234" i="26"/>
  <c r="E235" i="26"/>
  <c r="G235" i="26"/>
  <c r="J235" i="26"/>
  <c r="L235" i="26"/>
  <c r="O235" i="26"/>
  <c r="X235" i="26"/>
  <c r="E236" i="26"/>
  <c r="G236" i="26"/>
  <c r="J236" i="26"/>
  <c r="L236" i="26"/>
  <c r="O236" i="26"/>
  <c r="X236" i="26"/>
  <c r="E237" i="26"/>
  <c r="G237" i="26"/>
  <c r="J237" i="26"/>
  <c r="L237" i="26"/>
  <c r="O237" i="26"/>
  <c r="X237" i="26"/>
  <c r="E238" i="26"/>
  <c r="G238" i="26"/>
  <c r="J238" i="26"/>
  <c r="L238" i="26"/>
  <c r="O238" i="26"/>
  <c r="X238" i="26"/>
  <c r="E239" i="26"/>
  <c r="G239" i="26"/>
  <c r="J239" i="26"/>
  <c r="L239" i="26"/>
  <c r="O239" i="26"/>
  <c r="X239" i="26"/>
  <c r="E240" i="26"/>
  <c r="G240" i="26"/>
  <c r="J240" i="26"/>
  <c r="L240" i="26"/>
  <c r="O240" i="26"/>
  <c r="X240" i="26"/>
  <c r="E241" i="26"/>
  <c r="G241" i="26"/>
  <c r="J241" i="26"/>
  <c r="L241" i="26"/>
  <c r="O241" i="26"/>
  <c r="X241" i="26"/>
  <c r="E242" i="26"/>
  <c r="G242" i="26"/>
  <c r="J242" i="26"/>
  <c r="L242" i="26"/>
  <c r="O242" i="26"/>
  <c r="X242" i="26"/>
  <c r="E243" i="26"/>
  <c r="G243" i="26"/>
  <c r="J243" i="26"/>
  <c r="L243" i="26"/>
  <c r="O243" i="26"/>
  <c r="X243" i="26"/>
  <c r="E244" i="26"/>
  <c r="G244" i="26"/>
  <c r="J244" i="26"/>
  <c r="L244" i="26"/>
  <c r="O244" i="26"/>
  <c r="X244" i="26"/>
  <c r="E245" i="26"/>
  <c r="G245" i="26"/>
  <c r="J245" i="26"/>
  <c r="L245" i="26"/>
  <c r="O245" i="26"/>
  <c r="X245" i="26"/>
  <c r="E246" i="26"/>
  <c r="G246" i="26"/>
  <c r="J246" i="26"/>
  <c r="L246" i="26"/>
  <c r="O246" i="26"/>
  <c r="X246" i="26"/>
  <c r="E247" i="26"/>
  <c r="G247" i="26"/>
  <c r="J247" i="26"/>
  <c r="L247" i="26"/>
  <c r="O247" i="26"/>
  <c r="X247" i="26"/>
  <c r="E248" i="26"/>
  <c r="G248" i="26"/>
  <c r="J248" i="26"/>
  <c r="L248" i="26"/>
  <c r="O248" i="26"/>
  <c r="X248" i="26"/>
  <c r="E249" i="26"/>
  <c r="G249" i="26"/>
  <c r="J249" i="26"/>
  <c r="L249" i="26"/>
  <c r="O249" i="26"/>
  <c r="X249" i="26"/>
  <c r="E250" i="26"/>
  <c r="G250" i="26"/>
  <c r="J250" i="26"/>
  <c r="L250" i="26"/>
  <c r="O250" i="26"/>
  <c r="X250" i="26"/>
  <c r="E251" i="26"/>
  <c r="G251" i="26"/>
  <c r="J251" i="26"/>
  <c r="L251" i="26"/>
  <c r="O251" i="26"/>
  <c r="X251" i="26"/>
  <c r="E252" i="26"/>
  <c r="G252" i="26"/>
  <c r="J252" i="26"/>
  <c r="L252" i="26"/>
  <c r="O252" i="26"/>
  <c r="X252" i="26"/>
  <c r="E253" i="26"/>
  <c r="G253" i="26"/>
  <c r="J253" i="26"/>
  <c r="L253" i="26"/>
  <c r="O253" i="26"/>
  <c r="X253" i="26"/>
  <c r="E254" i="26"/>
  <c r="G254" i="26"/>
  <c r="J254" i="26"/>
  <c r="L254" i="26"/>
  <c r="O254" i="26"/>
  <c r="X254" i="26"/>
  <c r="E255" i="26"/>
  <c r="G255" i="26"/>
  <c r="J255" i="26"/>
  <c r="L255" i="26"/>
  <c r="O255" i="26"/>
  <c r="X255" i="26"/>
  <c r="E256" i="26"/>
  <c r="G256" i="26"/>
  <c r="J256" i="26"/>
  <c r="L256" i="26"/>
  <c r="O256" i="26"/>
  <c r="X256" i="26"/>
  <c r="E257" i="26"/>
  <c r="G257" i="26"/>
  <c r="J257" i="26"/>
  <c r="L257" i="26"/>
  <c r="O257" i="26"/>
  <c r="X257" i="26"/>
  <c r="E258" i="26"/>
  <c r="G258" i="26"/>
  <c r="J258" i="26"/>
  <c r="L258" i="26"/>
  <c r="O258" i="26"/>
  <c r="X258" i="26"/>
  <c r="E259" i="26"/>
  <c r="G259" i="26"/>
  <c r="J259" i="26"/>
  <c r="L259" i="26"/>
  <c r="O259" i="26"/>
  <c r="X259" i="26"/>
  <c r="E260" i="26"/>
  <c r="G260" i="26"/>
  <c r="J260" i="26"/>
  <c r="L260" i="26"/>
  <c r="O260" i="26"/>
  <c r="X260" i="26"/>
  <c r="E261" i="26"/>
  <c r="G261" i="26"/>
  <c r="J261" i="26"/>
  <c r="L261" i="26"/>
  <c r="O261" i="26"/>
  <c r="X261" i="26"/>
  <c r="E262" i="26"/>
  <c r="G262" i="26"/>
  <c r="J262" i="26"/>
  <c r="L262" i="26"/>
  <c r="O262" i="26"/>
  <c r="X262" i="26"/>
  <c r="E263" i="26"/>
  <c r="G263" i="26"/>
  <c r="J263" i="26"/>
  <c r="L263" i="26"/>
  <c r="O263" i="26"/>
  <c r="X263" i="26"/>
  <c r="E264" i="26"/>
  <c r="G264" i="26"/>
  <c r="J264" i="26"/>
  <c r="L264" i="26"/>
  <c r="O264" i="26"/>
  <c r="X264" i="26"/>
  <c r="E265" i="26"/>
  <c r="G265" i="26"/>
  <c r="J265" i="26"/>
  <c r="L265" i="26"/>
  <c r="O265" i="26"/>
  <c r="X265" i="26"/>
  <c r="E266" i="26"/>
  <c r="G266" i="26"/>
  <c r="J266" i="26"/>
  <c r="L266" i="26"/>
  <c r="O266" i="26"/>
  <c r="X266" i="26"/>
  <c r="E267" i="26"/>
  <c r="G267" i="26"/>
  <c r="J267" i="26"/>
  <c r="L267" i="26"/>
  <c r="O267" i="26"/>
  <c r="X267" i="26"/>
  <c r="E268" i="26"/>
  <c r="G268" i="26"/>
  <c r="J268" i="26"/>
  <c r="L268" i="26"/>
  <c r="O268" i="26"/>
  <c r="X268" i="26"/>
  <c r="E269" i="26"/>
  <c r="G269" i="26"/>
  <c r="J269" i="26"/>
  <c r="L269" i="26"/>
  <c r="O269" i="26"/>
  <c r="X269" i="26"/>
  <c r="E270" i="26"/>
  <c r="G270" i="26"/>
  <c r="J270" i="26"/>
  <c r="L270" i="26"/>
  <c r="O270" i="26"/>
  <c r="X270" i="26"/>
  <c r="E271" i="26"/>
  <c r="G271" i="26"/>
  <c r="J271" i="26"/>
  <c r="L271" i="26"/>
  <c r="O271" i="26"/>
  <c r="X271" i="26"/>
  <c r="E272" i="26"/>
  <c r="G272" i="26"/>
  <c r="J272" i="26"/>
  <c r="L272" i="26"/>
  <c r="O272" i="26"/>
  <c r="X272" i="26"/>
  <c r="E273" i="26"/>
  <c r="G273" i="26"/>
  <c r="J273" i="26"/>
  <c r="L273" i="26"/>
  <c r="O273" i="26"/>
  <c r="X273" i="26"/>
  <c r="E274" i="26"/>
  <c r="G274" i="26"/>
  <c r="J274" i="26"/>
  <c r="L274" i="26"/>
  <c r="O274" i="26"/>
  <c r="X274" i="26"/>
  <c r="E275" i="26"/>
  <c r="G275" i="26"/>
  <c r="J275" i="26"/>
  <c r="L275" i="26"/>
  <c r="O275" i="26"/>
  <c r="X275" i="26"/>
  <c r="E276" i="26"/>
  <c r="G276" i="26"/>
  <c r="J276" i="26"/>
  <c r="L276" i="26"/>
  <c r="O276" i="26"/>
  <c r="X276" i="26"/>
  <c r="E277" i="26"/>
  <c r="G277" i="26"/>
  <c r="J277" i="26"/>
  <c r="L277" i="26"/>
  <c r="O277" i="26"/>
  <c r="X277" i="26"/>
  <c r="E278" i="26"/>
  <c r="G278" i="26"/>
  <c r="J278" i="26"/>
  <c r="L278" i="26"/>
  <c r="O278" i="26"/>
  <c r="X278" i="26"/>
  <c r="E279" i="26"/>
  <c r="G279" i="26"/>
  <c r="J279" i="26"/>
  <c r="L279" i="26"/>
  <c r="O279" i="26"/>
  <c r="X279" i="26"/>
  <c r="E280" i="26"/>
  <c r="G280" i="26"/>
  <c r="J280" i="26"/>
  <c r="L280" i="26"/>
  <c r="O280" i="26"/>
  <c r="X280" i="26"/>
  <c r="E281" i="26"/>
  <c r="G281" i="26"/>
  <c r="J281" i="26"/>
  <c r="L281" i="26"/>
  <c r="O281" i="26"/>
  <c r="X281" i="26"/>
  <c r="E282" i="26"/>
  <c r="G282" i="26"/>
  <c r="J282" i="26"/>
  <c r="L282" i="26"/>
  <c r="O282" i="26"/>
  <c r="X282" i="26"/>
  <c r="E283" i="26"/>
  <c r="G283" i="26"/>
  <c r="J283" i="26"/>
  <c r="L283" i="26"/>
  <c r="O283" i="26"/>
  <c r="X283" i="26"/>
  <c r="E284" i="26"/>
  <c r="G284" i="26"/>
  <c r="J284" i="26"/>
  <c r="L284" i="26"/>
  <c r="O284" i="26"/>
  <c r="X284" i="26"/>
  <c r="E285" i="26"/>
  <c r="G285" i="26"/>
  <c r="J285" i="26"/>
  <c r="L285" i="26"/>
  <c r="O285" i="26"/>
  <c r="X285" i="26"/>
  <c r="E286" i="26"/>
  <c r="G286" i="26"/>
  <c r="J286" i="26"/>
  <c r="L286" i="26"/>
  <c r="O286" i="26"/>
  <c r="X286" i="26"/>
  <c r="E287" i="26"/>
  <c r="G287" i="26"/>
  <c r="J287" i="26"/>
  <c r="L287" i="26"/>
  <c r="O287" i="26"/>
  <c r="X287" i="26"/>
  <c r="E288" i="26"/>
  <c r="G288" i="26"/>
  <c r="J288" i="26"/>
  <c r="L288" i="26"/>
  <c r="O288" i="26"/>
  <c r="X288" i="26"/>
  <c r="E289" i="26"/>
  <c r="G289" i="26"/>
  <c r="J289" i="26"/>
  <c r="L289" i="26"/>
  <c r="O289" i="26"/>
  <c r="X289" i="26"/>
  <c r="E290" i="26"/>
  <c r="G290" i="26"/>
  <c r="J290" i="26"/>
  <c r="L290" i="26"/>
  <c r="O290" i="26"/>
  <c r="X290" i="26"/>
  <c r="E291" i="26"/>
  <c r="G291" i="26"/>
  <c r="J291" i="26"/>
  <c r="L291" i="26"/>
  <c r="O291" i="26"/>
  <c r="X291" i="26"/>
  <c r="E292" i="26"/>
  <c r="G292" i="26"/>
  <c r="J292" i="26"/>
  <c r="L292" i="26"/>
  <c r="O292" i="26"/>
  <c r="X292" i="26"/>
  <c r="E293" i="26"/>
  <c r="G293" i="26"/>
  <c r="J293" i="26"/>
  <c r="L293" i="26"/>
  <c r="O293" i="26"/>
  <c r="X293" i="26"/>
  <c r="E294" i="26"/>
  <c r="G294" i="26"/>
  <c r="J294" i="26"/>
  <c r="L294" i="26"/>
  <c r="O294" i="26"/>
  <c r="X294" i="26"/>
  <c r="E295" i="26"/>
  <c r="G295" i="26"/>
  <c r="J295" i="26"/>
  <c r="L295" i="26"/>
  <c r="O295" i="26"/>
  <c r="X295" i="26"/>
  <c r="E296" i="26"/>
  <c r="G296" i="26"/>
  <c r="J296" i="26"/>
  <c r="L296" i="26"/>
  <c r="O296" i="26"/>
  <c r="X296" i="26"/>
  <c r="E297" i="26"/>
  <c r="G297" i="26"/>
  <c r="J297" i="26"/>
  <c r="L297" i="26"/>
  <c r="O297" i="26"/>
  <c r="X297" i="26"/>
  <c r="E298" i="26"/>
  <c r="G298" i="26"/>
  <c r="J298" i="26"/>
  <c r="L298" i="26"/>
  <c r="O298" i="26"/>
  <c r="X298" i="26"/>
  <c r="E299" i="26"/>
  <c r="G299" i="26"/>
  <c r="J299" i="26"/>
  <c r="L299" i="26"/>
  <c r="O299" i="26"/>
  <c r="X299" i="26"/>
  <c r="E300" i="26"/>
  <c r="G300" i="26"/>
  <c r="J300" i="26"/>
  <c r="L300" i="26"/>
  <c r="O300" i="26"/>
  <c r="X300" i="26"/>
  <c r="E301" i="26"/>
  <c r="G301" i="26"/>
  <c r="J301" i="26"/>
  <c r="L301" i="26"/>
  <c r="O301" i="26"/>
  <c r="X301" i="26"/>
  <c r="E302" i="26"/>
  <c r="G302" i="26"/>
  <c r="J302" i="26"/>
  <c r="L302" i="26"/>
  <c r="O302" i="26"/>
  <c r="X302" i="26"/>
  <c r="E303" i="26"/>
  <c r="G303" i="26"/>
  <c r="J303" i="26"/>
  <c r="L303" i="26"/>
  <c r="O303" i="26"/>
  <c r="X303" i="26"/>
  <c r="E304" i="26"/>
  <c r="G304" i="26"/>
  <c r="J304" i="26"/>
  <c r="L304" i="26"/>
  <c r="O304" i="26"/>
  <c r="X304" i="26"/>
  <c r="E305" i="26"/>
  <c r="G305" i="26"/>
  <c r="J305" i="26"/>
  <c r="L305" i="26"/>
  <c r="O305" i="26"/>
  <c r="X305" i="26"/>
  <c r="E306" i="26"/>
  <c r="G306" i="26"/>
  <c r="J306" i="26"/>
  <c r="L306" i="26"/>
  <c r="O306" i="26"/>
  <c r="X306" i="26"/>
  <c r="E307" i="26"/>
  <c r="G307" i="26"/>
  <c r="J307" i="26"/>
  <c r="L307" i="26"/>
  <c r="O307" i="26"/>
  <c r="X307" i="26"/>
  <c r="E308" i="26"/>
  <c r="G308" i="26"/>
  <c r="J308" i="26"/>
  <c r="L308" i="26"/>
  <c r="O308" i="26"/>
  <c r="X308" i="26"/>
  <c r="E309" i="26"/>
  <c r="G309" i="26"/>
  <c r="J309" i="26"/>
  <c r="L309" i="26"/>
  <c r="O309" i="26"/>
  <c r="X309" i="26"/>
  <c r="E310" i="26"/>
  <c r="G310" i="26"/>
  <c r="J310" i="26"/>
  <c r="L310" i="26"/>
  <c r="O310" i="26"/>
  <c r="X310" i="26"/>
  <c r="E311" i="26"/>
  <c r="G311" i="26"/>
  <c r="J311" i="26"/>
  <c r="L311" i="26"/>
  <c r="O311" i="26"/>
  <c r="X311" i="26"/>
  <c r="E312" i="26"/>
  <c r="G312" i="26"/>
  <c r="J312" i="26"/>
  <c r="L312" i="26"/>
  <c r="O312" i="26"/>
  <c r="X312" i="26"/>
  <c r="E313" i="26"/>
  <c r="G313" i="26"/>
  <c r="J313" i="26"/>
  <c r="L313" i="26"/>
  <c r="O313" i="26"/>
  <c r="X313" i="26"/>
  <c r="E314" i="26"/>
  <c r="G314" i="26"/>
  <c r="J314" i="26"/>
  <c r="L314" i="26"/>
  <c r="O314" i="26"/>
  <c r="X314" i="26"/>
  <c r="E315" i="26"/>
  <c r="G315" i="26"/>
  <c r="J315" i="26"/>
  <c r="L315" i="26"/>
  <c r="O315" i="26"/>
  <c r="X315" i="26"/>
  <c r="E316" i="26"/>
  <c r="G316" i="26"/>
  <c r="J316" i="26"/>
  <c r="L316" i="26"/>
  <c r="O316" i="26"/>
  <c r="X316" i="26"/>
  <c r="E317" i="26"/>
  <c r="G317" i="26"/>
  <c r="J317" i="26"/>
  <c r="L317" i="26"/>
  <c r="O317" i="26"/>
  <c r="X317" i="26"/>
  <c r="E318" i="26"/>
  <c r="G318" i="26"/>
  <c r="J318" i="26"/>
  <c r="L318" i="26"/>
  <c r="O318" i="26"/>
  <c r="X318" i="26"/>
  <c r="E319" i="26"/>
  <c r="G319" i="26"/>
  <c r="J319" i="26"/>
  <c r="L319" i="26"/>
  <c r="O319" i="26"/>
  <c r="X319" i="26"/>
  <c r="E320" i="26"/>
  <c r="G320" i="26"/>
  <c r="J320" i="26"/>
  <c r="L320" i="26"/>
  <c r="O320" i="26"/>
  <c r="X320" i="26"/>
  <c r="E321" i="26"/>
  <c r="G321" i="26"/>
  <c r="J321" i="26"/>
  <c r="L321" i="26"/>
  <c r="O321" i="26"/>
  <c r="X321" i="26"/>
  <c r="E322" i="26"/>
  <c r="G322" i="26"/>
  <c r="J322" i="26"/>
  <c r="L322" i="26"/>
  <c r="O322" i="26"/>
  <c r="X322" i="26"/>
  <c r="E323" i="26"/>
  <c r="G323" i="26"/>
  <c r="J323" i="26"/>
  <c r="L323" i="26"/>
  <c r="O323" i="26"/>
  <c r="X323" i="26"/>
  <c r="E324" i="26"/>
  <c r="G324" i="26"/>
  <c r="J324" i="26"/>
  <c r="L324" i="26"/>
  <c r="O324" i="26"/>
  <c r="X324" i="26"/>
  <c r="E325" i="26"/>
  <c r="G325" i="26"/>
  <c r="J325" i="26"/>
  <c r="L325" i="26"/>
  <c r="O325" i="26"/>
  <c r="X325" i="26"/>
  <c r="E326" i="26"/>
  <c r="G326" i="26"/>
  <c r="J326" i="26"/>
  <c r="L326" i="26"/>
  <c r="O326" i="26"/>
  <c r="X326" i="26"/>
  <c r="E327" i="26"/>
  <c r="G327" i="26"/>
  <c r="J327" i="26"/>
  <c r="L327" i="26"/>
  <c r="O327" i="26"/>
  <c r="X327" i="26"/>
  <c r="E328" i="26"/>
  <c r="G328" i="26"/>
  <c r="J328" i="26"/>
  <c r="L328" i="26"/>
  <c r="O328" i="26"/>
  <c r="X328" i="26"/>
  <c r="E329" i="26"/>
  <c r="G329" i="26"/>
  <c r="J329" i="26"/>
  <c r="L329" i="26"/>
  <c r="O329" i="26"/>
  <c r="X329" i="26"/>
  <c r="E330" i="26"/>
  <c r="G330" i="26"/>
  <c r="J330" i="26"/>
  <c r="L330" i="26"/>
  <c r="O330" i="26"/>
  <c r="X330" i="26"/>
  <c r="E331" i="26"/>
  <c r="G331" i="26"/>
  <c r="J331" i="26"/>
  <c r="L331" i="26"/>
  <c r="O331" i="26"/>
  <c r="X331" i="26"/>
  <c r="E332" i="26"/>
  <c r="G332" i="26"/>
  <c r="J332" i="26"/>
  <c r="L332" i="26"/>
  <c r="O332" i="26"/>
  <c r="X332" i="26"/>
  <c r="E333" i="26"/>
  <c r="G333" i="26"/>
  <c r="J333" i="26"/>
  <c r="L333" i="26"/>
  <c r="O333" i="26"/>
  <c r="X333" i="26"/>
  <c r="E334" i="26"/>
  <c r="G334" i="26"/>
  <c r="J334" i="26"/>
  <c r="L334" i="26"/>
  <c r="O334" i="26"/>
  <c r="X334" i="26"/>
  <c r="E335" i="26"/>
  <c r="G335" i="26"/>
  <c r="J335" i="26"/>
  <c r="L335" i="26"/>
  <c r="O335" i="26"/>
  <c r="X335" i="26"/>
  <c r="E336" i="26"/>
  <c r="G336" i="26"/>
  <c r="J336" i="26"/>
  <c r="L336" i="26"/>
  <c r="O336" i="26"/>
  <c r="X336" i="26"/>
  <c r="E337" i="26"/>
  <c r="G337" i="26"/>
  <c r="J337" i="26"/>
  <c r="L337" i="26"/>
  <c r="O337" i="26"/>
  <c r="X337" i="26"/>
  <c r="E338" i="26"/>
  <c r="G338" i="26"/>
  <c r="J338" i="26"/>
  <c r="L338" i="26"/>
  <c r="O338" i="26"/>
  <c r="X338" i="26"/>
  <c r="E339" i="26"/>
  <c r="G339" i="26"/>
  <c r="J339" i="26"/>
  <c r="L339" i="26"/>
  <c r="O339" i="26"/>
  <c r="X339" i="26"/>
  <c r="E340" i="26"/>
  <c r="G340" i="26"/>
  <c r="J340" i="26"/>
  <c r="L340" i="26"/>
  <c r="O340" i="26"/>
  <c r="X340" i="26"/>
  <c r="E341" i="26"/>
  <c r="G341" i="26"/>
  <c r="J341" i="26"/>
  <c r="L341" i="26"/>
  <c r="O341" i="26"/>
  <c r="X341" i="26"/>
  <c r="E342" i="26"/>
  <c r="G342" i="26"/>
  <c r="J342" i="26"/>
  <c r="L342" i="26"/>
  <c r="O342" i="26"/>
  <c r="X342" i="26"/>
  <c r="E343" i="26"/>
  <c r="G343" i="26"/>
  <c r="J343" i="26"/>
  <c r="L343" i="26"/>
  <c r="O343" i="26"/>
  <c r="X343" i="26"/>
  <c r="E344" i="26"/>
  <c r="G344" i="26"/>
  <c r="J344" i="26"/>
  <c r="L344" i="26"/>
  <c r="O344" i="26"/>
  <c r="X344" i="26"/>
  <c r="E345" i="26"/>
  <c r="G345" i="26"/>
  <c r="J345" i="26"/>
  <c r="L345" i="26"/>
  <c r="O345" i="26"/>
  <c r="X345" i="26"/>
  <c r="E346" i="26"/>
  <c r="G346" i="26"/>
  <c r="J346" i="26"/>
  <c r="L346" i="26"/>
  <c r="O346" i="26"/>
  <c r="X346" i="26"/>
  <c r="E347" i="26"/>
  <c r="G347" i="26"/>
  <c r="J347" i="26"/>
  <c r="L347" i="26"/>
  <c r="O347" i="26"/>
  <c r="X347" i="26"/>
  <c r="E348" i="26"/>
  <c r="G348" i="26"/>
  <c r="J348" i="26"/>
  <c r="L348" i="26"/>
  <c r="O348" i="26"/>
  <c r="X348" i="26"/>
  <c r="E349" i="26"/>
  <c r="G349" i="26"/>
  <c r="J349" i="26"/>
  <c r="L349" i="26"/>
  <c r="O349" i="26"/>
  <c r="X349" i="26"/>
  <c r="E350" i="26"/>
  <c r="G350" i="26"/>
  <c r="J350" i="26"/>
  <c r="L350" i="26"/>
  <c r="O350" i="26"/>
  <c r="X350" i="26"/>
  <c r="E351" i="26"/>
  <c r="G351" i="26"/>
  <c r="J351" i="26"/>
  <c r="L351" i="26"/>
  <c r="O351" i="26"/>
  <c r="X351" i="26"/>
  <c r="E352" i="26"/>
  <c r="G352" i="26"/>
  <c r="J352" i="26"/>
  <c r="L352" i="26"/>
  <c r="O352" i="26"/>
  <c r="X352" i="26"/>
  <c r="E353" i="26"/>
  <c r="G353" i="26"/>
  <c r="J353" i="26"/>
  <c r="L353" i="26"/>
  <c r="O353" i="26"/>
  <c r="X353" i="26"/>
  <c r="E354" i="26"/>
  <c r="G354" i="26"/>
  <c r="J354" i="26"/>
  <c r="L354" i="26"/>
  <c r="O354" i="26"/>
  <c r="X354" i="26"/>
  <c r="E355" i="26"/>
  <c r="G355" i="26"/>
  <c r="J355" i="26"/>
  <c r="L355" i="26"/>
  <c r="O355" i="26"/>
  <c r="X355" i="26"/>
  <c r="E356" i="26"/>
  <c r="G356" i="26"/>
  <c r="J356" i="26"/>
  <c r="L356" i="26"/>
  <c r="O356" i="26"/>
  <c r="X356" i="26"/>
  <c r="E357" i="26"/>
  <c r="G357" i="26"/>
  <c r="J357" i="26"/>
  <c r="L357" i="26"/>
  <c r="O357" i="26"/>
  <c r="X357" i="26"/>
  <c r="E358" i="26"/>
  <c r="G358" i="26"/>
  <c r="J358" i="26"/>
  <c r="L358" i="26"/>
  <c r="O358" i="26"/>
  <c r="X358" i="26"/>
  <c r="E359" i="26"/>
  <c r="G359" i="26"/>
  <c r="J359" i="26"/>
  <c r="L359" i="26"/>
  <c r="O359" i="26"/>
  <c r="X359" i="26"/>
  <c r="E360" i="26"/>
  <c r="G360" i="26"/>
  <c r="J360" i="26"/>
  <c r="L360" i="26"/>
  <c r="O360" i="26"/>
  <c r="X360" i="26"/>
  <c r="E361" i="26"/>
  <c r="G361" i="26"/>
  <c r="J361" i="26"/>
  <c r="L361" i="26"/>
  <c r="O361" i="26"/>
  <c r="X361" i="26"/>
  <c r="E362" i="26"/>
  <c r="G362" i="26"/>
  <c r="J362" i="26"/>
  <c r="L362" i="26"/>
  <c r="O362" i="26"/>
  <c r="X362" i="26"/>
  <c r="E363" i="26"/>
  <c r="G363" i="26"/>
  <c r="J363" i="26"/>
  <c r="L363" i="26"/>
  <c r="O363" i="26"/>
  <c r="X363" i="26"/>
  <c r="E364" i="26"/>
  <c r="G364" i="26"/>
  <c r="J364" i="26"/>
  <c r="L364" i="26"/>
  <c r="O364" i="26"/>
  <c r="X364" i="26"/>
  <c r="E365" i="26"/>
  <c r="G365" i="26"/>
  <c r="J365" i="26"/>
  <c r="L365" i="26"/>
  <c r="O365" i="26"/>
  <c r="X365" i="26"/>
  <c r="E366" i="26"/>
  <c r="G366" i="26"/>
  <c r="J366" i="26"/>
  <c r="L366" i="26"/>
  <c r="O366" i="26"/>
  <c r="X366" i="26"/>
  <c r="E367" i="26"/>
  <c r="G367" i="26"/>
  <c r="J367" i="26"/>
  <c r="L367" i="26"/>
  <c r="O367" i="26"/>
  <c r="X367" i="26"/>
  <c r="E368" i="26"/>
  <c r="G368" i="26"/>
  <c r="J368" i="26"/>
  <c r="L368" i="26"/>
  <c r="O368" i="26"/>
  <c r="X368" i="26"/>
  <c r="E369" i="26"/>
  <c r="G369" i="26"/>
  <c r="J369" i="26"/>
  <c r="L369" i="26"/>
  <c r="O369" i="26"/>
  <c r="X369" i="26"/>
  <c r="E370" i="26"/>
  <c r="G370" i="26"/>
  <c r="J370" i="26"/>
  <c r="L370" i="26"/>
  <c r="O370" i="26"/>
  <c r="X370" i="26"/>
  <c r="E371" i="26"/>
  <c r="G371" i="26"/>
  <c r="J371" i="26"/>
  <c r="L371" i="26"/>
  <c r="O371" i="26"/>
  <c r="X371" i="26"/>
  <c r="E372" i="26"/>
  <c r="G372" i="26"/>
  <c r="J372" i="26"/>
  <c r="L372" i="26"/>
  <c r="O372" i="26"/>
  <c r="X372" i="26"/>
  <c r="E373" i="26"/>
  <c r="G373" i="26"/>
  <c r="J373" i="26"/>
  <c r="L373" i="26"/>
  <c r="O373" i="26"/>
  <c r="X373" i="26"/>
  <c r="E374" i="26"/>
  <c r="G374" i="26"/>
  <c r="J374" i="26"/>
  <c r="L374" i="26"/>
  <c r="O374" i="26"/>
  <c r="X374" i="26"/>
  <c r="E375" i="26"/>
  <c r="G375" i="26"/>
  <c r="J375" i="26"/>
  <c r="L375" i="26"/>
  <c r="O375" i="26"/>
  <c r="X375" i="26"/>
  <c r="E376" i="26"/>
  <c r="G376" i="26"/>
  <c r="J376" i="26"/>
  <c r="L376" i="26"/>
  <c r="O376" i="26"/>
  <c r="X376" i="26"/>
  <c r="E377" i="26"/>
  <c r="G377" i="26"/>
  <c r="J377" i="26"/>
  <c r="L377" i="26"/>
  <c r="O377" i="26"/>
  <c r="X377" i="26"/>
  <c r="E378" i="26"/>
  <c r="G378" i="26"/>
  <c r="J378" i="26"/>
  <c r="L378" i="26"/>
  <c r="O378" i="26"/>
  <c r="X378" i="26"/>
  <c r="E379" i="26"/>
  <c r="G379" i="26"/>
  <c r="J379" i="26"/>
  <c r="L379" i="26"/>
  <c r="O379" i="26"/>
  <c r="X379" i="26"/>
  <c r="E380" i="26"/>
  <c r="G380" i="26"/>
  <c r="J380" i="26"/>
  <c r="L380" i="26"/>
  <c r="O380" i="26"/>
  <c r="X380" i="26"/>
  <c r="E381" i="26"/>
  <c r="G381" i="26"/>
  <c r="J381" i="26"/>
  <c r="L381" i="26"/>
  <c r="O381" i="26"/>
  <c r="X381" i="26"/>
  <c r="E382" i="26"/>
  <c r="G382" i="26"/>
  <c r="J382" i="26"/>
  <c r="L382" i="26"/>
  <c r="O382" i="26"/>
  <c r="X382" i="26"/>
  <c r="E383" i="26"/>
  <c r="G383" i="26"/>
  <c r="J383" i="26"/>
  <c r="L383" i="26"/>
  <c r="O383" i="26"/>
  <c r="X383" i="26"/>
  <c r="E384" i="26"/>
  <c r="G384" i="26"/>
  <c r="J384" i="26"/>
  <c r="L384" i="26"/>
  <c r="O384" i="26"/>
  <c r="X384" i="26"/>
  <c r="E385" i="26"/>
  <c r="G385" i="26"/>
  <c r="J385" i="26"/>
  <c r="L385" i="26"/>
  <c r="O385" i="26"/>
  <c r="X385" i="26"/>
  <c r="E386" i="26"/>
  <c r="G386" i="26"/>
  <c r="J386" i="26"/>
  <c r="L386" i="26"/>
  <c r="O386" i="26"/>
  <c r="X386" i="26"/>
  <c r="E387" i="26"/>
  <c r="G387" i="26"/>
  <c r="J387" i="26"/>
  <c r="L387" i="26"/>
  <c r="O387" i="26"/>
  <c r="X387" i="26"/>
  <c r="E388" i="26"/>
  <c r="G388" i="26"/>
  <c r="J388" i="26"/>
  <c r="L388" i="26"/>
  <c r="O388" i="26"/>
  <c r="X388" i="26"/>
  <c r="E389" i="26"/>
  <c r="G389" i="26"/>
  <c r="J389" i="26"/>
  <c r="L389" i="26"/>
  <c r="O389" i="26"/>
  <c r="X389" i="26"/>
  <c r="E390" i="26"/>
  <c r="G390" i="26"/>
  <c r="J390" i="26"/>
  <c r="L390" i="26"/>
  <c r="O390" i="26"/>
  <c r="X390" i="26"/>
  <c r="E391" i="26"/>
  <c r="G391" i="26"/>
  <c r="J391" i="26"/>
  <c r="L391" i="26"/>
  <c r="O391" i="26"/>
  <c r="X391" i="26"/>
  <c r="E392" i="26"/>
  <c r="G392" i="26"/>
  <c r="J392" i="26"/>
  <c r="L392" i="26"/>
  <c r="O392" i="26"/>
  <c r="X392" i="26"/>
  <c r="E393" i="26"/>
  <c r="G393" i="26"/>
  <c r="J393" i="26"/>
  <c r="L393" i="26"/>
  <c r="O393" i="26"/>
  <c r="X393" i="26"/>
  <c r="E394" i="26"/>
  <c r="G394" i="26"/>
  <c r="J394" i="26"/>
  <c r="L394" i="26"/>
  <c r="O394" i="26"/>
  <c r="X394" i="26"/>
  <c r="E395" i="26"/>
  <c r="G395" i="26"/>
  <c r="J395" i="26"/>
  <c r="L395" i="26"/>
  <c r="O395" i="26"/>
  <c r="X395" i="26"/>
  <c r="E396" i="26"/>
  <c r="G396" i="26"/>
  <c r="J396" i="26"/>
  <c r="L396" i="26"/>
  <c r="O396" i="26"/>
  <c r="X396" i="26"/>
  <c r="E397" i="26"/>
  <c r="G397" i="26"/>
  <c r="J397" i="26"/>
  <c r="L397" i="26"/>
  <c r="O397" i="26"/>
  <c r="X397" i="26"/>
  <c r="E398" i="26"/>
  <c r="G398" i="26"/>
  <c r="J398" i="26"/>
  <c r="L398" i="26"/>
  <c r="O398" i="26"/>
  <c r="X398" i="26"/>
  <c r="E399" i="26"/>
  <c r="G399" i="26"/>
  <c r="J399" i="26"/>
  <c r="L399" i="26"/>
  <c r="O399" i="26"/>
  <c r="X399" i="26"/>
  <c r="E400" i="26"/>
  <c r="G400" i="26"/>
  <c r="J400" i="26"/>
  <c r="L400" i="26"/>
  <c r="O400" i="26"/>
  <c r="X400" i="26"/>
  <c r="E401" i="26"/>
  <c r="G401" i="26"/>
  <c r="J401" i="26"/>
  <c r="L401" i="26"/>
  <c r="O401" i="26"/>
  <c r="X401" i="26"/>
  <c r="E402" i="26"/>
  <c r="G402" i="26"/>
  <c r="J402" i="26"/>
  <c r="L402" i="26"/>
  <c r="O402" i="26"/>
  <c r="X402" i="26"/>
  <c r="E403" i="26"/>
  <c r="G403" i="26"/>
  <c r="J403" i="26"/>
  <c r="L403" i="26"/>
  <c r="O403" i="26"/>
  <c r="X403" i="26"/>
  <c r="E404" i="26"/>
  <c r="G404" i="26"/>
  <c r="J404" i="26"/>
  <c r="L404" i="26"/>
  <c r="O404" i="26"/>
  <c r="X404" i="26"/>
  <c r="E405" i="26"/>
  <c r="G405" i="26"/>
  <c r="J405" i="26"/>
  <c r="L405" i="26"/>
  <c r="O405" i="26"/>
  <c r="X405" i="26"/>
  <c r="E406" i="26"/>
  <c r="G406" i="26"/>
  <c r="J406" i="26"/>
  <c r="L406" i="26"/>
  <c r="O406" i="26"/>
  <c r="X406" i="26"/>
  <c r="E407" i="26"/>
  <c r="G407" i="26"/>
  <c r="J407" i="26"/>
  <c r="L407" i="26"/>
  <c r="O407" i="26"/>
  <c r="X407" i="26"/>
  <c r="E408" i="26"/>
  <c r="G408" i="26"/>
  <c r="J408" i="26"/>
  <c r="L408" i="26"/>
  <c r="O408" i="26"/>
  <c r="X408" i="26"/>
  <c r="E409" i="26"/>
  <c r="G409" i="26"/>
  <c r="J409" i="26"/>
  <c r="L409" i="26"/>
  <c r="O409" i="26"/>
  <c r="X409" i="26"/>
  <c r="E410" i="26"/>
  <c r="G410" i="26"/>
  <c r="J410" i="26"/>
  <c r="L410" i="26"/>
  <c r="O410" i="26"/>
  <c r="X410" i="26"/>
  <c r="E411" i="26"/>
  <c r="G411" i="26"/>
  <c r="J411" i="26"/>
  <c r="L411" i="26"/>
  <c r="O411" i="26"/>
  <c r="X411" i="26"/>
  <c r="E412" i="26"/>
  <c r="G412" i="26"/>
  <c r="J412" i="26"/>
  <c r="L412" i="26"/>
  <c r="O412" i="26"/>
  <c r="X412" i="26"/>
  <c r="E413" i="26"/>
  <c r="G413" i="26"/>
  <c r="J413" i="26"/>
  <c r="L413" i="26"/>
  <c r="O413" i="26"/>
  <c r="X413" i="26"/>
  <c r="E414" i="26"/>
  <c r="G414" i="26"/>
  <c r="J414" i="26"/>
  <c r="L414" i="26"/>
  <c r="O414" i="26"/>
  <c r="X414" i="26"/>
  <c r="E415" i="26"/>
  <c r="G415" i="26"/>
  <c r="J415" i="26"/>
  <c r="L415" i="26"/>
  <c r="O415" i="26"/>
  <c r="X415" i="26"/>
  <c r="E416" i="26"/>
  <c r="G416" i="26"/>
  <c r="J416" i="26"/>
  <c r="L416" i="26"/>
  <c r="O416" i="26"/>
  <c r="X416" i="26"/>
  <c r="E417" i="26"/>
  <c r="G417" i="26"/>
  <c r="J417" i="26"/>
  <c r="L417" i="26"/>
  <c r="O417" i="26"/>
  <c r="X417" i="26"/>
  <c r="E418" i="26"/>
  <c r="G418" i="26"/>
  <c r="J418" i="26"/>
  <c r="L418" i="26"/>
  <c r="O418" i="26"/>
  <c r="X418" i="26"/>
  <c r="E419" i="26"/>
  <c r="G419" i="26"/>
  <c r="J419" i="26"/>
  <c r="L419" i="26"/>
  <c r="O419" i="26"/>
  <c r="X419" i="26"/>
  <c r="E420" i="26"/>
  <c r="G420" i="26"/>
  <c r="J420" i="26"/>
  <c r="L420" i="26"/>
  <c r="O420" i="26"/>
  <c r="X420" i="26"/>
  <c r="E421" i="26"/>
  <c r="G421" i="26"/>
  <c r="J421" i="26"/>
  <c r="L421" i="26"/>
  <c r="O421" i="26"/>
  <c r="X421" i="26"/>
  <c r="E422" i="26"/>
  <c r="G422" i="26"/>
  <c r="J422" i="26"/>
  <c r="L422" i="26"/>
  <c r="O422" i="26"/>
  <c r="X422" i="26"/>
  <c r="E423" i="26"/>
  <c r="G423" i="26"/>
  <c r="J423" i="26"/>
  <c r="L423" i="26"/>
  <c r="O423" i="26"/>
  <c r="X423" i="26"/>
  <c r="E424" i="26"/>
  <c r="G424" i="26"/>
  <c r="J424" i="26"/>
  <c r="L424" i="26"/>
  <c r="O424" i="26"/>
  <c r="X424" i="26"/>
  <c r="E425" i="26"/>
  <c r="G425" i="26"/>
  <c r="J425" i="26"/>
  <c r="L425" i="26"/>
  <c r="O425" i="26"/>
  <c r="X425" i="26"/>
  <c r="E426" i="26"/>
  <c r="G426" i="26"/>
  <c r="J426" i="26"/>
  <c r="L426" i="26"/>
  <c r="O426" i="26"/>
  <c r="X426" i="26"/>
  <c r="E427" i="26"/>
  <c r="G427" i="26"/>
  <c r="J427" i="26"/>
  <c r="L427" i="26"/>
  <c r="O427" i="26"/>
  <c r="X427" i="26"/>
  <c r="E428" i="26"/>
  <c r="G428" i="26"/>
  <c r="J428" i="26"/>
  <c r="L428" i="26"/>
  <c r="O428" i="26"/>
  <c r="X428" i="26"/>
  <c r="E429" i="26"/>
  <c r="G429" i="26"/>
  <c r="J429" i="26"/>
  <c r="L429" i="26"/>
  <c r="O429" i="26"/>
  <c r="X429" i="26"/>
  <c r="E430" i="26"/>
  <c r="G430" i="26"/>
  <c r="J430" i="26"/>
  <c r="L430" i="26"/>
  <c r="O430" i="26"/>
  <c r="X430" i="26"/>
  <c r="E431" i="26"/>
  <c r="G431" i="26"/>
  <c r="J431" i="26"/>
  <c r="L431" i="26"/>
  <c r="O431" i="26"/>
  <c r="X431" i="26"/>
  <c r="E432" i="26"/>
  <c r="G432" i="26"/>
  <c r="J432" i="26"/>
  <c r="L432" i="26"/>
  <c r="O432" i="26"/>
  <c r="X432" i="26"/>
  <c r="E433" i="26"/>
  <c r="G433" i="26"/>
  <c r="J433" i="26"/>
  <c r="L433" i="26"/>
  <c r="O433" i="26"/>
  <c r="X433" i="26"/>
  <c r="E434" i="26"/>
  <c r="G434" i="26"/>
  <c r="J434" i="26"/>
  <c r="L434" i="26"/>
  <c r="O434" i="26"/>
  <c r="X434" i="26"/>
  <c r="E435" i="26"/>
  <c r="G435" i="26"/>
  <c r="J435" i="26"/>
  <c r="L435" i="26"/>
  <c r="O435" i="26"/>
  <c r="X435" i="26"/>
  <c r="E436" i="26"/>
  <c r="G436" i="26"/>
  <c r="J436" i="26"/>
  <c r="L436" i="26"/>
  <c r="O436" i="26"/>
  <c r="X436" i="26"/>
  <c r="E437" i="26"/>
  <c r="G437" i="26"/>
  <c r="J437" i="26"/>
  <c r="L437" i="26"/>
  <c r="O437" i="26"/>
  <c r="X437" i="26"/>
  <c r="E438" i="26"/>
  <c r="G438" i="26"/>
  <c r="J438" i="26"/>
  <c r="L438" i="26"/>
  <c r="O438" i="26"/>
  <c r="X438" i="26"/>
  <c r="E439" i="26"/>
  <c r="G439" i="26"/>
  <c r="J439" i="26"/>
  <c r="L439" i="26"/>
  <c r="O439" i="26"/>
  <c r="X439" i="26"/>
  <c r="E440" i="26"/>
  <c r="G440" i="26"/>
  <c r="J440" i="26"/>
  <c r="L440" i="26"/>
  <c r="O440" i="26"/>
  <c r="X440" i="26"/>
  <c r="E441" i="26"/>
  <c r="G441" i="26"/>
  <c r="J441" i="26"/>
  <c r="L441" i="26"/>
  <c r="O441" i="26"/>
  <c r="X441" i="26"/>
  <c r="E442" i="26"/>
  <c r="G442" i="26"/>
  <c r="J442" i="26"/>
  <c r="L442" i="26"/>
  <c r="O442" i="26"/>
  <c r="X442" i="26"/>
  <c r="E443" i="26"/>
  <c r="G443" i="26"/>
  <c r="J443" i="26"/>
  <c r="L443" i="26"/>
  <c r="O443" i="26"/>
  <c r="X443" i="26"/>
  <c r="E444" i="26"/>
  <c r="G444" i="26"/>
  <c r="J444" i="26"/>
  <c r="L444" i="26"/>
  <c r="O444" i="26"/>
  <c r="X444" i="26"/>
  <c r="E445" i="26"/>
  <c r="G445" i="26"/>
  <c r="J445" i="26"/>
  <c r="L445" i="26"/>
  <c r="O445" i="26"/>
  <c r="X445" i="26"/>
  <c r="E446" i="26"/>
  <c r="G446" i="26"/>
  <c r="J446" i="26"/>
  <c r="L446" i="26"/>
  <c r="O446" i="26"/>
  <c r="X446" i="26"/>
  <c r="E447" i="26"/>
  <c r="G447" i="26"/>
  <c r="J447" i="26"/>
  <c r="L447" i="26"/>
  <c r="O447" i="26"/>
  <c r="X447" i="26"/>
  <c r="E448" i="26"/>
  <c r="G448" i="26"/>
  <c r="J448" i="26"/>
  <c r="L448" i="26"/>
  <c r="O448" i="26"/>
  <c r="X448" i="26"/>
  <c r="E449" i="26"/>
  <c r="G449" i="26"/>
  <c r="J449" i="26"/>
  <c r="L449" i="26"/>
  <c r="O449" i="26"/>
  <c r="X449" i="26"/>
  <c r="E450" i="26"/>
  <c r="G450" i="26"/>
  <c r="J450" i="26"/>
  <c r="L450" i="26"/>
  <c r="O450" i="26"/>
  <c r="X450" i="26"/>
  <c r="E451" i="26"/>
  <c r="G451" i="26"/>
  <c r="J451" i="26"/>
  <c r="L451" i="26"/>
  <c r="O451" i="26"/>
  <c r="X451" i="26"/>
  <c r="E452" i="26"/>
  <c r="G452" i="26"/>
  <c r="J452" i="26"/>
  <c r="L452" i="26"/>
  <c r="O452" i="26"/>
  <c r="X452" i="26"/>
  <c r="E453" i="26"/>
  <c r="G453" i="26"/>
  <c r="J453" i="26"/>
  <c r="L453" i="26"/>
  <c r="O453" i="26"/>
  <c r="X453" i="26"/>
  <c r="E454" i="26"/>
  <c r="G454" i="26"/>
  <c r="J454" i="26"/>
  <c r="L454" i="26"/>
  <c r="O454" i="26"/>
  <c r="X454" i="26"/>
  <c r="E455" i="26"/>
  <c r="G455" i="26"/>
  <c r="J455" i="26"/>
  <c r="L455" i="26"/>
  <c r="O455" i="26"/>
  <c r="X455" i="26"/>
  <c r="E456" i="26"/>
  <c r="G456" i="26"/>
  <c r="J456" i="26"/>
  <c r="L456" i="26"/>
  <c r="O456" i="26"/>
  <c r="X456" i="26"/>
  <c r="E457" i="26"/>
  <c r="G457" i="26"/>
  <c r="J457" i="26"/>
  <c r="L457" i="26"/>
  <c r="O457" i="26"/>
  <c r="X457" i="26"/>
  <c r="E458" i="26"/>
  <c r="G458" i="26"/>
  <c r="J458" i="26"/>
  <c r="L458" i="26"/>
  <c r="O458" i="26"/>
  <c r="X458" i="26"/>
  <c r="E459" i="26"/>
  <c r="G459" i="26"/>
  <c r="J459" i="26"/>
  <c r="L459" i="26"/>
  <c r="O459" i="26"/>
  <c r="X459" i="26"/>
  <c r="E460" i="26"/>
  <c r="G460" i="26"/>
  <c r="J460" i="26"/>
  <c r="L460" i="26"/>
  <c r="O460" i="26"/>
  <c r="X460" i="26"/>
  <c r="E461" i="26"/>
  <c r="G461" i="26"/>
  <c r="J461" i="26"/>
  <c r="L461" i="26"/>
  <c r="O461" i="26"/>
  <c r="X461" i="26"/>
  <c r="E462" i="26"/>
  <c r="G462" i="26"/>
  <c r="J462" i="26"/>
  <c r="L462" i="26"/>
  <c r="O462" i="26"/>
  <c r="X462" i="26"/>
  <c r="E463" i="26"/>
  <c r="G463" i="26"/>
  <c r="J463" i="26"/>
  <c r="L463" i="26"/>
  <c r="O463" i="26"/>
  <c r="X463" i="26"/>
  <c r="E464" i="26"/>
  <c r="G464" i="26"/>
  <c r="J464" i="26"/>
  <c r="L464" i="26"/>
  <c r="O464" i="26"/>
  <c r="X464" i="26"/>
  <c r="E465" i="26"/>
  <c r="G465" i="26"/>
  <c r="J465" i="26"/>
  <c r="L465" i="26"/>
  <c r="O465" i="26"/>
  <c r="X465" i="26"/>
  <c r="E466" i="26"/>
  <c r="G466" i="26"/>
  <c r="J466" i="26"/>
  <c r="L466" i="26"/>
  <c r="O466" i="26"/>
  <c r="X466" i="26"/>
  <c r="E467" i="26"/>
  <c r="G467" i="26"/>
  <c r="J467" i="26"/>
  <c r="L467" i="26"/>
  <c r="O467" i="26"/>
  <c r="X467" i="26"/>
  <c r="E468" i="26"/>
  <c r="G468" i="26"/>
  <c r="J468" i="26"/>
  <c r="L468" i="26"/>
  <c r="O468" i="26"/>
  <c r="X468" i="26"/>
  <c r="E469" i="26"/>
  <c r="G469" i="26"/>
  <c r="J469" i="26"/>
  <c r="L469" i="26"/>
  <c r="O469" i="26"/>
  <c r="X469" i="26"/>
  <c r="E470" i="26"/>
  <c r="G470" i="26"/>
  <c r="J470" i="26"/>
  <c r="L470" i="26"/>
  <c r="O470" i="26"/>
  <c r="X470" i="26"/>
  <c r="E471" i="26"/>
  <c r="G471" i="26"/>
  <c r="J471" i="26"/>
  <c r="L471" i="26"/>
  <c r="O471" i="26"/>
  <c r="X471" i="26"/>
  <c r="E472" i="26"/>
  <c r="G472" i="26"/>
  <c r="J472" i="26"/>
  <c r="L472" i="26"/>
  <c r="O472" i="26"/>
  <c r="X472" i="26"/>
  <c r="E473" i="26"/>
  <c r="G473" i="26"/>
  <c r="J473" i="26"/>
  <c r="L473" i="26"/>
  <c r="O473" i="26"/>
  <c r="X473" i="26"/>
  <c r="E474" i="26"/>
  <c r="G474" i="26"/>
  <c r="J474" i="26"/>
  <c r="L474" i="26"/>
  <c r="O474" i="26"/>
  <c r="X474" i="26"/>
  <c r="E475" i="26"/>
  <c r="G475" i="26"/>
  <c r="J475" i="26"/>
  <c r="L475" i="26"/>
  <c r="O475" i="26"/>
  <c r="X475" i="26"/>
  <c r="E476" i="26"/>
  <c r="G476" i="26"/>
  <c r="J476" i="26"/>
  <c r="L476" i="26"/>
  <c r="O476" i="26"/>
  <c r="X476" i="26"/>
  <c r="E477" i="26"/>
  <c r="G477" i="26"/>
  <c r="J477" i="26"/>
  <c r="L477" i="26"/>
  <c r="O477" i="26"/>
  <c r="X477" i="26"/>
  <c r="E478" i="26"/>
  <c r="G478" i="26"/>
  <c r="J478" i="26"/>
  <c r="L478" i="26"/>
  <c r="O478" i="26"/>
  <c r="X478" i="26"/>
  <c r="E479" i="26"/>
  <c r="G479" i="26"/>
  <c r="J479" i="26"/>
  <c r="L479" i="26"/>
  <c r="O479" i="26"/>
  <c r="X479" i="26"/>
  <c r="E480" i="26"/>
  <c r="G480" i="26"/>
  <c r="J480" i="26"/>
  <c r="L480" i="26"/>
  <c r="O480" i="26"/>
  <c r="X480" i="26"/>
  <c r="E481" i="26"/>
  <c r="G481" i="26"/>
  <c r="J481" i="26"/>
  <c r="L481" i="26"/>
  <c r="O481" i="26"/>
  <c r="X481" i="26"/>
  <c r="E482" i="26"/>
  <c r="G482" i="26"/>
  <c r="J482" i="26"/>
  <c r="L482" i="26"/>
  <c r="O482" i="26"/>
  <c r="X482" i="26"/>
  <c r="E483" i="26"/>
  <c r="G483" i="26"/>
  <c r="J483" i="26"/>
  <c r="L483" i="26"/>
  <c r="O483" i="26"/>
  <c r="X483" i="26"/>
  <c r="E484" i="26"/>
  <c r="G484" i="26"/>
  <c r="J484" i="26"/>
  <c r="L484" i="26"/>
  <c r="O484" i="26"/>
  <c r="X484" i="26"/>
  <c r="E485" i="26"/>
  <c r="G485" i="26"/>
  <c r="J485" i="26"/>
  <c r="L485" i="26"/>
  <c r="O485" i="26"/>
  <c r="X485" i="26"/>
  <c r="E486" i="26"/>
  <c r="G486" i="26"/>
  <c r="J486" i="26"/>
  <c r="L486" i="26"/>
  <c r="O486" i="26"/>
  <c r="X486" i="26"/>
  <c r="E487" i="26"/>
  <c r="G487" i="26"/>
  <c r="J487" i="26"/>
  <c r="L487" i="26"/>
  <c r="O487" i="26"/>
  <c r="X487" i="26"/>
  <c r="E488" i="26"/>
  <c r="G488" i="26"/>
  <c r="J488" i="26"/>
  <c r="L488" i="26"/>
  <c r="O488" i="26"/>
  <c r="X488" i="26"/>
  <c r="E489" i="26"/>
  <c r="G489" i="26"/>
  <c r="J489" i="26"/>
  <c r="L489" i="26"/>
  <c r="O489" i="26"/>
  <c r="X489" i="26"/>
  <c r="E490" i="26"/>
  <c r="G490" i="26"/>
  <c r="J490" i="26"/>
  <c r="L490" i="26"/>
  <c r="O490" i="26"/>
  <c r="X490" i="26"/>
  <c r="E491" i="26"/>
  <c r="G491" i="26"/>
  <c r="J491" i="26"/>
  <c r="L491" i="26"/>
  <c r="O491" i="26"/>
  <c r="X491" i="26"/>
  <c r="E492" i="26"/>
  <c r="G492" i="26"/>
  <c r="J492" i="26"/>
  <c r="L492" i="26"/>
  <c r="O492" i="26"/>
  <c r="X492" i="26"/>
  <c r="E493" i="26"/>
  <c r="G493" i="26"/>
  <c r="J493" i="26"/>
  <c r="L493" i="26"/>
  <c r="O493" i="26"/>
  <c r="X493" i="26"/>
  <c r="E494" i="26"/>
  <c r="G494" i="26"/>
  <c r="J494" i="26"/>
  <c r="L494" i="26"/>
  <c r="O494" i="26"/>
  <c r="X494" i="26"/>
  <c r="E495" i="26"/>
  <c r="G495" i="26"/>
  <c r="J495" i="26"/>
  <c r="L495" i="26"/>
  <c r="O495" i="26"/>
  <c r="X495" i="26"/>
  <c r="E496" i="26"/>
  <c r="G496" i="26"/>
  <c r="J496" i="26"/>
  <c r="L496" i="26"/>
  <c r="O496" i="26"/>
  <c r="X496" i="26"/>
  <c r="E497" i="26"/>
  <c r="G497" i="26"/>
  <c r="J497" i="26"/>
  <c r="L497" i="26"/>
  <c r="O497" i="26"/>
  <c r="X497" i="26"/>
  <c r="E498" i="26"/>
  <c r="G498" i="26"/>
  <c r="J498" i="26"/>
  <c r="L498" i="26"/>
  <c r="O498" i="26"/>
  <c r="X498" i="26"/>
  <c r="E499" i="26"/>
  <c r="G499" i="26"/>
  <c r="J499" i="26"/>
  <c r="L499" i="26"/>
  <c r="O499" i="26"/>
  <c r="X499" i="26"/>
  <c r="E500" i="26"/>
  <c r="G500" i="26"/>
  <c r="J500" i="26"/>
  <c r="L500" i="26"/>
  <c r="O500" i="26"/>
  <c r="X500" i="26"/>
  <c r="E501" i="26"/>
  <c r="G501" i="26"/>
  <c r="J501" i="26"/>
  <c r="L501" i="26"/>
  <c r="O501" i="26"/>
  <c r="X501" i="26"/>
  <c r="L139" i="2"/>
  <c r="M139" i="2" s="1"/>
  <c r="L138" i="2"/>
  <c r="M138" i="2" s="1"/>
  <c r="L137" i="2"/>
  <c r="M137" i="2" s="1"/>
  <c r="L136" i="2"/>
  <c r="M136" i="2" s="1"/>
  <c r="L135" i="2"/>
  <c r="M135" i="2" s="1"/>
  <c r="L134" i="2"/>
  <c r="M134" i="2" s="1"/>
  <c r="L133" i="2"/>
  <c r="M133" i="2" s="1"/>
  <c r="L132" i="2"/>
  <c r="M132" i="2" s="1"/>
  <c r="L131" i="2"/>
  <c r="M131" i="2" s="1"/>
  <c r="L130" i="2"/>
  <c r="M130" i="2" s="1"/>
  <c r="L129" i="2"/>
  <c r="M129" i="2" s="1"/>
  <c r="L128" i="2"/>
  <c r="M128" i="2" s="1"/>
  <c r="L127" i="2"/>
  <c r="M127" i="2" s="1"/>
  <c r="L126" i="2"/>
  <c r="M126" i="2" s="1"/>
  <c r="L125" i="2"/>
  <c r="M125" i="2" s="1"/>
  <c r="L124" i="2"/>
  <c r="M124" i="2" s="1"/>
  <c r="L123" i="2"/>
  <c r="M123" i="2" s="1"/>
  <c r="L122" i="2"/>
  <c r="M122" i="2" s="1"/>
  <c r="L121" i="2"/>
  <c r="M121" i="2" s="1"/>
  <c r="L120" i="2"/>
  <c r="M120" i="2" s="1"/>
  <c r="L119" i="2"/>
  <c r="M119" i="2" s="1"/>
  <c r="L118" i="2"/>
  <c r="M118" i="2" s="1"/>
  <c r="L117" i="2"/>
  <c r="M117" i="2" s="1"/>
  <c r="L116" i="2"/>
  <c r="M116" i="2" s="1"/>
  <c r="L115" i="2"/>
  <c r="M115" i="2" s="1"/>
  <c r="L114" i="2"/>
  <c r="M114" i="2" s="1"/>
  <c r="L113" i="2"/>
  <c r="M113" i="2" s="1"/>
  <c r="L112" i="2"/>
  <c r="M112" i="2" s="1"/>
  <c r="L111" i="2"/>
  <c r="M111" i="2" s="1"/>
  <c r="L110" i="2"/>
  <c r="M110" i="2" s="1"/>
  <c r="L109" i="2"/>
  <c r="M109" i="2" s="1"/>
  <c r="L108" i="2"/>
  <c r="M108" i="2" s="1"/>
  <c r="L107" i="2"/>
  <c r="M107" i="2" s="1"/>
  <c r="L106" i="2"/>
  <c r="M106" i="2" s="1"/>
  <c r="L105" i="2"/>
  <c r="M105" i="2" s="1"/>
  <c r="L104" i="2"/>
  <c r="M104" i="2" s="1"/>
  <c r="L103" i="2"/>
  <c r="M103" i="2" s="1"/>
  <c r="L102" i="2"/>
  <c r="M102" i="2" s="1"/>
  <c r="L101" i="2"/>
  <c r="M101" i="2" s="1"/>
  <c r="L100" i="2"/>
  <c r="M100" i="2" s="1"/>
  <c r="L99" i="2"/>
  <c r="M99" i="2" s="1"/>
  <c r="L98" i="2"/>
  <c r="M98" i="2" s="1"/>
  <c r="L97" i="2"/>
  <c r="M97" i="2" s="1"/>
  <c r="L96" i="2"/>
  <c r="M96" i="2" s="1"/>
  <c r="L95" i="2"/>
  <c r="M95" i="2" s="1"/>
  <c r="L93" i="2"/>
  <c r="M93" i="2" s="1"/>
  <c r="L79" i="2"/>
  <c r="M79" i="2" s="1"/>
  <c r="L78" i="2"/>
  <c r="M78" i="2" s="1"/>
  <c r="L62" i="2"/>
  <c r="M62" i="2" s="1"/>
  <c r="L69" i="2"/>
  <c r="M69" i="2" s="1"/>
  <c r="L68" i="2"/>
  <c r="M68" i="2" s="1"/>
  <c r="L55" i="2"/>
  <c r="M55" i="2" s="1"/>
  <c r="L77" i="2"/>
  <c r="M77" i="2" s="1"/>
  <c r="L76" i="2"/>
  <c r="M76" i="2" s="1"/>
  <c r="L75" i="2"/>
  <c r="M75" i="2" s="1"/>
  <c r="L74" i="2"/>
  <c r="M74" i="2" s="1"/>
  <c r="L73" i="2"/>
  <c r="M73" i="2" s="1"/>
  <c r="L72" i="2"/>
  <c r="M72" i="2" s="1"/>
  <c r="L71" i="2"/>
  <c r="M71" i="2" s="1"/>
  <c r="L53" i="2"/>
  <c r="M53" i="2" s="1"/>
  <c r="L52" i="2"/>
  <c r="M52" i="2" s="1"/>
  <c r="L51" i="2"/>
  <c r="M51" i="2" s="1"/>
  <c r="L50" i="2"/>
  <c r="M50" i="2" s="1"/>
  <c r="L49" i="2"/>
  <c r="M49" i="2" s="1"/>
  <c r="L48" i="2"/>
  <c r="M48" i="2" s="1"/>
  <c r="L47" i="2"/>
  <c r="M47" i="2" s="1"/>
  <c r="L46" i="2"/>
  <c r="M46" i="2" s="1"/>
  <c r="L45" i="2"/>
  <c r="M45" i="2" s="1"/>
  <c r="L44" i="2"/>
  <c r="M44" i="2" s="1"/>
  <c r="L43" i="2"/>
  <c r="M43" i="2" s="1"/>
  <c r="L42" i="2"/>
  <c r="M42" i="2" s="1"/>
  <c r="L41" i="2"/>
  <c r="M41" i="2" s="1"/>
  <c r="L40" i="2"/>
  <c r="M40" i="2" s="1"/>
  <c r="L39" i="2"/>
  <c r="M39" i="2" s="1"/>
  <c r="L38" i="2"/>
  <c r="M38" i="2" s="1"/>
  <c r="L37" i="2"/>
  <c r="M37" i="2" s="1"/>
  <c r="L36" i="2"/>
  <c r="M36" i="2" s="1"/>
  <c r="L35" i="2"/>
  <c r="M35" i="2" s="1"/>
  <c r="L34" i="2"/>
  <c r="M34" i="2" s="1"/>
  <c r="L33" i="2"/>
  <c r="M33" i="2" s="1"/>
  <c r="L32" i="2"/>
  <c r="M32" i="2" s="1"/>
  <c r="L31" i="2"/>
  <c r="M31" i="2" s="1"/>
  <c r="L30" i="2"/>
  <c r="M30" i="2" s="1"/>
  <c r="L29" i="2"/>
  <c r="M29" i="2" s="1"/>
  <c r="L28" i="2"/>
  <c r="M28" i="2" s="1"/>
  <c r="L27" i="2"/>
  <c r="M27" i="2" s="1"/>
  <c r="L26" i="2"/>
  <c r="M26" i="2" s="1"/>
  <c r="L25" i="2"/>
  <c r="M25" i="2" s="1"/>
  <c r="L24" i="2"/>
  <c r="M24" i="2" s="1"/>
  <c r="L23" i="2"/>
  <c r="M23" i="2" s="1"/>
  <c r="L22" i="2"/>
  <c r="M22" i="2" s="1"/>
  <c r="L21" i="2"/>
  <c r="M21" i="2" s="1"/>
  <c r="L20" i="2"/>
  <c r="M20" i="2" s="1"/>
  <c r="L7" i="2"/>
  <c r="M7" i="2" s="1"/>
  <c r="L6" i="2"/>
  <c r="M6" i="2" s="1"/>
  <c r="L5" i="2"/>
  <c r="M5" i="2" s="1"/>
  <c r="L4" i="2"/>
  <c r="M4" i="2" s="1"/>
  <c r="L3" i="2"/>
  <c r="M3" i="2" s="1"/>
  <c r="L2" i="2"/>
  <c r="M2" i="2" s="1"/>
  <c r="G2" i="2" l="1"/>
  <c r="E2" i="2"/>
  <c r="J2" i="2" l="1"/>
  <c r="J105" i="2" l="1"/>
  <c r="O105" i="2"/>
  <c r="X105" i="2"/>
  <c r="J106" i="2"/>
  <c r="O106" i="2"/>
  <c r="X106" i="2"/>
  <c r="J107" i="2"/>
  <c r="O107" i="2"/>
  <c r="X107" i="2"/>
  <c r="J108" i="2"/>
  <c r="O108" i="2"/>
  <c r="X108" i="2"/>
  <c r="J109" i="2"/>
  <c r="O109" i="2"/>
  <c r="X109" i="2"/>
  <c r="J110" i="2"/>
  <c r="O110" i="2"/>
  <c r="X110" i="2"/>
  <c r="J111" i="2"/>
  <c r="O111" i="2"/>
  <c r="X111" i="2"/>
  <c r="J112" i="2"/>
  <c r="O112" i="2"/>
  <c r="X112" i="2"/>
  <c r="J113" i="2"/>
  <c r="O113" i="2"/>
  <c r="X113" i="2"/>
  <c r="J114" i="2"/>
  <c r="O114" i="2"/>
  <c r="X114" i="2"/>
  <c r="J115" i="2"/>
  <c r="O115" i="2"/>
  <c r="X115" i="2"/>
  <c r="J116" i="2"/>
  <c r="O116" i="2"/>
  <c r="X116" i="2"/>
  <c r="J117" i="2"/>
  <c r="O117" i="2"/>
  <c r="X117" i="2"/>
  <c r="J118" i="2"/>
  <c r="O118" i="2"/>
  <c r="X118" i="2"/>
  <c r="J119" i="2"/>
  <c r="O119" i="2"/>
  <c r="X119" i="2"/>
  <c r="J120" i="2"/>
  <c r="O120" i="2"/>
  <c r="X120" i="2"/>
  <c r="J121" i="2"/>
  <c r="O121" i="2"/>
  <c r="X121" i="2"/>
  <c r="J122" i="2"/>
  <c r="O122" i="2"/>
  <c r="X122" i="2"/>
  <c r="J123" i="2"/>
  <c r="O123" i="2"/>
  <c r="X123" i="2"/>
  <c r="J124" i="2"/>
  <c r="O124" i="2"/>
  <c r="X124" i="2"/>
  <c r="J125" i="2"/>
  <c r="O125" i="2"/>
  <c r="X125" i="2"/>
  <c r="J126" i="2"/>
  <c r="O126" i="2"/>
  <c r="X126" i="2"/>
  <c r="J127" i="2"/>
  <c r="O127" i="2"/>
  <c r="X127" i="2"/>
  <c r="J128" i="2"/>
  <c r="O128" i="2"/>
  <c r="X128" i="2"/>
  <c r="J129" i="2"/>
  <c r="O129" i="2"/>
  <c r="X129" i="2"/>
  <c r="J130" i="2"/>
  <c r="O130" i="2"/>
  <c r="X130" i="2"/>
  <c r="J131" i="2"/>
  <c r="O131" i="2"/>
  <c r="X131" i="2"/>
  <c r="J132" i="2"/>
  <c r="O132" i="2"/>
  <c r="X132" i="2"/>
  <c r="J133" i="2"/>
  <c r="O133" i="2"/>
  <c r="X133" i="2"/>
  <c r="J134" i="2"/>
  <c r="O134" i="2"/>
  <c r="X134" i="2"/>
  <c r="J135" i="2"/>
  <c r="O135" i="2"/>
  <c r="X135" i="2"/>
  <c r="J136" i="2"/>
  <c r="O136" i="2"/>
  <c r="X136" i="2"/>
  <c r="J137" i="2"/>
  <c r="O137" i="2"/>
  <c r="X137" i="2"/>
  <c r="J138" i="2"/>
  <c r="X138" i="2"/>
  <c r="J139" i="2"/>
  <c r="X139" i="2"/>
  <c r="W15" i="13"/>
  <c r="N15" i="13"/>
  <c r="K15" i="13"/>
  <c r="G15" i="13"/>
  <c r="E15" i="13"/>
  <c r="W8" i="13"/>
  <c r="N8" i="13"/>
  <c r="K8" i="13"/>
  <c r="G8" i="13"/>
  <c r="E8" i="13"/>
  <c r="W3" i="13"/>
  <c r="N3" i="13"/>
  <c r="K3" i="13"/>
  <c r="G3" i="13"/>
  <c r="E3" i="13"/>
  <c r="W2" i="13"/>
  <c r="N2" i="13"/>
  <c r="K2" i="13"/>
  <c r="G2" i="13"/>
  <c r="E2" i="13"/>
  <c r="W4" i="13"/>
  <c r="N4" i="13"/>
  <c r="K4" i="13"/>
  <c r="G4" i="13"/>
  <c r="E4" i="13"/>
  <c r="G19" i="13"/>
  <c r="E19" i="13"/>
  <c r="W7" i="13"/>
  <c r="N7" i="13"/>
  <c r="K7" i="13"/>
  <c r="G7" i="13"/>
  <c r="E7" i="13"/>
  <c r="W12" i="13"/>
  <c r="N12" i="13"/>
  <c r="K12" i="13"/>
  <c r="G12" i="13"/>
  <c r="E12" i="13"/>
  <c r="W14" i="13"/>
  <c r="N14" i="13"/>
  <c r="K14" i="13"/>
  <c r="G14" i="13"/>
  <c r="E14" i="13"/>
  <c r="W9" i="13"/>
  <c r="N9" i="13"/>
  <c r="K9" i="13"/>
  <c r="G9" i="13"/>
  <c r="E9" i="13"/>
  <c r="W6" i="13"/>
  <c r="N6" i="13"/>
  <c r="K6" i="13"/>
  <c r="G6" i="13"/>
  <c r="E6" i="13"/>
  <c r="G5" i="13"/>
  <c r="G13" i="13"/>
  <c r="W215" i="13"/>
  <c r="N215" i="13"/>
  <c r="K215" i="13"/>
  <c r="G215" i="13"/>
  <c r="E215" i="13"/>
  <c r="W214" i="13"/>
  <c r="N214" i="13"/>
  <c r="K214" i="13"/>
  <c r="G214" i="13"/>
  <c r="E214" i="13"/>
  <c r="W213" i="13"/>
  <c r="N213" i="13"/>
  <c r="K213" i="13"/>
  <c r="G213" i="13"/>
  <c r="E213" i="13"/>
  <c r="W212" i="13"/>
  <c r="N212" i="13"/>
  <c r="K212" i="13"/>
  <c r="G212" i="13"/>
  <c r="E212" i="13"/>
  <c r="W211" i="13"/>
  <c r="N211" i="13"/>
  <c r="K211" i="13"/>
  <c r="G211" i="13"/>
  <c r="E211" i="13"/>
  <c r="W210" i="13"/>
  <c r="N210" i="13"/>
  <c r="K210" i="13"/>
  <c r="G210" i="13"/>
  <c r="E210" i="13"/>
  <c r="W209" i="13"/>
  <c r="N209" i="13"/>
  <c r="K209" i="13"/>
  <c r="G209" i="13"/>
  <c r="E209" i="13"/>
  <c r="W208" i="13"/>
  <c r="N208" i="13"/>
  <c r="K208" i="13"/>
  <c r="G208" i="13"/>
  <c r="E208" i="13"/>
  <c r="W207" i="13"/>
  <c r="N207" i="13"/>
  <c r="K207" i="13"/>
  <c r="G207" i="13"/>
  <c r="E207" i="13"/>
  <c r="W206" i="13"/>
  <c r="N206" i="13"/>
  <c r="K206" i="13"/>
  <c r="G206" i="13"/>
  <c r="E206" i="13"/>
  <c r="W205" i="13"/>
  <c r="N205" i="13"/>
  <c r="K205" i="13"/>
  <c r="G205" i="13"/>
  <c r="E205" i="13"/>
  <c r="W204" i="13"/>
  <c r="N204" i="13"/>
  <c r="K204" i="13"/>
  <c r="G204" i="13"/>
  <c r="E204" i="13"/>
  <c r="W203" i="13"/>
  <c r="N203" i="13"/>
  <c r="K203" i="13"/>
  <c r="G203" i="13"/>
  <c r="E203" i="13"/>
  <c r="W202" i="13"/>
  <c r="N202" i="13"/>
  <c r="K202" i="13"/>
  <c r="G202" i="13"/>
  <c r="E202" i="13"/>
  <c r="W201" i="13"/>
  <c r="N201" i="13"/>
  <c r="K201" i="13"/>
  <c r="G201" i="13"/>
  <c r="E201" i="13"/>
  <c r="W200" i="13"/>
  <c r="N200" i="13"/>
  <c r="K200" i="13"/>
  <c r="G200" i="13"/>
  <c r="E200" i="13"/>
  <c r="W199" i="13"/>
  <c r="N199" i="13"/>
  <c r="K199" i="13"/>
  <c r="G199" i="13"/>
  <c r="E199" i="13"/>
  <c r="W198" i="13"/>
  <c r="N198" i="13"/>
  <c r="K198" i="13"/>
  <c r="G198" i="13"/>
  <c r="E198" i="13"/>
  <c r="W197" i="13"/>
  <c r="N197" i="13"/>
  <c r="K197" i="13"/>
  <c r="G197" i="13"/>
  <c r="E197" i="13"/>
  <c r="W196" i="13"/>
  <c r="N196" i="13"/>
  <c r="K196" i="13"/>
  <c r="G196" i="13"/>
  <c r="E196" i="13"/>
  <c r="W195" i="13"/>
  <c r="N195" i="13"/>
  <c r="K195" i="13"/>
  <c r="G195" i="13"/>
  <c r="E195" i="13"/>
  <c r="W194" i="13"/>
  <c r="N194" i="13"/>
  <c r="K194" i="13"/>
  <c r="G194" i="13"/>
  <c r="E194" i="13"/>
  <c r="W193" i="13"/>
  <c r="N193" i="13"/>
  <c r="K193" i="13"/>
  <c r="G193" i="13"/>
  <c r="E193" i="13"/>
  <c r="W192" i="13"/>
  <c r="N192" i="13"/>
  <c r="K192" i="13"/>
  <c r="G192" i="13"/>
  <c r="E192" i="13"/>
  <c r="W191" i="13"/>
  <c r="N191" i="13"/>
  <c r="K191" i="13"/>
  <c r="G191" i="13"/>
  <c r="E191" i="13"/>
  <c r="W190" i="13"/>
  <c r="N190" i="13"/>
  <c r="K190" i="13"/>
  <c r="G190" i="13"/>
  <c r="E190" i="13"/>
  <c r="W189" i="13"/>
  <c r="N189" i="13"/>
  <c r="K189" i="13"/>
  <c r="G189" i="13"/>
  <c r="E189" i="13"/>
  <c r="W188" i="13"/>
  <c r="N188" i="13"/>
  <c r="K188" i="13"/>
  <c r="G188" i="13"/>
  <c r="E188" i="13"/>
  <c r="W187" i="13"/>
  <c r="N187" i="13"/>
  <c r="K187" i="13"/>
  <c r="G187" i="13"/>
  <c r="E187" i="13"/>
  <c r="W186" i="13"/>
  <c r="N186" i="13"/>
  <c r="K186" i="13"/>
  <c r="G186" i="13"/>
  <c r="E186" i="13"/>
  <c r="W185" i="13"/>
  <c r="N185" i="13"/>
  <c r="K185" i="13"/>
  <c r="G185" i="13"/>
  <c r="E185" i="13"/>
  <c r="W184" i="13"/>
  <c r="N184" i="13"/>
  <c r="K184" i="13"/>
  <c r="G184" i="13"/>
  <c r="E184" i="13"/>
  <c r="W183" i="13"/>
  <c r="N183" i="13"/>
  <c r="K183" i="13"/>
  <c r="G183" i="13"/>
  <c r="E183" i="13"/>
  <c r="W182" i="13"/>
  <c r="N182" i="13"/>
  <c r="K182" i="13"/>
  <c r="G182" i="13"/>
  <c r="E182" i="13"/>
  <c r="W181" i="13"/>
  <c r="N181" i="13"/>
  <c r="K181" i="13"/>
  <c r="G181" i="13"/>
  <c r="E181" i="13"/>
  <c r="W180" i="13"/>
  <c r="N180" i="13"/>
  <c r="K180" i="13"/>
  <c r="G180" i="13"/>
  <c r="E180" i="13"/>
  <c r="W179" i="13"/>
  <c r="N179" i="13"/>
  <c r="K179" i="13"/>
  <c r="G179" i="13"/>
  <c r="E179" i="13"/>
  <c r="W178" i="13"/>
  <c r="N178" i="13"/>
  <c r="K178" i="13"/>
  <c r="G178" i="13"/>
  <c r="E178" i="13"/>
  <c r="W177" i="13"/>
  <c r="N177" i="13"/>
  <c r="K177" i="13"/>
  <c r="G177" i="13"/>
  <c r="E177" i="13"/>
  <c r="W176" i="13"/>
  <c r="N176" i="13"/>
  <c r="K176" i="13"/>
  <c r="G176" i="13"/>
  <c r="E176" i="13"/>
  <c r="W175" i="13"/>
  <c r="N175" i="13"/>
  <c r="K175" i="13"/>
  <c r="G175" i="13"/>
  <c r="E175" i="13"/>
  <c r="W174" i="13"/>
  <c r="N174" i="13"/>
  <c r="K174" i="13"/>
  <c r="G174" i="13"/>
  <c r="E174" i="13"/>
  <c r="W173" i="13"/>
  <c r="N173" i="13"/>
  <c r="K173" i="13"/>
  <c r="G173" i="13"/>
  <c r="E173" i="13"/>
  <c r="W172" i="13"/>
  <c r="N172" i="13"/>
  <c r="K172" i="13"/>
  <c r="G172" i="13"/>
  <c r="E172" i="13"/>
  <c r="W171" i="13"/>
  <c r="N171" i="13"/>
  <c r="K171" i="13"/>
  <c r="G171" i="13"/>
  <c r="E171" i="13"/>
  <c r="W170" i="13"/>
  <c r="N170" i="13"/>
  <c r="K170" i="13"/>
  <c r="G170" i="13"/>
  <c r="E170" i="13"/>
  <c r="W169" i="13"/>
  <c r="N169" i="13"/>
  <c r="K169" i="13"/>
  <c r="G169" i="13"/>
  <c r="E169" i="13"/>
  <c r="W168" i="13"/>
  <c r="N168" i="13"/>
  <c r="K168" i="13"/>
  <c r="G168" i="13"/>
  <c r="E168" i="13"/>
  <c r="W167" i="13"/>
  <c r="N167" i="13"/>
  <c r="K167" i="13"/>
  <c r="G167" i="13"/>
  <c r="E167" i="13"/>
  <c r="W166" i="13"/>
  <c r="N166" i="13"/>
  <c r="K166" i="13"/>
  <c r="G166" i="13"/>
  <c r="E166" i="13"/>
  <c r="W165" i="13"/>
  <c r="N165" i="13"/>
  <c r="K165" i="13"/>
  <c r="G165" i="13"/>
  <c r="E165" i="13"/>
  <c r="W164" i="13"/>
  <c r="N164" i="13"/>
  <c r="K164" i="13"/>
  <c r="G164" i="13"/>
  <c r="E164" i="13"/>
  <c r="W163" i="13"/>
  <c r="N163" i="13"/>
  <c r="K163" i="13"/>
  <c r="G163" i="13"/>
  <c r="E163" i="13"/>
  <c r="W162" i="13"/>
  <c r="N162" i="13"/>
  <c r="K162" i="13"/>
  <c r="G162" i="13"/>
  <c r="E162" i="13"/>
  <c r="W161" i="13"/>
  <c r="N161" i="13"/>
  <c r="K161" i="13"/>
  <c r="G161" i="13"/>
  <c r="E161" i="13"/>
  <c r="W160" i="13"/>
  <c r="N160" i="13"/>
  <c r="K160" i="13"/>
  <c r="G160" i="13"/>
  <c r="E160" i="13"/>
  <c r="W159" i="13"/>
  <c r="N159" i="13"/>
  <c r="K159" i="13"/>
  <c r="G159" i="13"/>
  <c r="E159" i="13"/>
  <c r="W158" i="13"/>
  <c r="N158" i="13"/>
  <c r="K158" i="13"/>
  <c r="G158" i="13"/>
  <c r="E158" i="13"/>
  <c r="W157" i="13"/>
  <c r="N157" i="13"/>
  <c r="K157" i="13"/>
  <c r="G157" i="13"/>
  <c r="E157" i="13"/>
  <c r="W156" i="13"/>
  <c r="N156" i="13"/>
  <c r="K156" i="13"/>
  <c r="G156" i="13"/>
  <c r="E156" i="13"/>
  <c r="W155" i="13"/>
  <c r="N155" i="13"/>
  <c r="K155" i="13"/>
  <c r="G155" i="13"/>
  <c r="E155" i="13"/>
  <c r="W154" i="13"/>
  <c r="N154" i="13"/>
  <c r="K154" i="13"/>
  <c r="G154" i="13"/>
  <c r="E154" i="13"/>
  <c r="W153" i="13"/>
  <c r="N153" i="13"/>
  <c r="K153" i="13"/>
  <c r="G153" i="13"/>
  <c r="E153" i="13"/>
  <c r="W152" i="13"/>
  <c r="N152" i="13"/>
  <c r="K152" i="13"/>
  <c r="G152" i="13"/>
  <c r="E152" i="13"/>
  <c r="W151" i="13"/>
  <c r="N151" i="13"/>
  <c r="K151" i="13"/>
  <c r="G151" i="13"/>
  <c r="E151" i="13"/>
  <c r="W150" i="13"/>
  <c r="N150" i="13"/>
  <c r="K150" i="13"/>
  <c r="G150" i="13"/>
  <c r="E150" i="13"/>
  <c r="W149" i="13"/>
  <c r="N149" i="13"/>
  <c r="K149" i="13"/>
  <c r="G149" i="13"/>
  <c r="E149" i="13"/>
  <c r="W148" i="13"/>
  <c r="N148" i="13"/>
  <c r="K148" i="13"/>
  <c r="G148" i="13"/>
  <c r="E148" i="13"/>
  <c r="W147" i="13"/>
  <c r="N147" i="13"/>
  <c r="K147" i="13"/>
  <c r="G147" i="13"/>
  <c r="E147" i="13"/>
  <c r="W146" i="13"/>
  <c r="N146" i="13"/>
  <c r="K146" i="13"/>
  <c r="G146" i="13"/>
  <c r="E146" i="13"/>
  <c r="W145" i="13"/>
  <c r="N145" i="13"/>
  <c r="K145" i="13"/>
  <c r="G145" i="13"/>
  <c r="E145" i="13"/>
  <c r="W144" i="13"/>
  <c r="N144" i="13"/>
  <c r="K144" i="13"/>
  <c r="G144" i="13"/>
  <c r="E144" i="13"/>
  <c r="W143" i="13"/>
  <c r="N143" i="13"/>
  <c r="K143" i="13"/>
  <c r="G143" i="13"/>
  <c r="E143" i="13"/>
  <c r="W142" i="13"/>
  <c r="N142" i="13"/>
  <c r="K142" i="13"/>
  <c r="G142" i="13"/>
  <c r="E142" i="13"/>
  <c r="W141" i="13"/>
  <c r="N141" i="13"/>
  <c r="K141" i="13"/>
  <c r="G141" i="13"/>
  <c r="E141" i="13"/>
  <c r="W140" i="13"/>
  <c r="N140" i="13"/>
  <c r="K140" i="13"/>
  <c r="G140" i="13"/>
  <c r="E140" i="13"/>
  <c r="W139" i="13"/>
  <c r="N139" i="13"/>
  <c r="K139" i="13"/>
  <c r="G139" i="13"/>
  <c r="E139" i="13"/>
  <c r="W138" i="13"/>
  <c r="N138" i="13"/>
  <c r="K138" i="13"/>
  <c r="G138" i="13"/>
  <c r="E138" i="13"/>
  <c r="W137" i="13"/>
  <c r="N137" i="13"/>
  <c r="K137" i="13"/>
  <c r="G137" i="13"/>
  <c r="E137" i="13"/>
  <c r="W136" i="13"/>
  <c r="N136" i="13"/>
  <c r="K136" i="13"/>
  <c r="G136" i="13"/>
  <c r="E136" i="13"/>
  <c r="W135" i="13"/>
  <c r="N135" i="13"/>
  <c r="K135" i="13"/>
  <c r="G135" i="13"/>
  <c r="E135" i="13"/>
  <c r="W134" i="13"/>
  <c r="N134" i="13"/>
  <c r="K134" i="13"/>
  <c r="G134" i="13"/>
  <c r="E134" i="13"/>
  <c r="W133" i="13"/>
  <c r="N133" i="13"/>
  <c r="K133" i="13"/>
  <c r="G133" i="13"/>
  <c r="E133" i="13"/>
  <c r="W132" i="13"/>
  <c r="N132" i="13"/>
  <c r="K132" i="13"/>
  <c r="G132" i="13"/>
  <c r="E132" i="13"/>
  <c r="W131" i="13"/>
  <c r="N131" i="13"/>
  <c r="K131" i="13"/>
  <c r="G131" i="13"/>
  <c r="E131" i="13"/>
  <c r="W130" i="13"/>
  <c r="N130" i="13"/>
  <c r="K130" i="13"/>
  <c r="G130" i="13"/>
  <c r="E130" i="13"/>
  <c r="W129" i="13"/>
  <c r="N129" i="13"/>
  <c r="K129" i="13"/>
  <c r="G129" i="13"/>
  <c r="E129" i="13"/>
  <c r="W128" i="13"/>
  <c r="N128" i="13"/>
  <c r="K128" i="13"/>
  <c r="G128" i="13"/>
  <c r="E128" i="13"/>
  <c r="W127" i="13"/>
  <c r="N127" i="13"/>
  <c r="K127" i="13"/>
  <c r="G127" i="13"/>
  <c r="E127" i="13"/>
  <c r="W126" i="13"/>
  <c r="N126" i="13"/>
  <c r="K126" i="13"/>
  <c r="G126" i="13"/>
  <c r="E126" i="13"/>
  <c r="W125" i="13"/>
  <c r="N125" i="13"/>
  <c r="K125" i="13"/>
  <c r="G125" i="13"/>
  <c r="E125" i="13"/>
  <c r="W124" i="13"/>
  <c r="N124" i="13"/>
  <c r="K124" i="13"/>
  <c r="G124" i="13"/>
  <c r="E124" i="13"/>
  <c r="W123" i="13"/>
  <c r="N123" i="13"/>
  <c r="K123" i="13"/>
  <c r="G123" i="13"/>
  <c r="E123" i="13"/>
  <c r="W122" i="13"/>
  <c r="N122" i="13"/>
  <c r="K122" i="13"/>
  <c r="G122" i="13"/>
  <c r="E122" i="13"/>
  <c r="W121" i="13"/>
  <c r="N121" i="13"/>
  <c r="K121" i="13"/>
  <c r="G121" i="13"/>
  <c r="E121" i="13"/>
  <c r="W120" i="13"/>
  <c r="N120" i="13"/>
  <c r="K120" i="13"/>
  <c r="G120" i="13"/>
  <c r="E120" i="13"/>
  <c r="W119" i="13"/>
  <c r="N119" i="13"/>
  <c r="K119" i="13"/>
  <c r="G119" i="13"/>
  <c r="E119" i="13"/>
  <c r="W118" i="13"/>
  <c r="N118" i="13"/>
  <c r="K118" i="13"/>
  <c r="G118" i="13"/>
  <c r="E118" i="13"/>
  <c r="W117" i="13"/>
  <c r="N117" i="13"/>
  <c r="K117" i="13"/>
  <c r="G117" i="13"/>
  <c r="E117" i="13"/>
  <c r="W116" i="13"/>
  <c r="N116" i="13"/>
  <c r="K116" i="13"/>
  <c r="G116" i="13"/>
  <c r="E116" i="13"/>
  <c r="W115" i="13"/>
  <c r="N115" i="13"/>
  <c r="K115" i="13"/>
  <c r="G115" i="13"/>
  <c r="E115" i="13"/>
  <c r="W114" i="13"/>
  <c r="N114" i="13"/>
  <c r="K114" i="13"/>
  <c r="G114" i="13"/>
  <c r="E114" i="13"/>
  <c r="W113" i="13"/>
  <c r="N113" i="13"/>
  <c r="K113" i="13"/>
  <c r="G113" i="13"/>
  <c r="E113" i="13"/>
  <c r="W112" i="13"/>
  <c r="N112" i="13"/>
  <c r="K112" i="13"/>
  <c r="G112" i="13"/>
  <c r="E112" i="13"/>
  <c r="W111" i="13"/>
  <c r="N111" i="13"/>
  <c r="K111" i="13"/>
  <c r="G111" i="13"/>
  <c r="E111" i="13"/>
  <c r="W110" i="13"/>
  <c r="N110" i="13"/>
  <c r="K110" i="13"/>
  <c r="G110" i="13"/>
  <c r="E110" i="13"/>
  <c r="W109" i="13"/>
  <c r="N109" i="13"/>
  <c r="K109" i="13"/>
  <c r="G109" i="13"/>
  <c r="E109" i="13"/>
  <c r="W108" i="13"/>
  <c r="N108" i="13"/>
  <c r="K108" i="13"/>
  <c r="G108" i="13"/>
  <c r="E108" i="13"/>
  <c r="W107" i="13"/>
  <c r="N107" i="13"/>
  <c r="K107" i="13"/>
  <c r="G107" i="13"/>
  <c r="E107" i="13"/>
  <c r="W106" i="13"/>
  <c r="N106" i="13"/>
  <c r="K106" i="13"/>
  <c r="G106" i="13"/>
  <c r="E106" i="13"/>
  <c r="W105" i="13"/>
  <c r="N105" i="13"/>
  <c r="K105" i="13"/>
  <c r="G105" i="13"/>
  <c r="E105" i="13"/>
  <c r="W104" i="13"/>
  <c r="N104" i="13"/>
  <c r="K104" i="13"/>
  <c r="G104" i="13"/>
  <c r="E104" i="13"/>
  <c r="W103" i="13"/>
  <c r="N103" i="13"/>
  <c r="K103" i="13"/>
  <c r="G103" i="13"/>
  <c r="E103" i="13"/>
  <c r="W102" i="13"/>
  <c r="N102" i="13"/>
  <c r="K102" i="13"/>
  <c r="G102" i="13"/>
  <c r="E102" i="13"/>
  <c r="W101" i="13"/>
  <c r="N101" i="13"/>
  <c r="K101" i="13"/>
  <c r="G101" i="13"/>
  <c r="E101" i="13"/>
  <c r="W100" i="13"/>
  <c r="N100" i="13"/>
  <c r="K100" i="13"/>
  <c r="G100" i="13"/>
  <c r="E100" i="13"/>
  <c r="W99" i="13"/>
  <c r="N99" i="13"/>
  <c r="K99" i="13"/>
  <c r="G99" i="13"/>
  <c r="E99" i="13"/>
  <c r="W98" i="13"/>
  <c r="N98" i="13"/>
  <c r="K98" i="13"/>
  <c r="G98" i="13"/>
  <c r="E98" i="13"/>
  <c r="W97" i="13"/>
  <c r="N97" i="13"/>
  <c r="K97" i="13"/>
  <c r="G97" i="13"/>
  <c r="E97" i="13"/>
  <c r="W96" i="13"/>
  <c r="N96" i="13"/>
  <c r="K96" i="13"/>
  <c r="G96" i="13"/>
  <c r="E96" i="13"/>
  <c r="W95" i="13"/>
  <c r="N95" i="13"/>
  <c r="K95" i="13"/>
  <c r="G95" i="13"/>
  <c r="E95" i="13"/>
  <c r="W94" i="13"/>
  <c r="N94" i="13"/>
  <c r="K94" i="13"/>
  <c r="G94" i="13"/>
  <c r="E94" i="13"/>
  <c r="W93" i="13"/>
  <c r="N93" i="13"/>
  <c r="K93" i="13"/>
  <c r="G93" i="13"/>
  <c r="E93" i="13"/>
  <c r="W92" i="13"/>
  <c r="N92" i="13"/>
  <c r="K92" i="13"/>
  <c r="G92" i="13"/>
  <c r="E92" i="13"/>
  <c r="W91" i="13"/>
  <c r="N91" i="13"/>
  <c r="K91" i="13"/>
  <c r="G91" i="13"/>
  <c r="E91" i="13"/>
  <c r="W90" i="13"/>
  <c r="N90" i="13"/>
  <c r="K90" i="13"/>
  <c r="G90" i="13"/>
  <c r="E90" i="13"/>
  <c r="W89" i="13"/>
  <c r="N89" i="13"/>
  <c r="K89" i="13"/>
  <c r="G89" i="13"/>
  <c r="E89" i="13"/>
  <c r="W88" i="13"/>
  <c r="N88" i="13"/>
  <c r="K88" i="13"/>
  <c r="G88" i="13"/>
  <c r="E88" i="13"/>
  <c r="W87" i="13"/>
  <c r="N87" i="13"/>
  <c r="K87" i="13"/>
  <c r="G87" i="13"/>
  <c r="E87" i="13"/>
  <c r="W86" i="13"/>
  <c r="N86" i="13"/>
  <c r="K86" i="13"/>
  <c r="G86" i="13"/>
  <c r="E86" i="13"/>
  <c r="W85" i="13"/>
  <c r="N85" i="13"/>
  <c r="K85" i="13"/>
  <c r="G85" i="13"/>
  <c r="E85" i="13"/>
  <c r="W84" i="13"/>
  <c r="N84" i="13"/>
  <c r="K84" i="13"/>
  <c r="G84" i="13"/>
  <c r="E84" i="13"/>
  <c r="W83" i="13"/>
  <c r="N83" i="13"/>
  <c r="K83" i="13"/>
  <c r="G83" i="13"/>
  <c r="E83" i="13"/>
  <c r="W82" i="13"/>
  <c r="N82" i="13"/>
  <c r="K82" i="13"/>
  <c r="G82" i="13"/>
  <c r="E82" i="13"/>
  <c r="W81" i="13"/>
  <c r="N81" i="13"/>
  <c r="K81" i="13"/>
  <c r="G81" i="13"/>
  <c r="E81" i="13"/>
  <c r="W80" i="13"/>
  <c r="N80" i="13"/>
  <c r="K80" i="13"/>
  <c r="G80" i="13"/>
  <c r="E80" i="13"/>
  <c r="W79" i="13"/>
  <c r="N79" i="13"/>
  <c r="K79" i="13"/>
  <c r="G79" i="13"/>
  <c r="E79" i="13"/>
  <c r="W78" i="13"/>
  <c r="N78" i="13"/>
  <c r="K78" i="13"/>
  <c r="G78" i="13"/>
  <c r="E78" i="13"/>
  <c r="W77" i="13"/>
  <c r="N77" i="13"/>
  <c r="K77" i="13"/>
  <c r="G77" i="13"/>
  <c r="E77" i="13"/>
  <c r="W76" i="13"/>
  <c r="N76" i="13"/>
  <c r="K76" i="13"/>
  <c r="G76" i="13"/>
  <c r="E76" i="13"/>
  <c r="W75" i="13"/>
  <c r="N75" i="13"/>
  <c r="K75" i="13"/>
  <c r="G75" i="13"/>
  <c r="E75" i="13"/>
  <c r="W74" i="13"/>
  <c r="N74" i="13"/>
  <c r="K74" i="13"/>
  <c r="G74" i="13"/>
  <c r="E74" i="13"/>
  <c r="W73" i="13"/>
  <c r="N73" i="13"/>
  <c r="K73" i="13"/>
  <c r="G73" i="13"/>
  <c r="E73" i="13"/>
  <c r="W72" i="13"/>
  <c r="N72" i="13"/>
  <c r="K72" i="13"/>
  <c r="G72" i="13"/>
  <c r="E72" i="13"/>
  <c r="W71" i="13"/>
  <c r="N71" i="13"/>
  <c r="K71" i="13"/>
  <c r="G71" i="13"/>
  <c r="E71" i="13"/>
  <c r="W70" i="13"/>
  <c r="N70" i="13"/>
  <c r="K70" i="13"/>
  <c r="G70" i="13"/>
  <c r="E70" i="13"/>
  <c r="W69" i="13"/>
  <c r="N69" i="13"/>
  <c r="K69" i="13"/>
  <c r="G69" i="13"/>
  <c r="E69" i="13"/>
  <c r="W68" i="13"/>
  <c r="N68" i="13"/>
  <c r="K68" i="13"/>
  <c r="G68" i="13"/>
  <c r="E68" i="13"/>
  <c r="W67" i="13"/>
  <c r="N67" i="13"/>
  <c r="K67" i="13"/>
  <c r="G67" i="13"/>
  <c r="E67" i="13"/>
  <c r="W66" i="13"/>
  <c r="N66" i="13"/>
  <c r="K66" i="13"/>
  <c r="G66" i="13"/>
  <c r="E66" i="13"/>
  <c r="W65" i="13"/>
  <c r="N65" i="13"/>
  <c r="K65" i="13"/>
  <c r="G65" i="13"/>
  <c r="E65" i="13"/>
  <c r="W64" i="13"/>
  <c r="N64" i="13"/>
  <c r="K64" i="13"/>
  <c r="G64" i="13"/>
  <c r="E64" i="13"/>
  <c r="W63" i="13"/>
  <c r="N63" i="13"/>
  <c r="K63" i="13"/>
  <c r="G63" i="13"/>
  <c r="E63" i="13"/>
  <c r="W62" i="13"/>
  <c r="N62" i="13"/>
  <c r="K62" i="13"/>
  <c r="G62" i="13"/>
  <c r="E62" i="13"/>
  <c r="W61" i="13"/>
  <c r="N61" i="13"/>
  <c r="K61" i="13"/>
  <c r="G61" i="13"/>
  <c r="E61" i="13"/>
  <c r="W60" i="13"/>
  <c r="N60" i="13"/>
  <c r="K60" i="13"/>
  <c r="G60" i="13"/>
  <c r="E60" i="13"/>
  <c r="W59" i="13"/>
  <c r="N59" i="13"/>
  <c r="K59" i="13"/>
  <c r="G59" i="13"/>
  <c r="E59" i="13"/>
  <c r="W58" i="13"/>
  <c r="N58" i="13"/>
  <c r="K58" i="13"/>
  <c r="G58" i="13"/>
  <c r="E58" i="13"/>
  <c r="W57" i="13"/>
  <c r="N57" i="13"/>
  <c r="K57" i="13"/>
  <c r="G57" i="13"/>
  <c r="E57" i="13"/>
  <c r="W56" i="13"/>
  <c r="N56" i="13"/>
  <c r="K56" i="13"/>
  <c r="G56" i="13"/>
  <c r="E56" i="13"/>
  <c r="W55" i="13"/>
  <c r="N55" i="13"/>
  <c r="K55" i="13"/>
  <c r="G55" i="13"/>
  <c r="E55" i="13"/>
  <c r="W54" i="13"/>
  <c r="N54" i="13"/>
  <c r="K54" i="13"/>
  <c r="G54" i="13"/>
  <c r="E54" i="13"/>
  <c r="W53" i="13"/>
  <c r="N53" i="13"/>
  <c r="K53" i="13"/>
  <c r="G53" i="13"/>
  <c r="E53" i="13"/>
  <c r="W52" i="13"/>
  <c r="N52" i="13"/>
  <c r="K52" i="13"/>
  <c r="G52" i="13"/>
  <c r="E52" i="13"/>
  <c r="W51" i="13"/>
  <c r="N51" i="13"/>
  <c r="K51" i="13"/>
  <c r="G51" i="13"/>
  <c r="E51" i="13"/>
  <c r="W50" i="13"/>
  <c r="N50" i="13"/>
  <c r="K50" i="13"/>
  <c r="G50" i="13"/>
  <c r="E50" i="13"/>
  <c r="W49" i="13"/>
  <c r="N49" i="13"/>
  <c r="K49" i="13"/>
  <c r="G49" i="13"/>
  <c r="E49" i="13"/>
  <c r="W48" i="13"/>
  <c r="N48" i="13"/>
  <c r="K48" i="13"/>
  <c r="G48" i="13"/>
  <c r="E48" i="13"/>
  <c r="W47" i="13"/>
  <c r="N47" i="13"/>
  <c r="K47" i="13"/>
  <c r="G47" i="13"/>
  <c r="E47" i="13"/>
  <c r="W46" i="13"/>
  <c r="N46" i="13"/>
  <c r="K46" i="13"/>
  <c r="G46" i="13"/>
  <c r="E46" i="13"/>
  <c r="W45" i="13"/>
  <c r="N45" i="13"/>
  <c r="K45" i="13"/>
  <c r="G45" i="13"/>
  <c r="E45" i="13"/>
  <c r="W44" i="13"/>
  <c r="N44" i="13"/>
  <c r="K44" i="13"/>
  <c r="G44" i="13"/>
  <c r="E44" i="13"/>
  <c r="W43" i="13"/>
  <c r="N43" i="13"/>
  <c r="K43" i="13"/>
  <c r="G43" i="13"/>
  <c r="E43" i="13"/>
  <c r="W42" i="13"/>
  <c r="N42" i="13"/>
  <c r="K42" i="13"/>
  <c r="G42" i="13"/>
  <c r="E42" i="13"/>
  <c r="W41" i="13"/>
  <c r="N41" i="13"/>
  <c r="K41" i="13"/>
  <c r="G41" i="13"/>
  <c r="E41" i="13"/>
  <c r="W40" i="13"/>
  <c r="N40" i="13"/>
  <c r="K40" i="13"/>
  <c r="G40" i="13"/>
  <c r="E40" i="13"/>
  <c r="W39" i="13"/>
  <c r="N39" i="13"/>
  <c r="K39" i="13"/>
  <c r="G39" i="13"/>
  <c r="E39" i="13"/>
  <c r="W38" i="13"/>
  <c r="N38" i="13"/>
  <c r="K38" i="13"/>
  <c r="G38" i="13"/>
  <c r="E38" i="13"/>
  <c r="W37" i="13"/>
  <c r="N37" i="13"/>
  <c r="K37" i="13"/>
  <c r="G37" i="13"/>
  <c r="E37" i="13"/>
  <c r="W36" i="13"/>
  <c r="N36" i="13"/>
  <c r="K36" i="13"/>
  <c r="G36" i="13"/>
  <c r="E36" i="13"/>
  <c r="W35" i="13"/>
  <c r="N35" i="13"/>
  <c r="K35" i="13"/>
  <c r="G35" i="13"/>
  <c r="E35" i="13"/>
  <c r="W34" i="13"/>
  <c r="N34" i="13"/>
  <c r="K34" i="13"/>
  <c r="G34" i="13"/>
  <c r="E34" i="13"/>
  <c r="W33" i="13"/>
  <c r="N33" i="13"/>
  <c r="K33" i="13"/>
  <c r="G33" i="13"/>
  <c r="E33" i="13"/>
  <c r="W32" i="13"/>
  <c r="N32" i="13"/>
  <c r="K32" i="13"/>
  <c r="G32" i="13"/>
  <c r="E32" i="13"/>
  <c r="W31" i="13"/>
  <c r="N31" i="13"/>
  <c r="K31" i="13"/>
  <c r="G31" i="13"/>
  <c r="E31" i="13"/>
  <c r="W30" i="13"/>
  <c r="N30" i="13"/>
  <c r="K30" i="13"/>
  <c r="G30" i="13"/>
  <c r="E30" i="13"/>
  <c r="W29" i="13"/>
  <c r="N29" i="13"/>
  <c r="K29" i="13"/>
  <c r="G29" i="13"/>
  <c r="E29" i="13"/>
  <c r="W28" i="13"/>
  <c r="N28" i="13"/>
  <c r="K28" i="13"/>
  <c r="G28" i="13"/>
  <c r="E28" i="13"/>
  <c r="W27" i="13"/>
  <c r="N27" i="13"/>
  <c r="K27" i="13"/>
  <c r="G27" i="13"/>
  <c r="E27" i="13"/>
  <c r="W26" i="13"/>
  <c r="N26" i="13"/>
  <c r="K26" i="13"/>
  <c r="G26" i="13"/>
  <c r="E26" i="13"/>
  <c r="W25" i="13"/>
  <c r="N25" i="13"/>
  <c r="K25" i="13"/>
  <c r="G25" i="13"/>
  <c r="E25" i="13"/>
  <c r="W24" i="13"/>
  <c r="N24" i="13"/>
  <c r="K24" i="13"/>
  <c r="G24" i="13"/>
  <c r="E24" i="13"/>
  <c r="W23" i="13"/>
  <c r="N23" i="13"/>
  <c r="K23" i="13"/>
  <c r="G23" i="13"/>
  <c r="E23" i="13"/>
  <c r="W22" i="13"/>
  <c r="N22" i="13"/>
  <c r="K22" i="13"/>
  <c r="G22" i="13"/>
  <c r="E22" i="13"/>
  <c r="W21" i="13"/>
  <c r="N21" i="13"/>
  <c r="K21" i="13"/>
  <c r="G21" i="13"/>
  <c r="E21" i="13"/>
  <c r="W20" i="13"/>
  <c r="N20" i="13"/>
  <c r="K20" i="13"/>
  <c r="G20" i="13"/>
  <c r="E20" i="13"/>
  <c r="W19" i="13"/>
  <c r="N19" i="13"/>
  <c r="K19" i="13"/>
  <c r="W18" i="13"/>
  <c r="N18" i="13"/>
  <c r="K18" i="13"/>
  <c r="G18" i="13"/>
  <c r="E18" i="13"/>
  <c r="W13" i="13"/>
  <c r="N13" i="13"/>
  <c r="K13" i="13"/>
  <c r="E13" i="13"/>
  <c r="W5" i="13"/>
  <c r="N5" i="13"/>
  <c r="K5" i="13"/>
  <c r="E5" i="13"/>
  <c r="X104" i="2"/>
  <c r="O104" i="2"/>
  <c r="J104" i="2"/>
  <c r="J7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J20" i="2"/>
  <c r="X20" i="2"/>
  <c r="J21" i="2"/>
  <c r="X21" i="2"/>
  <c r="J22" i="2"/>
  <c r="X22" i="2"/>
  <c r="J23" i="2"/>
  <c r="X23" i="2"/>
  <c r="J24" i="2"/>
  <c r="X24" i="2"/>
  <c r="J25" i="2"/>
  <c r="X25" i="2"/>
  <c r="J26" i="2"/>
  <c r="X26" i="2"/>
  <c r="J27" i="2"/>
  <c r="X27" i="2"/>
  <c r="J28" i="2"/>
  <c r="X28" i="2"/>
  <c r="J29" i="2"/>
  <c r="J30" i="2"/>
  <c r="X30" i="2"/>
  <c r="J31" i="2"/>
  <c r="X31" i="2"/>
  <c r="J32" i="2"/>
  <c r="X32" i="2"/>
  <c r="J33" i="2"/>
  <c r="X33" i="2"/>
  <c r="J34" i="2"/>
  <c r="X34" i="2"/>
  <c r="J35" i="2"/>
  <c r="X35" i="2"/>
  <c r="J36" i="2"/>
  <c r="X36" i="2"/>
  <c r="J37" i="2"/>
  <c r="X37" i="2"/>
  <c r="J38" i="2"/>
  <c r="X38" i="2"/>
  <c r="E39" i="2"/>
  <c r="G39" i="2"/>
  <c r="X39" i="2"/>
  <c r="J40" i="2"/>
  <c r="X40" i="2"/>
  <c r="J41" i="2"/>
  <c r="X41" i="2"/>
  <c r="J42" i="2"/>
  <c r="X42" i="2"/>
  <c r="J43" i="2"/>
  <c r="X43" i="2"/>
  <c r="J44" i="2"/>
  <c r="X44" i="2"/>
  <c r="J45" i="2"/>
  <c r="X45" i="2"/>
  <c r="J46" i="2"/>
  <c r="X46" i="2"/>
  <c r="J47" i="2"/>
  <c r="X47" i="2"/>
  <c r="J48" i="2"/>
  <c r="X48" i="2"/>
  <c r="J49" i="2"/>
  <c r="X49" i="2"/>
  <c r="J50" i="2"/>
  <c r="X50" i="2"/>
  <c r="J51" i="2"/>
  <c r="X51" i="2"/>
  <c r="J52" i="2"/>
  <c r="X52" i="2"/>
  <c r="J53" i="2"/>
  <c r="X53" i="2"/>
  <c r="X54" i="2"/>
  <c r="J71" i="2"/>
  <c r="X71" i="2"/>
  <c r="J72" i="2"/>
  <c r="X72" i="2"/>
  <c r="J73" i="2"/>
  <c r="X73" i="2"/>
  <c r="X74" i="2"/>
  <c r="J75" i="2"/>
  <c r="X75" i="2"/>
  <c r="J76" i="2"/>
  <c r="X76" i="2"/>
  <c r="J77" i="2"/>
  <c r="X77" i="2"/>
  <c r="J55" i="2"/>
  <c r="X55" i="2"/>
  <c r="X56" i="2"/>
  <c r="X57" i="2"/>
  <c r="X58" i="2"/>
  <c r="X59" i="2"/>
  <c r="X60" i="2"/>
  <c r="X61" i="2"/>
  <c r="J68" i="2"/>
  <c r="X68" i="2"/>
  <c r="J69" i="2"/>
  <c r="X69" i="2"/>
  <c r="J62" i="2"/>
  <c r="X62" i="2"/>
  <c r="X63" i="2"/>
  <c r="X64" i="2"/>
  <c r="X65" i="2"/>
  <c r="X66" i="2"/>
  <c r="X67" i="2"/>
  <c r="J78" i="2"/>
  <c r="X78" i="2"/>
  <c r="J79" i="2"/>
  <c r="X79" i="2"/>
  <c r="J93" i="2"/>
  <c r="O93" i="2"/>
  <c r="X93" i="2"/>
  <c r="X94" i="2"/>
  <c r="J95" i="2"/>
  <c r="O95" i="2"/>
  <c r="X95" i="2"/>
  <c r="J96" i="2"/>
  <c r="X96" i="2"/>
  <c r="J97" i="2"/>
  <c r="O97" i="2"/>
  <c r="X97" i="2"/>
  <c r="J98" i="2"/>
  <c r="O98" i="2"/>
  <c r="X98" i="2"/>
  <c r="J99" i="2"/>
  <c r="O99" i="2"/>
  <c r="X99" i="2"/>
  <c r="J100" i="2"/>
  <c r="O100" i="2"/>
  <c r="X100" i="2"/>
  <c r="J101" i="2"/>
  <c r="O101" i="2"/>
  <c r="X101" i="2"/>
  <c r="J102" i="2"/>
  <c r="O102" i="2"/>
  <c r="X102" i="2"/>
  <c r="J103" i="2"/>
  <c r="O103" i="2"/>
  <c r="X103" i="2"/>
  <c r="O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Mariana Marcatto</author>
    <author>Luana de Castro Lopes (SEPLAG)</author>
    <author>Barbara Mendes de Castro (SEPLAG)</author>
  </authors>
  <commentList>
    <comment ref="F1" authorId="0" shapeId="0" xr:uid="{00000000-0006-0000-0100-000001000000}">
      <text>
        <r>
          <rPr>
            <sz val="11"/>
            <color theme="1"/>
            <rFont val="Calibri"/>
            <family val="2"/>
            <scheme val="minor"/>
          </rPr>
          <t xml:space="preserve">DESCREVER O NOME DO PROGRAMA A SER LANÇADO NO NOVO PPAG
</t>
        </r>
      </text>
    </comment>
    <comment ref="H1" authorId="0" shapeId="0" xr:uid="{00000000-0006-0000-0100-000002000000}">
      <text>
        <r>
          <rPr>
            <sz val="11"/>
            <color theme="1"/>
            <rFont val="Calibri"/>
            <family val="2"/>
            <scheme val="minor"/>
          </rPr>
          <t>DESCREVER O NOME DA AÇÃO A SER LANÇADA NO NOVO PPAG</t>
        </r>
      </text>
    </comment>
    <comment ref="I1" authorId="0" shapeId="0" xr:uid="{00000000-0006-0000-0100-000003000000}">
      <text>
        <r>
          <rPr>
            <b/>
            <sz val="9"/>
            <color indexed="81"/>
            <rFont val="Segoe UI"/>
            <family val="2"/>
          </rPr>
          <t xml:space="preserve">ELEMENTO EXECUTADO DA DESPESA
</t>
        </r>
        <r>
          <rPr>
            <sz val="9"/>
            <color indexed="81"/>
            <rFont val="Segoe UI"/>
            <family val="2"/>
          </rPr>
          <t>OBS: EM CASO DE DÚVIDA NA CLASSIFICAÇÃO, PROCURAR A DIRETORIA DE PLANEJAMENTO E ORÇAMENTO PARA AUXILIAR NO PREENCHIMENTO. 
CLASSIFICADOR ECONÔMICO DA DESPESA DISPONÍVELPARA CONSULTA EM: http://www.planejamento.mg.gov.br/pagina/planejamento-e-orcamento/lei-orcamentaria-anual-loa/lei-orcamentaria-anual-loa</t>
        </r>
      </text>
    </comment>
    <comment ref="K1" authorId="0" shapeId="0" xr:uid="{00000000-0006-0000-0100-000004000000}">
      <text>
        <r>
          <rPr>
            <b/>
            <sz val="9"/>
            <color indexed="81"/>
            <rFont val="Segoe UI"/>
            <family val="2"/>
          </rPr>
          <t>ELEMENTO/ITEM EXECUTADO DA DESPESA</t>
        </r>
        <r>
          <rPr>
            <sz val="9"/>
            <color indexed="81"/>
            <rFont val="Segoe UI"/>
            <family val="2"/>
          </rPr>
          <t xml:space="preserve">
OBS: EM CASO DE DÚVIDA NA CLASSIFICAÇÃO, PROCURAR A DIRETORIA DE PLANEJAMENTO E ORÇAMENTO PARA AUXILIAR NO PREENCHIMENTO. 
CLASSIFICADOR ECONÔMICO DA DESPESA DISPONÍVELPARA CONSULTA EM: http://www.planejamento.mg.gov.br/pagina/planejamento-e-orcamento/lei-orcamentaria-anual-loa/lei-orcamentaria-anual-loa</t>
        </r>
        <r>
          <rPr>
            <b/>
            <sz val="9"/>
            <color indexed="81"/>
            <rFont val="Segoe UI"/>
            <family val="2"/>
          </rPr>
          <t xml:space="preserve">
</t>
        </r>
      </text>
    </comment>
    <comment ref="M1" authorId="1" shapeId="0" xr:uid="{00000000-0006-0000-0100-000005000000}">
      <text>
        <r>
          <rPr>
            <sz val="11"/>
            <color theme="1"/>
            <rFont val="Calibri"/>
            <family val="2"/>
            <scheme val="minor"/>
          </rPr>
          <t>AGRUPAMENTO DE ACORDO COM A NATUREZA DO ELEMENTO ITEM</t>
        </r>
      </text>
    </comment>
    <comment ref="N1" authorId="2" shapeId="0" xr:uid="{00000000-0006-0000-0100-000006000000}">
      <text>
        <r>
          <rPr>
            <sz val="11"/>
            <color theme="1"/>
            <rFont val="Calibri"/>
            <family val="2"/>
            <scheme val="minor"/>
          </rPr>
          <t>Grupo em que se enquadra a despesa, sendo 3 custeio e 4 ivesntimento</t>
        </r>
      </text>
    </comment>
    <comment ref="P1" authorId="0" shapeId="0" xr:uid="{00000000-0006-0000-0100-000007000000}">
      <text>
        <r>
          <rPr>
            <sz val="9"/>
            <color indexed="81"/>
            <rFont val="Segoe UI"/>
            <family val="2"/>
          </rPr>
          <t>O preenchimento dessa coluna é opcional.  
Ela serve para auxiliar no planejamento do órgão. 
Devem ser consideradas exclusivamente fontes de recurso constantes na elaboração do DPO.
Ex: se o órgão possui uma fonte específica que só pode financiar determinada despesa, ele já deixa isso marcado para auxilá-lo.</t>
        </r>
      </text>
    </comment>
    <comment ref="Q1" authorId="0" shapeId="0" xr:uid="{00000000-0006-0000-0100-000008000000}">
      <text>
        <r>
          <rPr>
            <sz val="11"/>
            <color theme="1"/>
            <rFont val="Calibri"/>
            <family val="2"/>
            <scheme val="minor"/>
          </rPr>
          <t>O preenchimento dessa coluna tem como objetivo auxiliar o órgão a fazer o levantamento de seus custos de forma mais assertiva, visto que alguns elementos-itens agregam diversos itens de materiais que possuem lógicas de preço e volume diferente. 
Ex: material de consumo (papel, caneta, clips, lápis, etc)
combustível (álcool, gasolina, etc)
MGS (postos de trabalho variados - administrativo ou conservação e limpeza)
Estagiário (posto de 30 ou 20 horas)</t>
        </r>
      </text>
    </comment>
    <comment ref="R1" authorId="0" shapeId="0" xr:uid="{00000000-0006-0000-0100-000009000000}">
      <text>
        <r>
          <rPr>
            <b/>
            <sz val="9"/>
            <color indexed="81"/>
            <rFont val="Segoe UI"/>
            <family val="2"/>
          </rPr>
          <t>SIM:</t>
        </r>
        <r>
          <rPr>
            <sz val="9"/>
            <color indexed="81"/>
            <rFont val="Segoe UI"/>
            <family val="2"/>
          </rPr>
          <t xml:space="preserve"> DESPESA QUE NÃO É EXECUTADA NO EXERCÍCIO CORRENTE;
</t>
        </r>
        <r>
          <rPr>
            <b/>
            <sz val="9"/>
            <color indexed="81"/>
            <rFont val="Segoe UI"/>
            <family val="2"/>
          </rPr>
          <t>NÃO:</t>
        </r>
        <r>
          <rPr>
            <sz val="9"/>
            <color indexed="81"/>
            <rFont val="Segoe UI"/>
            <family val="2"/>
          </rPr>
          <t xml:space="preserve"> DESPESA EXECUTADA NO EXERCÍCIO CORRENTE.
</t>
        </r>
      </text>
    </comment>
    <comment ref="S1" authorId="0" shapeId="0" xr:uid="{00000000-0006-0000-0100-00000A000000}">
      <text>
        <r>
          <rPr>
            <b/>
            <sz val="9"/>
            <color indexed="81"/>
            <rFont val="Segoe UI"/>
            <family val="2"/>
          </rPr>
          <t xml:space="preserve">QUAL PARÂMETRO/REFERÊNCIA FOI UTILIZADO PARA REALIZAR A VOLUMETRIA?
</t>
        </r>
        <r>
          <rPr>
            <sz val="9"/>
            <color indexed="81"/>
            <rFont val="Segoe UI"/>
            <family val="2"/>
          </rPr>
          <t>Ex: Unidade; KM; Pacote com 100 unidades; m²; etc.</t>
        </r>
      </text>
    </comment>
    <comment ref="T1" authorId="0" shapeId="0" xr:uid="{00000000-0006-0000-0100-00000B000000}">
      <text>
        <r>
          <rPr>
            <b/>
            <sz val="9"/>
            <color indexed="81"/>
            <rFont val="Segoe UI"/>
            <family val="2"/>
          </rPr>
          <t xml:space="preserve">QUANTIFICAÇÃO DO VOLUME 
</t>
        </r>
        <r>
          <rPr>
            <sz val="9"/>
            <color indexed="81"/>
            <rFont val="Segoe UI"/>
            <family val="2"/>
          </rPr>
          <t xml:space="preserve">
Ex: se na coluna "PREMISSA DE VOLUME" foi preenchida com "unidade", na coluna "VOLUME" você deverá colocar quantas unidades precisa</t>
        </r>
      </text>
    </comment>
    <comment ref="U1" authorId="0" shapeId="0" xr:uid="{00000000-0006-0000-0100-00000C000000}">
      <text>
        <r>
          <rPr>
            <b/>
            <sz val="9"/>
            <color indexed="81"/>
            <rFont val="Segoe UI"/>
            <family val="2"/>
          </rPr>
          <t xml:space="preserve">QUAL PARÂMETRO/REFERÊNCIA FOI UTILIZADO PARA REALIZAR A PRECIFICAÇÃO?
</t>
        </r>
        <r>
          <rPr>
            <sz val="9"/>
            <color indexed="81"/>
            <rFont val="Segoe UI"/>
            <family val="2"/>
          </rPr>
          <t>Ex: Preço de Referência Portal de Compras; Pesquisa na internet; Média histórica de consumo; etc.</t>
        </r>
      </text>
    </comment>
    <comment ref="W1" authorId="0" shapeId="0" xr:uid="{00000000-0006-0000-0100-00000D000000}">
      <text>
        <r>
          <rPr>
            <b/>
            <sz val="9"/>
            <color indexed="81"/>
            <rFont val="Segoe UI"/>
            <family val="2"/>
          </rPr>
          <t xml:space="preserve">QUANTAS VEZES O PAGAMENTO É REALIZADO AO LONGO DO ANO?
</t>
        </r>
        <r>
          <rPr>
            <sz val="9"/>
            <color indexed="81"/>
            <rFont val="Segoe UI"/>
            <family val="2"/>
          </rPr>
          <t xml:space="preserve">
IMPORTANTE: se no preço ou no volume já você considerar o valor ou montante anual, a frequência de pagamento será "1". </t>
        </r>
        <r>
          <rPr>
            <b/>
            <sz val="9"/>
            <color indexed="81"/>
            <rFont val="Segoe UI"/>
            <family val="2"/>
          </rPr>
          <t xml:space="preserve"> </t>
        </r>
      </text>
    </comment>
    <comment ref="X1" authorId="0" shapeId="0" xr:uid="{00000000-0006-0000-0100-00000E000000}">
      <text>
        <r>
          <rPr>
            <b/>
            <sz val="9"/>
            <color indexed="81"/>
            <rFont val="Segoe UI"/>
            <family val="2"/>
          </rPr>
          <t xml:space="preserve">VALOR TOTAL ITEM = VOLUME x PREÇO UNITÁRIO x FREQUÊNCIA DE PAGAMENTO </t>
        </r>
      </text>
    </comment>
    <comment ref="Y1" authorId="0" shapeId="0" xr:uid="{00000000-0006-0000-0100-00000F000000}">
      <text>
        <r>
          <rPr>
            <b/>
            <sz val="9"/>
            <color indexed="81"/>
            <rFont val="Segoe UI"/>
            <family val="2"/>
          </rPr>
          <t>LIMIAR:</t>
        </r>
        <r>
          <rPr>
            <sz val="9"/>
            <color indexed="81"/>
            <rFont val="Segoe UI"/>
            <family val="2"/>
          </rPr>
          <t xml:space="preserve"> NÍVEL DE SERVIÇO MÍNIMO PARA GARANTIR A EXECUÇÃO DE ENTREGAS MANDATÓRIAS E/OU ESSENCIAIS DO ÓRGÃO.
</t>
        </r>
        <r>
          <rPr>
            <b/>
            <sz val="9"/>
            <color indexed="81"/>
            <rFont val="Segoe UI"/>
            <family val="2"/>
          </rPr>
          <t xml:space="preserve">INCREMENTAL: </t>
        </r>
        <r>
          <rPr>
            <sz val="9"/>
            <color indexed="81"/>
            <rFont val="Segoe UI"/>
            <family val="2"/>
          </rPr>
          <t xml:space="preserve">ENTREGAS NÃO OBRIGATÓRIAS, EM UM NÍVEL DE SERVIÇO SUPERIOR QUE SÃO REALIZADOS PARA MELHORAR RESULTADOS, AUMENTAR A QUALIDADE E MITIGAR RISCOS. QUANTO MAIS ALINHADOS COM A ESTRATÉGIA, MAIS PRÓXIMOS FICAM DO CENÁRIO LIMIAR
</t>
        </r>
      </text>
    </comment>
    <comment ref="Z1" authorId="0" shapeId="0" xr:uid="{00000000-0006-0000-0100-000010000000}">
      <text>
        <r>
          <rPr>
            <sz val="11"/>
            <color theme="1"/>
            <rFont val="Calibri"/>
            <family val="2"/>
            <scheme val="minor"/>
          </rPr>
          <t xml:space="preserve">O CENÁRIO É COMPOSTO POR UM PACOTE DE ELEMENTOS ITENS, E SUA DESCRIÇÃO DEVE INDICAR O QUE SE ESTÁ ENTREGANDO COM OS ITENS DETALHADOS. 
IMPORTANTE RESSALTAR QUE CADA CENÁRIO DEVE PERTENCER A UMA MESMA AÇÃO, PODENDO HAVER MAIS DE UM CENÁRIO POR AÇÃO.
ESSE CAMPO DEVE SER PREENCHIDO TANTO PARA OS CENÁRIOS INCREMENTAIS, INDICANDO O NÍVEL DE SERVIÇO QUE SE PRETENDE ALCANÇAR, QUANTO PARA O LIMIAR, INDICANDO QUAL O MÍNIMO NECESSÁRIO PARA REALIZAÇÃO DA AÇÃO EM QUESTÃO.
</t>
        </r>
      </text>
    </comment>
    <comment ref="AA1" authorId="0" shapeId="0" xr:uid="{00000000-0006-0000-0100-000011000000}">
      <text>
        <r>
          <rPr>
            <sz val="11"/>
            <color theme="1"/>
            <rFont val="Calibri"/>
            <family val="2"/>
            <scheme val="minor"/>
          </rPr>
          <t xml:space="preserve">DEVE SER PREENCHIDO OBRIGATORIAMENTE NAS DESPESAS CLASSIFICADAS COMO LIMIAR E MARCADA COMO NOVA NA COLUNA R, E DESPESAS CLASSIFICADAS COMO INCREMENTAIS.  É FACULTATIVO SEU PREENCHIMENTO NAS DESPESAS CLASSIFICADAS COMO LIMIAR MARCADAS COMO NÃO NOVAS NA COLUNA R.
É ESSENCIAL QUE O RISCO DE NÃO FAZER SEJA BEM DESCRITO, UMA VEZ QUE ELE PERMITE COMPREENDER A PERDA GERADA PELA NÃO EXECUÇÃO DA DESPESA. OU SEJA, ELE É IMPORTANTE PARA UMA TOMADA DE DECISÃO ASSERTIVA E ESTRETÉGICA.
NO CASO DAS DESPESAS LIMIARES ESSA COLUNA AUXILIA O GESTOR A COMPREENDER A ENTREGA E A TER MAIS INFORMAÇÕES ACERCA DE SUA NECESSIDADE.
</t>
        </r>
      </text>
    </comment>
    <comment ref="AB1" authorId="0" shapeId="0" xr:uid="{00000000-0006-0000-0100-000012000000}">
      <text>
        <r>
          <rPr>
            <sz val="11"/>
            <color theme="1"/>
            <rFont val="Calibri"/>
            <family val="2"/>
            <scheme val="minor"/>
          </rPr>
          <t xml:space="preserve">DEVE SER PREENCHIDO OBRIGATORIAMENTE NAS DESPESAS CLASSIFICADAS COMO LIMIAR E MARCADA COMO NOVA NA COLUNA R, E DESPESAS CLASSIFICADAS COMO INCREMENTAIS.  É FACULTATIVO SEU PREENCHIMENTO NAS DESPESAS CLASSIFICADAS COMO LIMIAR MARCADAS COMO NÃO NOVAS NA COLUNA R.
É ESSENCIAL QUE O RISCO DE NÃO FAZER SEJA BEM DESCRITO, UMA VEZ QUE ELE PERMITE COMPREENDER A PERDA GERADA PELA NÃO EXECUÇÃO DA DESPESA. OU SEJA, ELE É IMPORTANTE PARA UMA TOMADA DE DECISÃO ASSERTIVA E ESTRETÉGICA.
NO CASO DAS DESPESAS LIMIARES ESSA COLUNA AUXILIA O GESTOR A COMPREENDER A ENTREGA E A TER MAIS INFORMAÇÕES ACERCA DE SUA NECESSIDADE.
</t>
        </r>
      </text>
    </comment>
    <comment ref="AC1" authorId="0" shapeId="0" xr:uid="{00000000-0006-0000-0100-000013000000}">
      <text>
        <r>
          <rPr>
            <sz val="9"/>
            <color indexed="81"/>
            <rFont val="Segoe UI"/>
            <family val="2"/>
          </rPr>
          <t xml:space="preserve">ESSA COLUNA DEVE SER </t>
        </r>
        <r>
          <rPr>
            <b/>
            <sz val="9"/>
            <color indexed="81"/>
            <rFont val="Segoe UI"/>
            <family val="2"/>
          </rPr>
          <t>PREENCHIDA PELO N3</t>
        </r>
        <r>
          <rPr>
            <sz val="9"/>
            <color indexed="81"/>
            <rFont val="Segoe UI"/>
            <family val="2"/>
          </rPr>
          <t xml:space="preserve"> EM </t>
        </r>
        <r>
          <rPr>
            <b/>
            <sz val="9"/>
            <color indexed="81"/>
            <rFont val="Segoe UI"/>
            <family val="2"/>
          </rPr>
          <t>ESCALA NUMÉRICA</t>
        </r>
        <r>
          <rPr>
            <sz val="9"/>
            <color indexed="81"/>
            <rFont val="Segoe UI"/>
            <family val="2"/>
          </rPr>
          <t xml:space="preserve">, DE ACORDO COM  O </t>
        </r>
        <r>
          <rPr>
            <b/>
            <sz val="9"/>
            <color indexed="81"/>
            <rFont val="Segoe UI"/>
            <family val="2"/>
          </rPr>
          <t>NÍVEL DE PRIORIZAÇÃO</t>
        </r>
        <r>
          <rPr>
            <sz val="9"/>
            <color indexed="81"/>
            <rFont val="Segoe UI"/>
            <family val="2"/>
          </rPr>
          <t>:
LIMIAR = 0 ou deixar a célula em branco
INCREMENTAL = de 1 até o último nível de priorização 
Obs: despesas que compõem o mesmo cenário (coluna y), devem ser classificadas com o mesmo nível de priorização.</t>
        </r>
      </text>
    </comment>
    <comment ref="AD1" authorId="0" shapeId="0" xr:uid="{00000000-0006-0000-0100-000014000000}">
      <text>
        <r>
          <rPr>
            <sz val="9"/>
            <color indexed="81"/>
            <rFont val="Segoe UI"/>
            <family val="2"/>
          </rPr>
          <t xml:space="preserve">ESSA COLUNA DEVE SER </t>
        </r>
        <r>
          <rPr>
            <b/>
            <sz val="9"/>
            <color indexed="81"/>
            <rFont val="Segoe UI"/>
            <family val="2"/>
          </rPr>
          <t>PREENCHIDA PELO N2</t>
        </r>
        <r>
          <rPr>
            <sz val="9"/>
            <color indexed="81"/>
            <rFont val="Segoe UI"/>
            <family val="2"/>
          </rPr>
          <t xml:space="preserve"> EM </t>
        </r>
        <r>
          <rPr>
            <b/>
            <sz val="9"/>
            <color indexed="81"/>
            <rFont val="Segoe UI"/>
            <family val="2"/>
          </rPr>
          <t>ESCALA NUMÉRICA</t>
        </r>
        <r>
          <rPr>
            <sz val="9"/>
            <color indexed="81"/>
            <rFont val="Segoe UI"/>
            <family val="2"/>
          </rPr>
          <t xml:space="preserve">, DE ACORDO COM  O </t>
        </r>
        <r>
          <rPr>
            <b/>
            <sz val="9"/>
            <color indexed="81"/>
            <rFont val="Segoe UI"/>
            <family val="2"/>
          </rPr>
          <t xml:space="preserve">NÍVEL DE REPRIORIZAÇÃO INTERMEDIÁRIO </t>
        </r>
        <r>
          <rPr>
            <sz val="9"/>
            <color indexed="81"/>
            <rFont val="Segoe UI"/>
            <family val="2"/>
          </rPr>
          <t>partindo do levantamento feito pelos N3 a ele subordinados:
LIMIAR = 0 ou deixar a célula em branco
INCREMENTAL = de 1 até o último nível de priorização 
Obs: despesas que compõem o mesmo cenário (coluna y), devem ser classificadas com o mesmo nível de priorização.</t>
        </r>
      </text>
    </comment>
    <comment ref="AE1" authorId="0" shapeId="0" xr:uid="{00000000-0006-0000-0100-000015000000}">
      <text>
        <r>
          <rPr>
            <sz val="9"/>
            <color indexed="81"/>
            <rFont val="Segoe UI"/>
            <family val="2"/>
          </rPr>
          <t xml:space="preserve">ESSA COLUNA DEVE SER </t>
        </r>
        <r>
          <rPr>
            <b/>
            <sz val="9"/>
            <color indexed="81"/>
            <rFont val="Segoe UI"/>
            <family val="2"/>
          </rPr>
          <t>PREENCHIDA PELO N1</t>
        </r>
        <r>
          <rPr>
            <sz val="9"/>
            <color indexed="81"/>
            <rFont val="Segoe UI"/>
            <family val="2"/>
          </rPr>
          <t xml:space="preserve"> EM </t>
        </r>
        <r>
          <rPr>
            <b/>
            <sz val="9"/>
            <color indexed="81"/>
            <rFont val="Segoe UI"/>
            <family val="2"/>
          </rPr>
          <t>ESCALA NUMÉRICA</t>
        </r>
        <r>
          <rPr>
            <sz val="9"/>
            <color indexed="81"/>
            <rFont val="Segoe UI"/>
            <family val="2"/>
          </rPr>
          <t xml:space="preserve">, DE ACORDO COM  O </t>
        </r>
        <r>
          <rPr>
            <b/>
            <sz val="9"/>
            <color indexed="81"/>
            <rFont val="Segoe UI"/>
            <family val="2"/>
          </rPr>
          <t>NÍVEL DE REPRIORIZAÇÃO FINAL</t>
        </r>
        <r>
          <rPr>
            <sz val="9"/>
            <color indexed="81"/>
            <rFont val="Segoe UI"/>
            <family val="2"/>
          </rPr>
          <t xml:space="preserve">.
LIMIAR = 0 ou deixar a célula em branco
INCREMENTAL = de 1 até o último nível de priorização 
</t>
        </r>
        <r>
          <rPr>
            <b/>
            <u/>
            <sz val="9"/>
            <color indexed="81"/>
            <rFont val="Segoe UI"/>
            <family val="2"/>
          </rPr>
          <t>O RESULTADO DESSA PRIORIZAÇÃO FINAL É A PILHA ORÇAMENTÁRIA DO ÓRGÃO.</t>
        </r>
        <r>
          <rPr>
            <sz val="9"/>
            <color indexed="81"/>
            <rFont val="Segoe UI"/>
            <family val="2"/>
          </rPr>
          <t xml:space="preserve">
Obs: despesas que compõem o mesmo cenário (coluna y), devem ser classificadas com o mesmo nível de priorização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Mariana Marcatto</author>
    <author>tc={26230B7E-8F08-436B-9F02-3963C927E7DC}</author>
  </authors>
  <commentList>
    <comment ref="F2" authorId="0" shapeId="0" xr:uid="{00000000-0006-0000-0200-000001000000}">
      <text>
        <r>
          <rPr>
            <sz val="9"/>
            <color indexed="81"/>
            <rFont val="Segoe UI"/>
            <family val="2"/>
          </rPr>
          <t xml:space="preserve">PROGRAMA VINCULADO AO PPAG
</t>
        </r>
      </text>
    </comment>
    <comment ref="H2" authorId="0" shapeId="0" xr:uid="{00000000-0006-0000-0200-000002000000}">
      <text>
        <r>
          <rPr>
            <sz val="11"/>
            <color theme="1"/>
            <rFont val="Calibri"/>
            <family val="2"/>
            <scheme val="minor"/>
          </rPr>
          <t>AÇÃO VINCULADA AO PPAG
PARA INCLUIR UMA AÇÃO NOVA BASTA INSERIR UMA NOVA LINHA NA PLANILHA E FAZER O PREENCHIMENTO.</t>
        </r>
      </text>
    </comment>
    <comment ref="I2" authorId="0" shapeId="0" xr:uid="{00000000-0006-0000-0200-000003000000}">
      <text>
        <r>
          <rPr>
            <b/>
            <sz val="9"/>
            <color indexed="81"/>
            <rFont val="Segoe UI"/>
            <family val="2"/>
          </rPr>
          <t xml:space="preserve">ELEMENTO EXECUTADO DA DESPESA
</t>
        </r>
        <r>
          <rPr>
            <sz val="9"/>
            <color indexed="81"/>
            <rFont val="Segoe UI"/>
            <family val="2"/>
          </rPr>
          <t>OBS: EM CASO DE DÚVIDA NA CLASSIFICAÇÃO, PROCURAR A DIRETORIA DE PLANEJAMENTO E ORÇAMENTO PARA AUXILIAR NO PREENCHIMENTO. 
CLASSIFICADOR ECONÔMICO DA DESPESA DISPONÍVELPARA CONSULTA EM: http://www.planejamento.mg.gov.br/pagina/planejamento-e-orcamento/lei-orcamentaria-anual-loa/lei-orcamentaria-anual-loa</t>
        </r>
      </text>
    </comment>
    <comment ref="K2" authorId="0" shapeId="0" xr:uid="{00000000-0006-0000-0200-000004000000}">
      <text>
        <r>
          <rPr>
            <b/>
            <sz val="9"/>
            <color indexed="81"/>
            <rFont val="Segoe UI"/>
            <family val="2"/>
          </rPr>
          <t>ELEMENTO/ITEM EXECUTADO DA DESPESA</t>
        </r>
        <r>
          <rPr>
            <sz val="9"/>
            <color indexed="81"/>
            <rFont val="Segoe UI"/>
            <family val="2"/>
          </rPr>
          <t xml:space="preserve">
OBS: EM CASO DE DÚVIDA NA CLASSIFICAÇÃO, PROCURAR A DIRETORIA DE PLANEJAMENTO E ORÇAMENTO PARA AUXILIAR NO PREENCHIMENTO. 
CLASSIFICADOR ECONÔMICO DA DESPESA DISPONÍVELPARA CONSULTA EM: http://www.planejamento.mg.gov.br/pagina/planejamento-e-orcamento/lei-orcamentaria-anual-loa/lei-orcamentaria-anual-loa</t>
        </r>
        <r>
          <rPr>
            <b/>
            <sz val="9"/>
            <color indexed="81"/>
            <rFont val="Segoe UI"/>
            <family val="2"/>
          </rPr>
          <t xml:space="preserve">
</t>
        </r>
      </text>
    </comment>
    <comment ref="M2" authorId="1" shapeId="0" xr:uid="{00000000-0006-0000-0200-00000500000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Agrupamento de acordo com a natureza do elemento item</t>
      </text>
    </comment>
    <comment ref="P2" authorId="0" shapeId="0" xr:uid="{00000000-0006-0000-0200-000006000000}">
      <text>
        <r>
          <rPr>
            <sz val="9"/>
            <color indexed="81"/>
            <rFont val="Segoe UI"/>
            <family val="2"/>
          </rPr>
          <t>O preenchimento dessa coluna é opcional.  
Ela serve para auxiliar no planejamento do órgão. 
Devem ser consideradas exclusivamente fontes de recurso constantes na elaboração do DPO.
Ex: se o órgão possui uma fonte específica que só pode financiar determinada despesa, ele já deixa isso marcado para auxilá-lo.</t>
        </r>
      </text>
    </comment>
    <comment ref="Q2" authorId="0" shapeId="0" xr:uid="{00000000-0006-0000-0200-000007000000}">
      <text>
        <r>
          <rPr>
            <sz val="9"/>
            <color indexed="81"/>
            <rFont val="Segoe UI"/>
            <family val="2"/>
          </rPr>
          <t>O PREENCHIMENTO DESSA COLUNA É OPCIONAL.
O preenchimento dessa coluna tem como objetivo auxiliar o órgão a fazer o levantamento de seus custos de forma mais assertiva, visto que alguns elementos-itens agregam diversos itens de materiais que possuem lógicas de preço e volume diferente. 
Ex: material de consumo (papel, caneta, clips, lápis, etc)
combustível (álcool, gasolina, etc)
MGS (postos de trabalho variados - administrativo ou conservação e limpeza)
Estagiário (posto de 30 ou 20 horas)</t>
        </r>
      </text>
    </comment>
    <comment ref="R2" authorId="0" shapeId="0" xr:uid="{00000000-0006-0000-0200-000008000000}">
      <text>
        <r>
          <rPr>
            <b/>
            <sz val="9"/>
            <color indexed="81"/>
            <rFont val="Segoe UI"/>
            <family val="2"/>
          </rPr>
          <t>SIM:</t>
        </r>
        <r>
          <rPr>
            <sz val="9"/>
            <color indexed="81"/>
            <rFont val="Segoe UI"/>
            <family val="2"/>
          </rPr>
          <t xml:space="preserve"> DESPESA QUE NÃO É EXECUTADA NO EXERCÍCIO CORRENTE;
</t>
        </r>
        <r>
          <rPr>
            <b/>
            <sz val="9"/>
            <color indexed="81"/>
            <rFont val="Segoe UI"/>
            <family val="2"/>
          </rPr>
          <t>NÃO:</t>
        </r>
        <r>
          <rPr>
            <sz val="9"/>
            <color indexed="81"/>
            <rFont val="Segoe UI"/>
            <family val="2"/>
          </rPr>
          <t xml:space="preserve"> DESPESA EXECUTADA NO EXERCÍCIO CORRENTE.
</t>
        </r>
      </text>
    </comment>
    <comment ref="S2" authorId="0" shapeId="0" xr:uid="{00000000-0006-0000-0200-000009000000}">
      <text>
        <r>
          <rPr>
            <b/>
            <sz val="9"/>
            <color indexed="81"/>
            <rFont val="Segoe UI"/>
            <family val="2"/>
          </rPr>
          <t xml:space="preserve">QUAL PARÂMETRO/REFERÊNCIA FOI UTILIZADO PARA REALIZAR A VOLUMETRIA?
</t>
        </r>
        <r>
          <rPr>
            <sz val="9"/>
            <color indexed="81"/>
            <rFont val="Segoe UI"/>
            <family val="2"/>
          </rPr>
          <t>Ex: Unidade; KM; Pacote com 100 unidades; m²; etc.</t>
        </r>
      </text>
    </comment>
    <comment ref="T2" authorId="0" shapeId="0" xr:uid="{00000000-0006-0000-0200-00000A000000}">
      <text>
        <r>
          <rPr>
            <b/>
            <sz val="9"/>
            <color indexed="81"/>
            <rFont val="Segoe UI"/>
            <family val="2"/>
          </rPr>
          <t xml:space="preserve">QUANTIFICAÇÃO DO VOLUME 
</t>
        </r>
        <r>
          <rPr>
            <sz val="9"/>
            <color indexed="81"/>
            <rFont val="Segoe UI"/>
            <family val="2"/>
          </rPr>
          <t xml:space="preserve">
Ex: se na coluna "PREMISSA DE VOLUME" foi preenchida com "unidade", na coluna "VOLUME" você deverá colocar quantas unidades precisa</t>
        </r>
      </text>
    </comment>
    <comment ref="U2" authorId="0" shapeId="0" xr:uid="{00000000-0006-0000-0200-00000B000000}">
      <text>
        <r>
          <rPr>
            <b/>
            <sz val="9"/>
            <color indexed="81"/>
            <rFont val="Segoe UI"/>
            <family val="2"/>
          </rPr>
          <t xml:space="preserve">QUAL PARÂMETRO/REFERÊNCIA FOI UTILIZADO PARA REALIZAR A PRECIFICAÇÃO?
</t>
        </r>
        <r>
          <rPr>
            <sz val="9"/>
            <color indexed="81"/>
            <rFont val="Segoe UI"/>
            <family val="2"/>
          </rPr>
          <t>Ex: Preço de Referência Portal de Compras; Pesquisa na internet; Média histórica de consumo; etc.</t>
        </r>
      </text>
    </comment>
    <comment ref="W2" authorId="0" shapeId="0" xr:uid="{00000000-0006-0000-0200-00000C000000}">
      <text>
        <r>
          <rPr>
            <b/>
            <sz val="9"/>
            <color indexed="81"/>
            <rFont val="Segoe UI"/>
            <family val="2"/>
          </rPr>
          <t xml:space="preserve">QUANTAS VEZES O PAGAMENTO É REALIZADO AO LONGO DO ANO?
</t>
        </r>
        <r>
          <rPr>
            <sz val="9"/>
            <color indexed="81"/>
            <rFont val="Segoe UI"/>
            <family val="2"/>
          </rPr>
          <t xml:space="preserve">
IMPORTANTE: se no preço ou no volume já você considerar o valor ou montante anual, a frequência de pagamento será "1". </t>
        </r>
        <r>
          <rPr>
            <b/>
            <sz val="9"/>
            <color indexed="81"/>
            <rFont val="Segoe UI"/>
            <family val="2"/>
          </rPr>
          <t xml:space="preserve"> </t>
        </r>
      </text>
    </comment>
    <comment ref="X2" authorId="0" shapeId="0" xr:uid="{00000000-0006-0000-0200-00000D000000}">
      <text>
        <r>
          <rPr>
            <b/>
            <sz val="9"/>
            <color indexed="81"/>
            <rFont val="Segoe UI"/>
            <family val="2"/>
          </rPr>
          <t xml:space="preserve">VALOR TOTAL ITEM = VOLUME x PREÇO UNITÁRIO x FREQUÊNCIA DE PAGAMENTO </t>
        </r>
      </text>
    </comment>
    <comment ref="Y2" authorId="0" shapeId="0" xr:uid="{00000000-0006-0000-0200-00000E000000}">
      <text>
        <r>
          <rPr>
            <b/>
            <sz val="9"/>
            <color indexed="81"/>
            <rFont val="Segoe UI"/>
            <family val="2"/>
          </rPr>
          <t>LIMIAR:</t>
        </r>
        <r>
          <rPr>
            <sz val="9"/>
            <color indexed="81"/>
            <rFont val="Segoe UI"/>
            <family val="2"/>
          </rPr>
          <t xml:space="preserve"> NÍVEL DE SERVIÇO MÍNIMO PARA GARANTIR A EXECUÇÃO DE ENTREGAS MANDATÓRIAS E/OU ESSENCIAIS DO ÓRGÃO.
</t>
        </r>
        <r>
          <rPr>
            <b/>
            <sz val="9"/>
            <color indexed="81"/>
            <rFont val="Segoe UI"/>
            <family val="2"/>
          </rPr>
          <t xml:space="preserve">INCREMENTAL: </t>
        </r>
        <r>
          <rPr>
            <sz val="9"/>
            <color indexed="81"/>
            <rFont val="Segoe UI"/>
            <family val="2"/>
          </rPr>
          <t xml:space="preserve">ENTREGAS NÃO OBRIGATÓRIAS, EM UM NÍVEL DE SERVIÇO SUPERIOR QUE SÃO REALIZADOS PARA MELHORAR RESULTADOS, AUMENTAR A QUALIDADE E MITIGAR RISCOS. QUANTO MAIS ALINHADOS COM A ESTRATÉGIA, MAIS PRÓXIMOS FICAM DO CENÁRIO LIMIAR
</t>
        </r>
      </text>
    </comment>
    <comment ref="Z2" authorId="0" shapeId="0" xr:uid="{00000000-0006-0000-0200-00000F000000}">
      <text>
        <r>
          <rPr>
            <b/>
            <sz val="9"/>
            <color indexed="81"/>
            <rFont val="Segoe UI"/>
            <family val="2"/>
          </rPr>
          <t xml:space="preserve">O CENÁRIO EQUIVALE A UM PACOTE DE DESPESAS QUE PROMOVE A MELHORIA DA SUA ENTREGA, OU SEJA, NO CENÁRIO DEVE-SE DESCREVER O AUMENTO DO NÍVEL DE SERVIÇO GERADO.
</t>
        </r>
        <r>
          <rPr>
            <b/>
            <u/>
            <sz val="9"/>
            <color indexed="81"/>
            <rFont val="Segoe UI"/>
            <family val="2"/>
          </rPr>
          <t xml:space="preserve">Deve ser preenchido somente nas despesas classificadas como incrementais. </t>
        </r>
        <r>
          <rPr>
            <b/>
            <sz val="9"/>
            <color indexed="81"/>
            <rFont val="Segoe UI"/>
            <family val="2"/>
          </rPr>
          <t xml:space="preserve">
</t>
        </r>
        <r>
          <rPr>
            <sz val="9"/>
            <color indexed="81"/>
            <rFont val="Segoe UI"/>
            <family val="2"/>
          </rPr>
          <t>É essencial que o cenário seja bem descrito, uma vez que ele permite compreender o ganho que aquela despesa adicional gera. Ou seja, o cenário é importante para uma tomada de decisão assertiva e estratégica.</t>
        </r>
      </text>
    </comment>
    <comment ref="AA2" authorId="0" shapeId="0" xr:uid="{00000000-0006-0000-0200-000010000000}">
      <text>
        <r>
          <rPr>
            <b/>
            <u/>
            <sz val="9"/>
            <color indexed="81"/>
            <rFont val="Segoe UI"/>
            <family val="2"/>
          </rPr>
          <t>Deve ser preenchido obrigatoriamente nas despesas classificadas como limiar e marcada como nova na coluna Q, e despesas classificadas como incrementais.  É facultativo seu preenchimento nas despesas classificadas como limiar marcadas como não novas na coluna Q.</t>
        </r>
        <r>
          <rPr>
            <b/>
            <sz val="9"/>
            <color indexed="81"/>
            <rFont val="Segoe UI"/>
            <family val="2"/>
          </rPr>
          <t xml:space="preserve">
</t>
        </r>
        <r>
          <rPr>
            <sz val="9"/>
            <color indexed="81"/>
            <rFont val="Segoe UI"/>
            <family val="2"/>
          </rPr>
          <t xml:space="preserve">
É essencial que o risco de não fazer seja bem descrito, uma vez que ele permite compreender a perda gerada pela não execução da despesa. Ou seja, ele é importante para uma tomada de decisão assertiva e estretégica.
No caso das despesas limiares essa coluna auxilia o gestor a compreender a entrega e a ter mais informações acerca de sua necessidade.</t>
        </r>
      </text>
    </comment>
    <comment ref="AB2" authorId="0" shapeId="0" xr:uid="{00000000-0006-0000-0200-000011000000}">
      <text>
        <r>
          <rPr>
            <b/>
            <u/>
            <sz val="9"/>
            <color indexed="81"/>
            <rFont val="Segoe UI"/>
            <family val="2"/>
          </rPr>
          <t xml:space="preserve">Deve ser preenchido obrigatoriamente nas despesas classificadas como limiar e marcada como nova na coluna Q, e despesas classificadas como incrementais.  É facultativo seu preenchimento nas despesas classificadas como limiar marcadas como não novas na coluna Q.
</t>
        </r>
        <r>
          <rPr>
            <sz val="9"/>
            <color indexed="81"/>
            <rFont val="Segoe UI"/>
            <family val="2"/>
          </rPr>
          <t xml:space="preserve">
É essencial que o benefício ao fazer seja bem descrito, uma vez que ele permite compreender os ganhos gerados pela organização a partir da execução da despesa. Ou seja, ele é importante para uma tomada de decisão assertiva e estretégica.
No caso das despesas limiares essa coluna auxilia o gestor a compreender a entrega e a ter mais informações acerca de sua necessidade.</t>
        </r>
      </text>
    </comment>
    <comment ref="AC2" authorId="0" shapeId="0" xr:uid="{00000000-0006-0000-0200-000012000000}">
      <text>
        <r>
          <rPr>
            <sz val="9"/>
            <color indexed="81"/>
            <rFont val="Segoe UI"/>
            <family val="2"/>
          </rPr>
          <t xml:space="preserve">ESSA COLUNA DEVE SER </t>
        </r>
        <r>
          <rPr>
            <b/>
            <sz val="9"/>
            <color indexed="81"/>
            <rFont val="Segoe UI"/>
            <family val="2"/>
          </rPr>
          <t>PREENCHIDA PELO N3</t>
        </r>
        <r>
          <rPr>
            <sz val="9"/>
            <color indexed="81"/>
            <rFont val="Segoe UI"/>
            <family val="2"/>
          </rPr>
          <t xml:space="preserve"> EM </t>
        </r>
        <r>
          <rPr>
            <b/>
            <sz val="9"/>
            <color indexed="81"/>
            <rFont val="Segoe UI"/>
            <family val="2"/>
          </rPr>
          <t>ESCALA NUMÉRICA</t>
        </r>
        <r>
          <rPr>
            <sz val="9"/>
            <color indexed="81"/>
            <rFont val="Segoe UI"/>
            <family val="2"/>
          </rPr>
          <t xml:space="preserve">, DE ACORDO COM  O </t>
        </r>
        <r>
          <rPr>
            <b/>
            <sz val="9"/>
            <color indexed="81"/>
            <rFont val="Segoe UI"/>
            <family val="2"/>
          </rPr>
          <t>NÍVEL DE PRIORIZAÇÃO</t>
        </r>
        <r>
          <rPr>
            <sz val="9"/>
            <color indexed="81"/>
            <rFont val="Segoe UI"/>
            <family val="2"/>
          </rPr>
          <t>:
LIMIAR = 0 ou deixar a célula em branco
INCREMENTAL = de 1 até o último nível de priorização 
Obs: despesas que compõem o mesmo cenário (coluna y), devem ser classificadas com o mesmo nível de priorização.</t>
        </r>
      </text>
    </comment>
    <comment ref="AD2" authorId="0" shapeId="0" xr:uid="{00000000-0006-0000-0200-000013000000}">
      <text>
        <r>
          <rPr>
            <sz val="9"/>
            <color indexed="81"/>
            <rFont val="Segoe UI"/>
            <family val="2"/>
          </rPr>
          <t xml:space="preserve">ESSA COLUNA DEVE SER </t>
        </r>
        <r>
          <rPr>
            <b/>
            <sz val="9"/>
            <color indexed="81"/>
            <rFont val="Segoe UI"/>
            <family val="2"/>
          </rPr>
          <t>PREENCHIDA PELO N2</t>
        </r>
        <r>
          <rPr>
            <sz val="9"/>
            <color indexed="81"/>
            <rFont val="Segoe UI"/>
            <family val="2"/>
          </rPr>
          <t xml:space="preserve"> EM </t>
        </r>
        <r>
          <rPr>
            <b/>
            <sz val="9"/>
            <color indexed="81"/>
            <rFont val="Segoe UI"/>
            <family val="2"/>
          </rPr>
          <t>ESCALA NUMÉRICA</t>
        </r>
        <r>
          <rPr>
            <sz val="9"/>
            <color indexed="81"/>
            <rFont val="Segoe UI"/>
            <family val="2"/>
          </rPr>
          <t xml:space="preserve">, DE ACORDO COM  O </t>
        </r>
        <r>
          <rPr>
            <b/>
            <sz val="9"/>
            <color indexed="81"/>
            <rFont val="Segoe UI"/>
            <family val="2"/>
          </rPr>
          <t xml:space="preserve">NÍVEL DE REPRIORIZAÇÃO INTERMEDIÁRIO </t>
        </r>
        <r>
          <rPr>
            <sz val="9"/>
            <color indexed="81"/>
            <rFont val="Segoe UI"/>
            <family val="2"/>
          </rPr>
          <t>partindo do levantamento feito pelos N3 a ele subordinados:
LIMIAR = 0 ou deixar a célula em branco
INCREMENTAL = de 1 até o último nível de priorização 
Obs: despesas que compõem o mesmo cenário (coluna y), devem ser classificadas com o mesmo nível de priorização.</t>
        </r>
      </text>
    </comment>
    <comment ref="AE2" authorId="0" shapeId="0" xr:uid="{00000000-0006-0000-0200-000014000000}">
      <text>
        <r>
          <rPr>
            <sz val="9"/>
            <color indexed="81"/>
            <rFont val="Segoe UI"/>
            <family val="2"/>
          </rPr>
          <t xml:space="preserve">ESSA COLUNA DEVE SER </t>
        </r>
        <r>
          <rPr>
            <b/>
            <sz val="9"/>
            <color indexed="81"/>
            <rFont val="Segoe UI"/>
            <family val="2"/>
          </rPr>
          <t>PREENCHIDA PELO N1</t>
        </r>
        <r>
          <rPr>
            <sz val="9"/>
            <color indexed="81"/>
            <rFont val="Segoe UI"/>
            <family val="2"/>
          </rPr>
          <t xml:space="preserve"> EM </t>
        </r>
        <r>
          <rPr>
            <b/>
            <sz val="9"/>
            <color indexed="81"/>
            <rFont val="Segoe UI"/>
            <family val="2"/>
          </rPr>
          <t>ESCALA NUMÉRICA</t>
        </r>
        <r>
          <rPr>
            <sz val="9"/>
            <color indexed="81"/>
            <rFont val="Segoe UI"/>
            <family val="2"/>
          </rPr>
          <t xml:space="preserve">, DE ACORDO COM  O </t>
        </r>
        <r>
          <rPr>
            <b/>
            <sz val="9"/>
            <color indexed="81"/>
            <rFont val="Segoe UI"/>
            <family val="2"/>
          </rPr>
          <t>NÍVEL DE REPRIORIZAÇÃO FINAL</t>
        </r>
        <r>
          <rPr>
            <sz val="9"/>
            <color indexed="81"/>
            <rFont val="Segoe UI"/>
            <family val="2"/>
          </rPr>
          <t xml:space="preserve">.
LIMIAR = 0 ou deixar a célula em branco
INCREMENTAL = de 1 até o último nível de priorização 
</t>
        </r>
        <r>
          <rPr>
            <b/>
            <u/>
            <sz val="9"/>
            <color indexed="81"/>
            <rFont val="Segoe UI"/>
            <family val="2"/>
          </rPr>
          <t>O RESULTADO DESSA PRIORIZAÇÃO FINAL É A PILHA ORÇAMENTÁRIA DO ÓRGÃO.</t>
        </r>
        <r>
          <rPr>
            <sz val="9"/>
            <color indexed="81"/>
            <rFont val="Segoe UI"/>
            <family val="2"/>
          </rPr>
          <t xml:space="preserve">
Obs: despesas que compõem o mesmo cenário (coluna y), devem ser classificadas com o mesmo nível de priorização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Mariana Marcatto</author>
  </authors>
  <commentList>
    <comment ref="F1" authorId="0" shapeId="0" xr:uid="{00000000-0006-0000-0300-000001000000}">
      <text>
        <r>
          <rPr>
            <sz val="9"/>
            <color indexed="81"/>
            <rFont val="Segoe UI"/>
            <family val="2"/>
          </rPr>
          <t xml:space="preserve">PROGRAMA VINCULADO AO PPAG
</t>
        </r>
      </text>
    </comment>
    <comment ref="H1" authorId="0" shapeId="0" xr:uid="{00000000-0006-0000-0300-000002000000}">
      <text>
        <r>
          <rPr>
            <sz val="9"/>
            <color indexed="81"/>
            <rFont val="Segoe UI"/>
            <family val="2"/>
          </rPr>
          <t xml:space="preserve">AÇÃO VINCULADO AO PPAG
</t>
        </r>
      </text>
    </comment>
    <comment ref="I1" authorId="0" shapeId="0" xr:uid="{00000000-0006-0000-0300-000003000000}">
      <text>
        <r>
          <rPr>
            <b/>
            <sz val="9"/>
            <color indexed="81"/>
            <rFont val="Segoe UI"/>
            <family val="2"/>
          </rPr>
          <t xml:space="preserve">O QUE MINHA ÁREA /DEPARTAMENTO ENTREGA PARA O ESTADO/SOCIEDADE?
</t>
        </r>
        <r>
          <rPr>
            <sz val="9"/>
            <color indexed="81"/>
            <rFont val="Segoe UI"/>
            <family val="2"/>
          </rPr>
          <t xml:space="preserve">
A PARTIR DAS PRINCIPAIS ATIVIDADES REALIZADAS PELO DEPARTAMENTO, IDENTIFICAR OS PRINCIPAIS PRODUTOS GERADOS.
AS ENTREGAS SÃO </t>
        </r>
        <r>
          <rPr>
            <u/>
            <sz val="9"/>
            <color indexed="81"/>
            <rFont val="Segoe UI"/>
            <family val="2"/>
          </rPr>
          <t>MENSURÁVEIS E TANGÍVEIS</t>
        </r>
        <r>
          <rPr>
            <sz val="9"/>
            <color indexed="81"/>
            <rFont val="Segoe UI"/>
            <family val="2"/>
          </rPr>
          <t xml:space="preserve">, POIS, COSTUMAM REPRESENTAR A RAZÃO DE EXISTÊNCIA DE UMA ÁREA OU DEPARTAMENTO.
</t>
        </r>
      </text>
    </comment>
    <comment ref="J1" authorId="0" shapeId="0" xr:uid="{00000000-0006-0000-0300-000004000000}">
      <text>
        <r>
          <rPr>
            <b/>
            <sz val="9"/>
            <color indexed="81"/>
            <rFont val="Segoe UI"/>
            <family val="2"/>
          </rPr>
          <t xml:space="preserve">ELEMENTO EXECUTADO DA DESPESA
</t>
        </r>
        <r>
          <rPr>
            <sz val="9"/>
            <color indexed="81"/>
            <rFont val="Segoe UI"/>
            <family val="2"/>
          </rPr>
          <t>OBS: EM CASO DE DÚVIDA NA CLASSIFICAÇÃO, PROCURAR A DIRETORIA DE PLANEJAMENTO E ORÇAMENTO PARA AUXILIAR NO PREENCHIMENTO. 
CLASSIFICADOR ECONÔMICO DA DESPESA DISPONÍVELPARA CONSULTA EM: http://www.planejamento.mg.gov.br/pagina/planejamento-e-orcamento/lei-orcamentaria-anual-loa/lei-orcamentaria-anual-loa</t>
        </r>
        <r>
          <rPr>
            <b/>
            <sz val="9"/>
            <color indexed="81"/>
            <rFont val="Segoe UI"/>
            <family val="2"/>
          </rPr>
          <t xml:space="preserve">
</t>
        </r>
      </text>
    </comment>
    <comment ref="L1" authorId="0" shapeId="0" xr:uid="{00000000-0006-0000-0300-000005000000}">
      <text>
        <r>
          <rPr>
            <b/>
            <sz val="9"/>
            <color indexed="81"/>
            <rFont val="Segoe UI"/>
            <family val="2"/>
          </rPr>
          <t>ELEMENTO/ITEM EXECUTADO DA DESPESA</t>
        </r>
        <r>
          <rPr>
            <sz val="9"/>
            <color indexed="81"/>
            <rFont val="Segoe UI"/>
            <family val="2"/>
          </rPr>
          <t xml:space="preserve">
OBS: EM CASO DE DÚVIDA NA CLASSIFICAÇÃO, PROCURAR A DIRETORIA DE PLANEJAMENTO E ORÇAMENTO PARA AUXILIAR NO PREENCHIMENTO. 
CLASSIFICADOR ECONÔMICO DA DESPESA DISPONÍVELPARA CONSULTA EM: http://www.planejamento.mg.gov.br/pagina/planejamento-e-orcamento/lei-orcamentaria-anual-loa/lei-orcamentaria-anual-loa</t>
        </r>
        <r>
          <rPr>
            <b/>
            <sz val="9"/>
            <color indexed="81"/>
            <rFont val="Segoe UI"/>
            <family val="2"/>
          </rPr>
          <t xml:space="preserve">
</t>
        </r>
      </text>
    </comment>
    <comment ref="O1" authorId="0" shapeId="0" xr:uid="{00000000-0006-0000-0300-000006000000}">
      <text>
        <r>
          <rPr>
            <sz val="9"/>
            <color indexed="81"/>
            <rFont val="Segoe UI"/>
            <family val="2"/>
          </rPr>
          <t>O PREENCHIMENTO DESSA COLUNA É OPCIONAL.  
ELA SERVE PARA AUXILIAR NO PLANEJAMENTO DO ÓRGÃO. 
Ex: o órgão possui uma fonte específica que só pode fincanciar determinada despesa e ele já deixa isso marcado para auxilia-lo.</t>
        </r>
      </text>
    </comment>
    <comment ref="Q1" authorId="0" shapeId="0" xr:uid="{00000000-0006-0000-0300-000007000000}">
      <text>
        <r>
          <rPr>
            <b/>
            <sz val="9"/>
            <color indexed="81"/>
            <rFont val="Segoe UI"/>
            <family val="2"/>
          </rPr>
          <t>SIM:</t>
        </r>
        <r>
          <rPr>
            <sz val="9"/>
            <color indexed="81"/>
            <rFont val="Segoe UI"/>
            <family val="2"/>
          </rPr>
          <t xml:space="preserve"> DESPESA QUE NÃO É EXECUTADA NO EXERCÍCIO CORRENTE;
</t>
        </r>
        <r>
          <rPr>
            <b/>
            <sz val="9"/>
            <color indexed="81"/>
            <rFont val="Segoe UI"/>
            <family val="2"/>
          </rPr>
          <t>NÃO:</t>
        </r>
        <r>
          <rPr>
            <sz val="9"/>
            <color indexed="81"/>
            <rFont val="Segoe UI"/>
            <family val="2"/>
          </rPr>
          <t xml:space="preserve"> DESPESA EXECUTADA NO EXERCÍCIO CORRENTE.
OBS: QUANDO A DESPESA FOR CLASSIFICADA COMO NOVA OBRIGÁTORIAMENTE O CENÁRIO TERÁ QUER SER CLASSIFICADO COMO INCREMENTAL (COLUNA P)</t>
        </r>
        <r>
          <rPr>
            <b/>
            <sz val="9"/>
            <color indexed="81"/>
            <rFont val="Segoe UI"/>
            <family val="2"/>
          </rPr>
          <t xml:space="preserve">
</t>
        </r>
      </text>
    </comment>
    <comment ref="R1" authorId="0" shapeId="0" xr:uid="{00000000-0006-0000-0300-000008000000}">
      <text>
        <r>
          <rPr>
            <b/>
            <sz val="9"/>
            <color indexed="81"/>
            <rFont val="Segoe UI"/>
            <family val="2"/>
          </rPr>
          <t xml:space="preserve">QUAL PARÂMETRO/REFERÊNCIA FOI UTILIZADO PARA REALIZAR A VOLUMETRIA?
</t>
        </r>
        <r>
          <rPr>
            <sz val="9"/>
            <color indexed="81"/>
            <rFont val="Segoe UI"/>
            <family val="2"/>
          </rPr>
          <t xml:space="preserve">
Esse campo deve ser utilizado para explicar como se chegou no volume apresentado.</t>
        </r>
      </text>
    </comment>
    <comment ref="T1" authorId="0" shapeId="0" xr:uid="{00000000-0006-0000-0300-000009000000}">
      <text>
        <r>
          <rPr>
            <b/>
            <sz val="9"/>
            <color indexed="81"/>
            <rFont val="Segoe UI"/>
            <family val="2"/>
          </rPr>
          <t xml:space="preserve">QUAL PARÂMETRO/REFERÊNCIA FOI UTILIZADO PARA REALIZAR A PRECIFICAÇÃO?
</t>
        </r>
        <r>
          <rPr>
            <sz val="9"/>
            <color indexed="81"/>
            <rFont val="Segoe UI"/>
            <family val="2"/>
          </rPr>
          <t>Ex: Preço de Referência Portal de Compras; Pesquisa na internet; Média histórica de consumo; etc.</t>
        </r>
      </text>
    </comment>
    <comment ref="W1" authorId="0" shapeId="0" xr:uid="{00000000-0006-0000-0300-00000A000000}">
      <text>
        <r>
          <rPr>
            <b/>
            <sz val="9"/>
            <color indexed="81"/>
            <rFont val="Segoe UI"/>
            <family val="2"/>
          </rPr>
          <t xml:space="preserve">VALOR TOTAL ITEM = VOLUME x PREÇO UNITÁRIO x FREQUÊNCIA DE PAGAMENTO </t>
        </r>
      </text>
    </comment>
    <comment ref="X1" authorId="0" shapeId="0" xr:uid="{00000000-0006-0000-0300-00000B000000}">
      <text>
        <r>
          <rPr>
            <b/>
            <sz val="9"/>
            <color indexed="81"/>
            <rFont val="Segoe UI"/>
            <family val="2"/>
          </rPr>
          <t>LIMIAR:</t>
        </r>
        <r>
          <rPr>
            <sz val="9"/>
            <color indexed="81"/>
            <rFont val="Segoe UI"/>
            <family val="2"/>
          </rPr>
          <t xml:space="preserve"> NÍVEL DE SERVIÇO MÍNIMO PARA GARANTIR A EXECUÇÃO DE ENTREGAS MANDATÓRIAS E/OU ESSENCIAIS DO ÓRGÃO. ESTÁ VINCULADO AO CUMPRIMENTO E REQUERIMENTOS LEGAIS.
</t>
        </r>
        <r>
          <rPr>
            <b/>
            <sz val="9"/>
            <color indexed="81"/>
            <rFont val="Segoe UI"/>
            <family val="2"/>
          </rPr>
          <t xml:space="preserve">INCREMENTAL: </t>
        </r>
        <r>
          <rPr>
            <sz val="9"/>
            <color indexed="81"/>
            <rFont val="Segoe UI"/>
            <family val="2"/>
          </rPr>
          <t xml:space="preserve">ENTREGAS NÃO OBRIGATÓRIAS, EM UM NÍVEL DE SERVIÇO SUPERIOR
QUE SÃO REALIZADOS PARA MELHORAR RESULTADOS, AUMENTAR A QUALIDADE E
MITIGAR RISCOS.
QUANTO MAIS ALINHADOS COM A ESTRATÉGIA, MAIS PRÓXIMOS FICAM DO CENÁRIO
LIMIAR
</t>
        </r>
      </text>
    </comment>
  </commentList>
</comments>
</file>

<file path=xl/sharedStrings.xml><?xml version="1.0" encoding="utf-8"?>
<sst xmlns="http://schemas.openxmlformats.org/spreadsheetml/2006/main" count="5527" uniqueCount="2464">
  <si>
    <t>ORÇAMENTO BASE ZERO (OBZ) 2023</t>
  </si>
  <si>
    <t>BASE OBZ</t>
  </si>
  <si>
    <t>MATERIAL DE APOIO</t>
  </si>
  <si>
    <t>CLASSIFICADOR ORÇAMENTÁRIO</t>
  </si>
  <si>
    <t>BASE OBZ - EXEMPLO</t>
  </si>
  <si>
    <t>CONCEITOS METODOLÓGICOS IMPORTANTES</t>
  </si>
  <si>
    <t>DECRETO DIÁRIAS</t>
  </si>
  <si>
    <t>PONTOS DE ATENÇÃO – PREENCHIMENTO DA PLANILHA</t>
  </si>
  <si>
    <t xml:space="preserve">UNIDADE ORÇAMENTÁRIA </t>
  </si>
  <si>
    <t>N2</t>
  </si>
  <si>
    <t>SUB SIGLA</t>
  </si>
  <si>
    <t>N3</t>
  </si>
  <si>
    <t>PROGRAMAUO</t>
  </si>
  <si>
    <t>PROGRAMA</t>
  </si>
  <si>
    <t>prog cod</t>
  </si>
  <si>
    <t>AÇÃO</t>
  </si>
  <si>
    <t>ELEMENTO</t>
  </si>
  <si>
    <t>elem cod</t>
  </si>
  <si>
    <t xml:space="preserve">ELEMENTO_ITEM </t>
  </si>
  <si>
    <t>elem_cod</t>
  </si>
  <si>
    <t>Agrupamento</t>
  </si>
  <si>
    <t>GRUPO</t>
  </si>
  <si>
    <t>FONTEUO</t>
  </si>
  <si>
    <t xml:space="preserve">FONTE </t>
  </si>
  <si>
    <t xml:space="preserve">DESCRIÇÃO DO ITEM </t>
  </si>
  <si>
    <t>NOVO?</t>
  </si>
  <si>
    <t>PREMISSA VOLUME</t>
  </si>
  <si>
    <t>VOLUME</t>
  </si>
  <si>
    <t>PREMISSA DE PREÇO</t>
  </si>
  <si>
    <t>PREÇO UNITÁRIO</t>
  </si>
  <si>
    <t>FREQUÊNCIA PAGAMENTO</t>
  </si>
  <si>
    <t>VALOR TOTAL ITEM</t>
  </si>
  <si>
    <t>CLASSIFICAÇÃO CENÁRIO</t>
  </si>
  <si>
    <t>DESCRIÇÃO DO CENÁRIO</t>
  </si>
  <si>
    <t>RISCO DE NÃO FAZER</t>
  </si>
  <si>
    <t>BENEFICIO AO FAZER</t>
  </si>
  <si>
    <t xml:space="preserve">PRIORIDADE N3 </t>
  </si>
  <si>
    <t xml:space="preserve">PRIORIDADE N2 </t>
  </si>
  <si>
    <t xml:space="preserve">PRIORIDADE N1 </t>
  </si>
  <si>
    <t>UTRAMIG</t>
  </si>
  <si>
    <t xml:space="preserve">Diretoria de Qualificação e Extensão </t>
  </si>
  <si>
    <t>Gerência Acadêmica</t>
  </si>
  <si>
    <t>089 - REDE DE DESENVOLVIMENTO DA EDUCAÇÃO PROFISSIONAL</t>
  </si>
  <si>
    <t>4213 - EDUCAÇÃO PROFISSIONAL TÉCNICA DE NÍVEL MÉDIO E QUALIFICAÇÃO PROFISSIONAL</t>
  </si>
  <si>
    <t>37 - LOCAÇÃO DE MÃO-DE-OBRA</t>
  </si>
  <si>
    <t>3703 - LOCAÇÃO DE SERVIÇOS DE CONSERVAÇÃO E LIMPEZA REALIZADOS PELA MGS</t>
  </si>
  <si>
    <t>3 - Outras Despesas de Custeio</t>
  </si>
  <si>
    <t>COPEIRO - 44H</t>
  </si>
  <si>
    <t>NÃO</t>
  </si>
  <si>
    <t>NÚMERO DE POSTOS DE TRABALHO PARA MANUTENÇÃO DA FUNDAÇÃO</t>
  </si>
  <si>
    <t xml:space="preserve">VALOR MENSAL DO POSTO DE TRABALHO CONFORME CONTRATO </t>
  </si>
  <si>
    <t>CARGO ESSENCIAL PARA EXECUÇÃO DOS SERVIÇOS RELACIONADOS A COPA E CANTINA</t>
  </si>
  <si>
    <t>NÃO EXECUÇÃO DAS ATIVIDADES</t>
  </si>
  <si>
    <t>EXECUÇÃO DAS ATIVIDADES</t>
  </si>
  <si>
    <t>TRABALHADOR DA MANUTENCAO PREDIAL E INSTALACOES - 44H</t>
  </si>
  <si>
    <t>CARGO ESSENCIAL PARA A MANUTENÇÃO DA FUNDAÇÃO</t>
  </si>
  <si>
    <t>DEGRADAÇÃO DO PATRIMONIO</t>
  </si>
  <si>
    <t>CONSERVAÇÃO DO PATRIMONIO</t>
  </si>
  <si>
    <t>AUXILIAR DE LIMPEZA - 44H</t>
  </si>
  <si>
    <t xml:space="preserve">JARDINEIRO - 40H </t>
  </si>
  <si>
    <t>LIMPADOR DE VIDROS - 44H</t>
  </si>
  <si>
    <t>3704 - LOCAÇÃO DE SERVIÇOS DE APOIO ADMINISTRATIVO REALIZADOS PELA MGS</t>
  </si>
  <si>
    <t>TECNICO ESPECIALIZADO - 44H</t>
  </si>
  <si>
    <t>CARGO ESSENCIAL PARA A MANUTENCAO DA REDE E EQUIPAMENTOS DE INFORMATICA E EXECUÇÃO DAS AITIVDADES QUE ENVOLVEM OS SISTEMAS.</t>
  </si>
  <si>
    <t>INEXECUÇÃO DAS ATIVIDADES E DEGRADAÇÃO DA ESTRUTUTA DE TI</t>
  </si>
  <si>
    <t>CELERIDADE E EXECUCAÇÃO DAS ATIVIDADES QUE ENVOLVEM OS SERVIÇOS DE INFORMÁTICA</t>
  </si>
  <si>
    <t>PORTEIRO (COM SUBSTITUICAO) - 12X36 NOTURNO - 44H</t>
  </si>
  <si>
    <t>CARGO ESSENCIAL PARA CONTROLAR O ACESSO A FUNDAÇÃO</t>
  </si>
  <si>
    <t xml:space="preserve">RISCO AOS ALUNOS E SERVIDORES </t>
  </si>
  <si>
    <t>MAIOR SEGURANÇA</t>
  </si>
  <si>
    <t>SUPORTE ADMINISTRATIVO - 40H</t>
  </si>
  <si>
    <t>CARGO ESSENCIAL PARA EXECUÇÃO DAS ATIVIDADES ADMINISTRATIVAS DA FUNDAÇÃO</t>
  </si>
  <si>
    <t>INEXECUÇÃO DAS ATIVIDADES ADMINISTRATIVAS</t>
  </si>
  <si>
    <t>ELETRICISTA (PERICULOSIDADE) - 40H OU 44H</t>
  </si>
  <si>
    <t>SUPORTE ADMINISTRATIVO - 44H</t>
  </si>
  <si>
    <t>ASSISTENTE DE LOGISTICA - 40H O</t>
  </si>
  <si>
    <t>PORTEIRO (COM SUBSTITUICAO) - 12X36 DIURNO - 44H</t>
  </si>
  <si>
    <t>MOTORISTA DE VEICULO DE SERVICO - 44H</t>
  </si>
  <si>
    <t>CARGO ESSENCIAL PARA O TRANSPORTE DA PRESIDENCIA, GABINETE, DIRETORES E DEMAIS SERVIDORES PARA EXECUÇÃO DE ATIVIDADES EXTERNAS</t>
  </si>
  <si>
    <t>INCAPACIDADE DE EXECUÇÃO DE ATIVIDADES EXTERNAS</t>
  </si>
  <si>
    <t>EXECUÇÃO DAS ATIVIDADES EXTERNAS</t>
  </si>
  <si>
    <t>PORTEIRO (COM SUBSTITUICA) - 44H</t>
  </si>
  <si>
    <t>RECEPCIONISTA -44H</t>
  </si>
  <si>
    <t>ASSESSOR TECNICO NIVEL II - 40H</t>
  </si>
  <si>
    <t>ASSISTENTE OPERACIONAL NIVEL II - 40H</t>
  </si>
  <si>
    <t>ANALISTA ESPECIALIZADO EM CIÊNCIAS EXATAS E DA TERRA I - 40H</t>
  </si>
  <si>
    <t>POSTO INDISPENSÁVEL PARA MANTER EM FUNCIONAMENTO A REDE DE TECNOLOGIA DA INFORMAÇÃO  DA FUNDAÇÃO</t>
  </si>
  <si>
    <t>3705 - DESPESAS COM O PAGAMENTO DE ENCARGOS TRABALHISTAS À MGS</t>
  </si>
  <si>
    <t>VALE ALIMENTACAO</t>
  </si>
  <si>
    <t>MÉDIA HISTÓRICA DO CONTRATO</t>
  </si>
  <si>
    <t>BENEFICIO OFERECIDO AOS TERCEIRIZADOS CONFORME CONTRATO DE TRABALHO</t>
  </si>
  <si>
    <t>DESCUMPRIMENTO CONTRATUAL</t>
  </si>
  <si>
    <t>CUMPRIMENT DAS CLAUSULAS CONTRATUAIS</t>
  </si>
  <si>
    <t>HORA EXTRA</t>
  </si>
  <si>
    <t>HORA EXTRA AO SERVIDOR QUE COM AUTORIZAÇÃO E NECESSIDADE DA FUNDAÇÃO, EXERCER FUNÇÕES LABORATIVAS FORA DO SEU HORARIO DE TRABALHO</t>
  </si>
  <si>
    <t>DESCUMPRIMENTO AS LEIS TRABALHISTAS</t>
  </si>
  <si>
    <t>CUMPRIMENTO AS LEIS TRABALHISTAS</t>
  </si>
  <si>
    <t>DIARIA DE VIAGEM</t>
  </si>
  <si>
    <t>DARIA PAGA A TERCEIRIZADOS QUE ESPORICAMENTE EXECUTAM SEU TRABALHO FORA DA REGIÃO METROPOLITANA</t>
  </si>
  <si>
    <t>GRATIFICACAO DE FUNCAO</t>
  </si>
  <si>
    <t>GRATIFICAÇÃO DADA AOS TERCEIRIZADOS QUE DESENVOLVEM FUNÇÕES ESPECIFICAS</t>
  </si>
  <si>
    <t>ADICIONAL INSALUBRIDADE 40%</t>
  </si>
  <si>
    <t>ADICIONAL DADO AOS TERCEIRIZADOS QUE REALIZAM LIMPEZA NOS LABORATÓRIOS DE ANÁLISES CLINICAS E NOS BANHEIROS.</t>
  </si>
  <si>
    <t>CUMPRIMENTO DAS CLAUSULAS CONTRATUAIS</t>
  </si>
  <si>
    <t>ACERTOS RETROATIVOS</t>
  </si>
  <si>
    <t>ACERTOS DE POSTOS DE TRABALHO E VALE ALIMENTAÇÃO FATURADOS APÓS CCT</t>
  </si>
  <si>
    <t>GUARDA, COLETA E ARMAZENAMENTO DE DOCUMENTOS</t>
  </si>
  <si>
    <t>CONTRATO FIRMADO</t>
  </si>
  <si>
    <t>GUARDA DE DOCUMENTOS QUE CONFORME A LEI NECESSITAM DE PRAZO MAIOR DE GUARDA</t>
  </si>
  <si>
    <t>ESTRUTURA INADEQUADA PARA ARMAZENAMENTO DOS DOCUMENTOS</t>
  </si>
  <si>
    <t xml:space="preserve">CONSERVAÇÃO DOS DOCUMENTOS </t>
  </si>
  <si>
    <t>39 - OUTROS SERVIÇOS DE TERCEIROS - PESSOA JURÍDICA</t>
  </si>
  <si>
    <t>3969 - CONTRATOS DE ENERGIA ELÉTRICA</t>
  </si>
  <si>
    <t>SERVIÇO DE FORNECIMENTO DE ENERGIA</t>
  </si>
  <si>
    <t>FORNECIMENTO DE ENERGIA ELETRICA PARA A FUNDAÇÃO POSSIBILITANDO EXECUÇÃO DAS ATIVIDADES ADMINISTRATIVAS E REALIZAÇÃO DAS AULAS</t>
  </si>
  <si>
    <t>INEXECUÇÃO DAS ATIVIDADES</t>
  </si>
  <si>
    <t>3913 - TARIFA DE ÁGUA E ESGOTO</t>
  </si>
  <si>
    <t>SERVIÇO DE FORNECIMENTO DE AGUA E COLETA DE ESGOTO</t>
  </si>
  <si>
    <t>FORNECIMENTO DE AGUA E COETA DE ESGOTO PARA A FUNDAÇÃO POSSIBILITANDO EXECUÇÃO DAS ATIVIDADES ADMINISTRATIVAS E REALIZAÇÃO DAS AULAS</t>
  </si>
  <si>
    <t>40 - SERVIÇOS DE TECNOLOGIA DA INFORMAÇÃO E COMUNICAÇÃO - PESSOA JURÍDICA</t>
  </si>
  <si>
    <t>4002 - SERVIÇOS DE TECNOLOGIA DA INFORMAÇÃO</t>
  </si>
  <si>
    <t>SERVIÇO DE HOSPEDAGEM DE SITE</t>
  </si>
  <si>
    <t>O SERVIÇO DE HOSPEDAGEM DE SITE É ESSENCIAL PARA A REALIZAÇÃO DOS CURSOS EM EAD</t>
  </si>
  <si>
    <t>INEXECUÇÃO DOS CURSOS EM EAD</t>
  </si>
  <si>
    <t>EXECUÇÃO DOS CURSOS EM EAD</t>
  </si>
  <si>
    <t>3971 - SERVIÇOS TECNICOS DE IMPLANTAÇÃO, GESTÃO E ADMINISTRAÇÃO DE SISTEMAS DE VIGILÂNCIA DE OBSERVAÇÃO</t>
  </si>
  <si>
    <t xml:space="preserve">SERVICO DE VIGILANCIA ELETRONICA </t>
  </si>
  <si>
    <t xml:space="preserve">SERVIÇO INDISPENSÁVEL PARA A VIGILANCIA MONITORADA POR CAMERAS </t>
  </si>
  <si>
    <t>RISCO DE FURTOS E ROUBOS</t>
  </si>
  <si>
    <t>SEGURANÇA</t>
  </si>
  <si>
    <t>3919 - LOCAÇÃO DE MÁQUINAS E EQUIPAMENTOS</t>
  </si>
  <si>
    <t>SERVIÇO DE REPROGRAFIA</t>
  </si>
  <si>
    <t>SERVIÇO DE LOCAÇÃO DE IMPRESSORAS COLORIDAS E EMPRETO E BRANCO</t>
  </si>
  <si>
    <t>INCAPACIDADE DE IMPRESSÃO DE DOCUMENTOS E PROVAS</t>
  </si>
  <si>
    <t>POSSIBILIDADE DE IMPRIMIR DOCUMENTOS E PROVAS NA FUNDAÇAO</t>
  </si>
  <si>
    <t>3931 - LOCAÇÃO DE SERVIÇOS GRÁFICOS</t>
  </si>
  <si>
    <t>SERVIÇOS DE IMPRESSÃO DE DOCUMENTOS</t>
  </si>
  <si>
    <t>SERVIÇOS DE DIGITALIZAÇÃO E MICROFILMAGEM DE DOCUMENTOS DA UTRAMIG</t>
  </si>
  <si>
    <t>MICROFILMAGEM DOS DOCUMENTOS DOS ALUNOS E DOS CURSOS QUE FORAM E SÃO OFERECIDOS</t>
  </si>
  <si>
    <t>PERDA E/OU DEGRADAÇÃO DOS DOCUMENTOS</t>
  </si>
  <si>
    <t>PRESERVAR O CONTEUDO DOCUMENTAL</t>
  </si>
  <si>
    <t>3959 - SERVIÇOS SANITÁRIOS E TRATAMENTO DE RESÍDUOS</t>
  </si>
  <si>
    <t xml:space="preserve">SERVIÇO DE COLETA DE RESÍDUOS QUIMICOS E DE SAÚDE </t>
  </si>
  <si>
    <t>COLETA DE RESÍDUOS QUÍMICOS GERADOS NO LABORATÓRIO DE ANALISES CLINICAS E ENFERMAGEM</t>
  </si>
  <si>
    <t>É PROBIDO DESCARTE DE LIVROS CONTAMINENTES, PERFURANTES E CORTANTES EM LIXO COMUM</t>
  </si>
  <si>
    <t>CUMPRIMENTO DA LEI</t>
  </si>
  <si>
    <t>3910 - PRÊMIOS DE SEGUROS</t>
  </si>
  <si>
    <t>SEGURO CONTRA ACIDENTES PARA OS ALUNOS ESTAGIANDO</t>
  </si>
  <si>
    <t>NUMERO DE ALUNOS ESTAGIANDO</t>
  </si>
  <si>
    <t>REQUISITO BÁSICO PARA CONTRATAÇÃO DE ESTAGIÁRIOS</t>
  </si>
  <si>
    <t xml:space="preserve">VIOLAÇÃO DA LEGISLAÇÃO </t>
  </si>
  <si>
    <t>CUMPRIMENTO DA LEGISLAÇÃO PERTINENTE</t>
  </si>
  <si>
    <t>36 - OUTROS SERVIÇOS DE TERCEIROS - PESSOA FÍSICA</t>
  </si>
  <si>
    <t>3601 - ESTAGIÁRIOS</t>
  </si>
  <si>
    <t>CONTRATAÇÃO DE ESTAGIÁRIO</t>
  </si>
  <si>
    <t>QUANTIDADE DE ESTAGIÁRIOS CONTATADOS</t>
  </si>
  <si>
    <t>VALOR DA BOLSA CONCEDIDA</t>
  </si>
  <si>
    <t>CONTRATAÇÃO DE ESTAGIÁRIOS PARA COMPLEMENTAÇÃO DA FORÇA DE TRABALHO DA INSTITUIÇÃO</t>
  </si>
  <si>
    <t>FALTA DE MÃO DE OBRA</t>
  </si>
  <si>
    <t>AMPLIAÇÃO DA MÃO DE OBRA</t>
  </si>
  <si>
    <t>49 - AUXÍLIO – TRANSPORTE</t>
  </si>
  <si>
    <t>4905 - AUXÍLIO – TRANSPORTE PAGO A ESTAGIÁRIOS – PECÚNIA</t>
  </si>
  <si>
    <t>AUXILIO TRANSPORTE ESTAGIARIOS</t>
  </si>
  <si>
    <t>QUANTIDADE DE ESTAGIÁRIOS CONTRATADOS X 22 DIAS ÚTEIS</t>
  </si>
  <si>
    <t>VALOR DE 9 REAIS AO DIA - REFERENTE A DUAS PASSAGENS</t>
  </si>
  <si>
    <t>AUXÍLIO TRANSPORTE PARA DESLOCAMENTO DO ESTAGIÁRIO</t>
  </si>
  <si>
    <t>FALTA DE ATRATIVIDADE NAS BOLSAS DE ESTÁGIO</t>
  </si>
  <si>
    <t>MAIOR ATRATIVIDADE NAS BOLSAS DE TRABALHO</t>
  </si>
  <si>
    <t>3921 - INSTALAÇÃO, REPARAÇÃO, ADAPTAÇÃO E CONSERVAÇÃO DE EQUIPAMENTO E MATERIAL PERMANENTE</t>
  </si>
  <si>
    <t>MANUTENÇÃO NO LABORATÓRIO DE ANALISES CLINICAS</t>
  </si>
  <si>
    <t>MANUTENÇÃO DOS EQUIPAMENTOS DOS LABORATÓRIOS DO CURSO DE ANALISES CLINICAS</t>
  </si>
  <si>
    <t>DEGRADAÇÃO E IMPOSSIBILIDADE DE USO DOS EQUIPAMENTOS</t>
  </si>
  <si>
    <t>PRESERVAÇÃO E UTILIZAÇÃO DOS EQUIPAMENTOS.</t>
  </si>
  <si>
    <t>Diretoria de Planejamento, Gestão e Finanças</t>
  </si>
  <si>
    <t>Gerência de Contratos</t>
  </si>
  <si>
    <t>705 - APOIO ÀS POLÍTICAS PÚBLICAS</t>
  </si>
  <si>
    <t>2500 - ASSESSORAMENTO E GERENCIAMENTO DE POLÍTICAS PÚBLICAS</t>
  </si>
  <si>
    <t>47 - OBRIGAÇÕES TRIBUTÁRIAS E CONTRIBUTIVAS</t>
  </si>
  <si>
    <t>4706 - CONTRIBUIÇÃO PARA A FORMAÇÃO DO PASEP/PIS</t>
  </si>
  <si>
    <t>CONTRIBUICAO PARA A FORMACAO DO PASEP/PIS</t>
  </si>
  <si>
    <t>NUMERO TOTAL DE SERVIDORES</t>
  </si>
  <si>
    <t>(VALOR TOTAL DA FOLHA - VENCIMENTOS INATIVOS - INSS - FUNFIP)*1%</t>
  </si>
  <si>
    <t>CONTRIBUIÇÃO OBRIGATÓRIO SOBRE FOLHA DE SERVIDOR</t>
  </si>
  <si>
    <t>DESCUMPRIMENTO DA LEI</t>
  </si>
  <si>
    <t>4004 - SERVIÇO DE TELECOMUNICAÇÃO</t>
  </si>
  <si>
    <t>SERVICO DE TELECOMUNICACAO</t>
  </si>
  <si>
    <t>SERVIÇO DE TELEFONIA FIXA UTILIZADO PARA LIGAÇÕES LOCAIS E A DISTANCIA</t>
  </si>
  <si>
    <t>FALTA DE COMUNICAÇÃO</t>
  </si>
  <si>
    <t>FACILITADE NA COMUNICAÇÃO A DISTANCIA</t>
  </si>
  <si>
    <t>4005 - REDE IP MULTISSERVIÇOS</t>
  </si>
  <si>
    <t>REDE IP MULTISSERVICOS</t>
  </si>
  <si>
    <t>VALOR DO CONTRATO</t>
  </si>
  <si>
    <t>LINK DE DADOS DE 100 MBPS COM REDUNDANCIA CRITICA PARA CONEXAO A INTERNET</t>
  </si>
  <si>
    <t>FALTA DE CONEXAO A INTERNET PARA ACESSO AOS SERVIÇOS NECESSARIOS PARA FUNCIONAMENTO DA FUNDAÇÃO E PARA USO DOS ALUNOS</t>
  </si>
  <si>
    <t>CONEXAO A INTERNET PARA ACESSO AOS SERVIÇOS NECESSARIOS PARA FUNCIONAMENTO DA FUNDAÇÃO E PARA USO DOS ALUNOS</t>
  </si>
  <si>
    <t>SERVICOS SANITARIOS E TRATAMENTO DE RESIDUOS</t>
  </si>
  <si>
    <t>PRESTAÇÃO DE SERVIÇOS DE COLETA, TRANSPORTE E ATERRAGEM DE RESÍDUOS SOLIDOS ESPECIAIS</t>
  </si>
  <si>
    <t>DESCUMPRIMENTO DA Lei Municipal nº. 10.534/12.</t>
  </si>
  <si>
    <t>CUMPRIMENTO DA Lei Municipal nº. 10.534/12.</t>
  </si>
  <si>
    <t>3943 - SERVIÇOS DE ADMINISTRAÇÃO E GERENCIAMENTO DE FROTA DE VEÍCULOS</t>
  </si>
  <si>
    <t>SERVICO DE ADMINISTRACAO E GERENCIAMENTO DE FROTA DE VEICULOS</t>
  </si>
  <si>
    <t>SERVIÇO DE GERENCIAMENTO DA MANUTENÇÃO PREVENTIVA E CORRETIVA DA FROTA</t>
  </si>
  <si>
    <t>DEGRADAÇÃO DA FROTA E PERIGO AOS USUARIOS DOS AUTOMOVEIS</t>
  </si>
  <si>
    <t>PRESERVAÇÃO DOS AUTOMOVÉIS E SEGURANÇA AOS USUÁRIOS</t>
  </si>
  <si>
    <t>MANUTENÇÃO PREVENTIVA E CORRETIVA DO ELEVADOR</t>
  </si>
  <si>
    <t xml:space="preserve">SERVIÇO DE CONSERVAÇÃO TÉCNICA, MANUTENÇÃO PREVENTIVA E CORRETIVA, COM COBERTURA DE PEÇAS </t>
  </si>
  <si>
    <t>INSEGURANÇA AOS USUÁRIOS E DEGRADAÇÃO DO ELEVADOR</t>
  </si>
  <si>
    <t>SEGURANÇA AOS USUÁRIOS E MANUTENÇÃO E CONSERVAÇÃO DO ELEVADOR</t>
  </si>
  <si>
    <t>3915 - SERVIÇO POSTAL-TELEGRÁFICO</t>
  </si>
  <si>
    <t>SERVICO POSTAL-TELEGRAFICO</t>
  </si>
  <si>
    <t>ENCAMINHAMENTO DE DOCUMENTOS PÚBLICOS  PELOS SERVIÇOS PRESTADOS COM TRANSPORTE SEGURO E EFICIENTE</t>
  </si>
  <si>
    <t>INSEGURANÇA NO ENVIO E TRANSPORTE DE CORRESPONDENCIA ATÉ SEU DESTINATÁRIO FINAL</t>
  </si>
  <si>
    <t>TRANSPORTE SEGURO E EFICIENTE AOS DOCUMENTOS PUBLICOS</t>
  </si>
  <si>
    <t>3987 - SERVIÇOS DE GERENCIAMENTO E FORNECIMENTO DE COMBUSTÍVEL</t>
  </si>
  <si>
    <t>SERVICOS DE GERENCIAMENTO E FORNECIMENTO DE COMBUSTIVEL</t>
  </si>
  <si>
    <t>DISPOSITIVOS IMPLANTADOS NOS DOIS VEÍCULOS DA FUNDAÇÃO</t>
  </si>
  <si>
    <t>IMPLANTAÇÃO, MANUTENÇÃO E ADMINISTRAÇÃO DE SISTEMA INFORMATIZADO, AUTOMATIZADO E INTEGRADO , INSTALAÇÃO DE DISPOSITIVOS ELETRONICOS NOS VEÍCULOS , SOFTWARES E DEMAIS INSUMOS</t>
  </si>
  <si>
    <t>FALTA DE CONTROLE NO ABASTECIMENTO DA FROTA</t>
  </si>
  <si>
    <t>GERENCIAMENTO DO ABASTECIMENTO DOS VEICULOS ATRAVES DE SISTEMA INFORMATIZADO E INTEGRADO COM DSPONIBILIZAÇÃO DE REDE CREDENCIADA PARA ABASTECIMENTO DA FROTA</t>
  </si>
  <si>
    <t> MANUTENCAO E REPARO EM UNIDADES COMPLETAS DE CONDICIONAMENTO DE AR</t>
  </si>
  <si>
    <t>SIM</t>
  </si>
  <si>
    <t>28 UNIDADES DE CONDICIONADORES DE AR</t>
  </si>
  <si>
    <t>HIGIENIZAÇÃO E MANUTENÇÃO CORRETIVA E PREVENTIVA DOS EQUIPAMENTOS DE AR CONDICIONADO</t>
  </si>
  <si>
    <t>RISCO A SAUDE RESPIRATÓRIA DOS ALUNOS E PROFESSORES</t>
  </si>
  <si>
    <t>MELHO QUALIDADE DA SAÚDE RESPIRATÓRIA DURANTE AS AULAS PRATICAS E TEORICAS NAS SALAS E LABORATORIOS</t>
  </si>
  <si>
    <t>3612 - DESPESAS MIÚDAS DE PRONTO PAGAMENTO</t>
  </si>
  <si>
    <t>PEQUENAS DESPESAS URGENTES PARA MANUTENÇÃO DE SERVIÇOS, QUE NÃO PERMITEM EMISSÃO DE EMPENHO PREVIO ESPECIFICO</t>
  </si>
  <si>
    <t>DISPONIBILIZADO UM PRONTO PAGAMENTO POR MÊS (SOMENTE URGÊNCIA)</t>
  </si>
  <si>
    <t>VALOR FIXADO EM DECRETO</t>
  </si>
  <si>
    <t>VALOR FIXO MENSAL DISPONIBILIZADO PARA COBRIR DESPESAS URGENTES ONDE NÃO HÁ TEMPO HÁBIL EM FAZER UM PROCESSO DE COMPRAS</t>
  </si>
  <si>
    <t>INCAPACIDADE DE REALIZAÇÕE DE REPAROS E AQUISIÇÕES URGENTES</t>
  </si>
  <si>
    <t>CAPACIDADE DE REALIZAÇÕE DE REPAROS E AQUISIÇÕES URGENTES</t>
  </si>
  <si>
    <t>3610 - EVENTUAL DE GABINETE</t>
  </si>
  <si>
    <t>DESPESAS EVENTUAIS DO DIRIGENTE MAXIMO DA FUNDAÇÃO</t>
  </si>
  <si>
    <t>DISPONIBILIZADO SOMENTE PARA O PRESIDENTE DA FUNDAÇÃO</t>
  </si>
  <si>
    <t xml:space="preserve">VALOR FIXO MENSAL DISPONIBILIZADO PARA CUSTEAR DESPESAS EVENTUAIS DO PRESIDENTE </t>
  </si>
  <si>
    <t>INCAPACIDADE DE ATENDER DEMANDAS URGENTES DA PRESIDENCIA E GABINETE</t>
  </si>
  <si>
    <t>CAPACIDADE DE ATENDER DEMANDAS URGENTES DA PRESIDENCIA E GABINETE</t>
  </si>
  <si>
    <t>4703 - IMPOSTO PREDIAL TERRITORIAL URBANO - IPTU</t>
  </si>
  <si>
    <t xml:space="preserve">TAXA DE COLETA DE RESIDUOS INCIDENTE NA GUIA DE IPTU </t>
  </si>
  <si>
    <t>ESTIPULADO PELA PREFEITURA DE BELO HORIZONTE</t>
  </si>
  <si>
    <t>VALOR DA GUIA DE 2023</t>
  </si>
  <si>
    <t>TAXA DE COLETA DE RESIDUOS INCIDENTE NA GUIA DO IPTU</t>
  </si>
  <si>
    <t>- MANUTENCAO DE CENTRAL TELEFONICA, 70 RAMAIS</t>
  </si>
  <si>
    <t>MANUTENÇÃO PREVENTIVA E CORRETIVA DA CENTRAL TELEFONICA, QUANTO AO CONTROLE INTERNO DAS CHAMADAS E DISTRIBUIÇÃO, REALIZAR DESVIOS, TRANSFERIR LIGAÇÕES.</t>
  </si>
  <si>
    <t xml:space="preserve">INUTILIZAÇÃO DA CENTRAL A TELEFONICA POR FALTA DE MANUTENÇÃO GERANDO DESCONTROLE TANTO NAS CHAMADAS RECEBIDAS, QUANTO EFETUADAS </t>
  </si>
  <si>
    <t>MANTER A CENTRAL TELEFONICA EM PERFEITO FUNCIONAMENTO ATRAVES DE MANUTENCOES PREVENTIVAS E CORRETIVAS</t>
  </si>
  <si>
    <t>30 - MATERIAL DE CONSUMO</t>
  </si>
  <si>
    <t>3026 - COMBUSTÍVEIS E LUBRIFICANTES PARA VEÍCULOS AUTOMOTORES</t>
  </si>
  <si>
    <t>COMBUSTÍVEL PARA A FROTA DA UTRAMIG - GASOLINA AUTOMOTIVA - TIPO: COMUM</t>
  </si>
  <si>
    <t>HISTÓRICO DE CONSUMO</t>
  </si>
  <si>
    <t>PREÇO REFERENCIA PORTAL DE COMPRAS</t>
  </si>
  <si>
    <t>UTILIZADO PARA ABASTECIMENTO DA FROTA</t>
  </si>
  <si>
    <t>INDISPONIBILIDADE DOS VEÍCULOS UTILIZADOS PARA TRANSPORTE DO PRESIDENTE, SERVIDORES E ALUNOS DA FUNDAÇÃO</t>
  </si>
  <si>
    <t>DISPONIBILIDADE DOS VEÍCULOS UTILIZADOS PARA TRANSPORTE DO PRESIDENTE, SERVIDORES E ALUNOS DA FUNDAÇÃO</t>
  </si>
  <si>
    <t>3027 - COMBUSTÍVEIS E LUBRIFICANTES PARA EQUIPAMENTOS E OUTROS MATERIAIS PERMANENTES</t>
  </si>
  <si>
    <t>GAS COMBUSTIVEL - NOMENCLATURA: GLP; APRESENTACAO: BOTIJAO DE 13KG;</t>
  </si>
  <si>
    <t>O GÁS É UTILIZADO NA COPA PARA PRINCIPALMENTE FAZER CAFÉ PARA SER SERVIDO AOS SERVIDORES, PROFESSORES, DIRIGENTES MÁXIMOS E SEUS CONVIDADOS.</t>
  </si>
  <si>
    <t>INUTILIZAÇÃO DA COPA.</t>
  </si>
  <si>
    <t>UTILIZAÇÃO DA COPA PARA FAZER CAFÉ.</t>
  </si>
  <si>
    <t>O GÁS É UTILIZADO NOS LABORATÓRIOS DE ANALISES CLINICAS</t>
  </si>
  <si>
    <t>NÃO REALIZAÇÃO DAS AULAS</t>
  </si>
  <si>
    <t>REALIZAÇÃO DAS AULAS DE ANALISES CLINICAS</t>
  </si>
  <si>
    <t>4003 - SERVIÇOS DE INFORMÁTICA EXECUTADOS PELA PRODEMGE</t>
  </si>
  <si>
    <t>ACESSO A SOLUCAO BUSINESS INTELLIGENCE- MODALIDADE RELATORIOS GERENCIAIS</t>
  </si>
  <si>
    <t>NUMERO DE ACESSOS</t>
  </si>
  <si>
    <t>LIBERAÇÃO DE ACESSOS AOS RELATORIOS GERENCIAIS DO SIAFI E SIAD</t>
  </si>
  <si>
    <t>DESCONTROLE DOS LANÇAMENTOS EFETUADOS NO SIAFI E SIAD</t>
  </si>
  <si>
    <t>CONTROLE DAS ATIIVDADES REALIZADAS NO SIAFI E SIAD FACILITANDO A EXECUÇÃO DO TRABALHO</t>
  </si>
  <si>
    <t>GERENCIAMENTO DE NIVEL DE SERVICOS DA REDE IP MULTISSERVICOS</t>
  </si>
  <si>
    <t>REALIZAR AS FUNÇÕES DE UNIDADE GESTORA DOS SERVIÇOS DE CONTRATO COM AS OPERADORAS DE TELECOMUNICAÇÕES CONTRATADAS PELOS CLIENTES PARA PROMOVER RECURSOS  A REDE IP MULTISSERVICOS</t>
  </si>
  <si>
    <t>NÃO EXECUÇÃO DOS SISTEMAS DO ESTADO</t>
  </si>
  <si>
    <t>EXECUÇÃO DOS SISTEMAS DO ESTADO</t>
  </si>
  <si>
    <t>INTEGRACAO A REDE GOVERNO</t>
  </si>
  <si>
    <t>OFERECER A ADMINISTRAÇÃO PUBLICA A INTERCONEXAO DE SEUS ORGAOS E UNIDADES DISTRIBUIDOS A UMA ESTRUTURA ÚNICA DE DADOS E AUMENTA O DESEMPENHO DOS ACESSOS</t>
  </si>
  <si>
    <t>CONEXAO DE ALTA DISPONIBILIDADE A INTERNET</t>
  </si>
  <si>
    <t>INFRAESTRUTURA CENTRAL DE REDE NECESSARIA PARA ACESSO A INTERNET 100 KBPS</t>
  </si>
  <si>
    <t>ASSOCIACAO DE ENDERECO IP A TERMINAL</t>
  </si>
  <si>
    <t xml:space="preserve">INFRAESTRUTURA DE EQUIPAMENTOS, DE CONECTIVIDADE, DE SISTEMAS E SERVIÇOS PARA PERMITIR O ACESSO E O TRAFICO DE INFORMAÇÕES ENTRE ESTAÇÕES DE TRABALHO OPERANDO COM PROTOCOLOS DE REDES TCP/IP E SISTEMAS DE INFORMAÇÃO HOSPEDADOS EM AMBIENTES MAINFRAME </t>
  </si>
  <si>
    <t>ACESSO VPN ESTACAO DE TRABALHO (VPN-E)</t>
  </si>
  <si>
    <t xml:space="preserve">QUANTIDADE NECESSÁRIA </t>
  </si>
  <si>
    <t>ACESSO AOS SERVICOS  E SISTEMAS HOSPEDADOS NO DATA CENTER DA PRODEMGE</t>
  </si>
  <si>
    <t>NÃO CONSEGUIR ACESSAR A REDE INTERNA DOS SERVIDORES EM TELETRABALHO</t>
  </si>
  <si>
    <t xml:space="preserve"> ACESSAR A REDE INTERNA DOS SERVIDORES EM TELETRABALHO</t>
  </si>
  <si>
    <t>CURSO DE CAPACITACAO A DISTANCIA (EAD) EM SISTEMAS CORPORATIVOS (TUTORADO)</t>
  </si>
  <si>
    <t xml:space="preserve"> CAPACITAÇÃO DE DOIS SERVIDORES</t>
  </si>
  <si>
    <t>LIBERAÇÃO DE ACESSO EM EAD PARA CURSO DO BUSINESS INTELLIGENCE</t>
  </si>
  <si>
    <t>NÃO AUTORIZAÇÃO DE ACESSO AO BO</t>
  </si>
  <si>
    <t>ACESSO AO BO E CONHECIMENTO ADQUIRIDO</t>
  </si>
  <si>
    <t>14 - DIÁRIAS - CIVIL</t>
  </si>
  <si>
    <t>1401 - DIÁRIAS CIVIL</t>
  </si>
  <si>
    <t>DIARIA DE VIAGEM - FAIXA I - CAPITAL</t>
  </si>
  <si>
    <t>NÚMERO DE DIÁRIAS UTILIZADAS  X NUMERO DE SERVIDORES FAVORECIDOS</t>
  </si>
  <si>
    <t xml:space="preserve">VALOR DA DIÁRIA DE ACORDO COM DECRETO 47.045/2016 </t>
  </si>
  <si>
    <t>DIARIA DE VIAGEM AOS SERVIDORES QUE EXERCERÃO SUAS ATIVIDADES FORA DO MUNICIPIO.</t>
  </si>
  <si>
    <t xml:space="preserve"> NÃO CUMPRIMENTO DO DECRETO 47045, DE 14/09/2016</t>
  </si>
  <si>
    <t>CUMPRIMENTO DO DECRETO 47045, DE 14/09/2016</t>
  </si>
  <si>
    <t>DIARIA DE VIAGEM - FAIXA I - MUNICIPIOS ESPECIAIS</t>
  </si>
  <si>
    <t>DIARIA DE VIAGEM - FAIXA I - DEMAIS MUNICIPIOS</t>
  </si>
  <si>
    <t>DIARIA DE VIAGEM - FAIXA II - CAPITAL</t>
  </si>
  <si>
    <t>DIARIA DE VIAGEM - FAIXA II- MUNICIPIOS ESPECIAIS</t>
  </si>
  <si>
    <t>DIARIA DE VIAGEM - FAIXA II - DEMAIS MUNICIPIOS</t>
  </si>
  <si>
    <t>CERTIFICADO DIGITAL PESSOA FISICA, A3 - SOMENTE CERTIFICADO - VALIDADE 3 ANOS</t>
  </si>
  <si>
    <t>01 UNIDADE TIPO CPF PARA O PRESIDENTE, 01 PARA A DPGF, 01 PARA O DIRETOR DA DQE, 01 PARA O CONTADOR E 01 PARA A CHEFE DE GABINETE</t>
  </si>
  <si>
    <t>VALOR DO CONTRATO 2022</t>
  </si>
  <si>
    <t>CERTIFICADO DIGITAL DE ASSINATURA PARA PESSOA FISICA E JURIDICA PARA EMISSÃO E VALIDAÇÃO DE DOCUMENTOS ELETRONICOS, QUE CONTENHAM DADOS DE QUEM OS UTILIZAM PARA FINS DE VERIFICAÇÃO DE AUTENTICIDADE.</t>
  </si>
  <si>
    <t>INACESSO AOS SISTEMAS DO GOVERNO QUE NECESSITAM DO CERTIFICADO E NÃO ASSINATURA DE DOCUMENTOS QUE NECESSITAM DE AUTENTICIDADE</t>
  </si>
  <si>
    <t>ACESSO AOS SISTEMAS DO GOVERNO QUE NECESSITAM DO CERTIFICADO E ASSINATURA DE DOCUMENTOS QUE NECESSITAM DE AUTENTICIDADE</t>
  </si>
  <si>
    <t>CERTIFICADO DIGITAL A3 (SOMENTE CERTIFICADO OU RENOVACAO ON LINE) - VALIDADE 3 ANOS</t>
  </si>
  <si>
    <t>01 CERTIFICADO TIPO CNPJ PARA A FUNDAÇÃO</t>
  </si>
  <si>
    <t>CERTIFICADO DIGITAL DE ASSINATURA PARA PESSOA JURIDICA PARA EMISSÃO E VALIDAÇÃO DE DOCUMENTOS ELETRONICOS, QUE CONTENHAM DADOS DE QUEM OS UTILIZAM PARA FINS DE VERIFICAÇÃO DE AUTENTICIDADE.</t>
  </si>
  <si>
    <t>CERTIFICADO DIGITAL A1 -NAO REQUER HARDWARE CRIPTOGRAFICO</t>
  </si>
  <si>
    <t>3961 - SERVIÇOS DE CONSERVAÇÃO E LIMPEZA</t>
  </si>
  <si>
    <t>DESINFECÇÃO, DESRATIZAÇÃO E DEDETIZAÇÃO</t>
  </si>
  <si>
    <t>ÁREA DE 2614 M²</t>
  </si>
  <si>
    <t>VALOR COTEP 2022</t>
  </si>
  <si>
    <t>DESINFECÇÃO, DESRATIZAÇÃO E DEDETIZAÇÃO PARA GARATIR CONTROLE DE PRAGAS, PREVENINDO RISCOS EMINENTES A SAUDE DOS SERVIDORES, ALUNOS E DE QUEM FREQUENTA AS DEPENDENCIAS DA FUNDAÇÃO</t>
  </si>
  <si>
    <t>RISCOS EMINENTES A SAUDE DOS SERVIDORES, ALUNOS E DE QUEM FREQUENTA AS DEPENDENCIAS DA FUNDAÇÃO</t>
  </si>
  <si>
    <t>PRESERVAÇÃO DA SAÚDE DOS SERVIDORES, ALUNOS E DE QUEM FREQUENTA AS DEPENDENCIAS DA FUNDAÇÃO</t>
  </si>
  <si>
    <t>LIMPEZA E TRATAMENTO DE CAIXAS DÁGUA E RESERVATÓRIOS</t>
  </si>
  <si>
    <t>03 CAIXAS DE AMIANTO DE 1.000L, 01 CAIXA DE ALVENARIA DE 20.000L, 01 CAIXA DE ALVENARIA DE 250L</t>
  </si>
  <si>
    <t>HIGIENIZAÇÃO DAS CAIXAS DÁGUA PARA GARATIR CONTROLE DE PRAGAS, PREVENINDO RISCOS EMINENTES A SAUDE DOS SERVIDORES, ALUNOS E DE QUEM FREQUENTA AS DEPENDENCIAS DA FUNDAÇÃO</t>
  </si>
  <si>
    <t>SERVIÇOS DE RECARGA DE EXTINTORES E MANUTENÇÃO PREVENTIVA E CORRETIVA</t>
  </si>
  <si>
    <t>17 EXTINTORES N2 DE AP 10L, 3 EXTINTORES N2 DE CO2 6KG E 12 EXTINTORES PQS 6KG</t>
  </si>
  <si>
    <t>SERVIÇO DE RECARGA DE EXTINTORES E MANUTENCAO PREVENTIVA E CORRETIVA A FIM DE CONTROLAR E EXTINGUIR INCENDIOS NA SUA FASE INICIAL E  ATENDER AO DECRETO Nº 2912 DE 03/08/1976 - ARTIGO XIII</t>
  </si>
  <si>
    <t xml:space="preserve">CASO OCORRA INCENDIOS, NÃO SERÁ POSSIVEL CONTER AS CHAMAS </t>
  </si>
  <si>
    <t>EXTINGUIR INCENDIOS NA SUA FASE INICIAL E  ATENDER AO DECRETO Nº 2912 DE 03/08/1976 - ARTIGO XIII</t>
  </si>
  <si>
    <t>LIMPEZA DOS BEBEDOUROS 18 BEBEDOUROS</t>
  </si>
  <si>
    <t>QUANTIDADE DE BEBEDOUROS</t>
  </si>
  <si>
    <t>VISANDO O BEM ESTAR E  A SAUDE DOS ALUNOS E FUNCIONARIOS É NECESSARIA A REALIZAÇÃO DA LIMPEZA E DESINFECÇÃO DE BEBEDOUROS COM TROCA DE FILTROS</t>
  </si>
  <si>
    <t>LOCAÇÃO DE CAÇAMBAS</t>
  </si>
  <si>
    <t>AREA PLANTADA X VOLUME DE GALHOS, FOLHAS E TRONCOS RETIRADOS NAS PODAS</t>
  </si>
  <si>
    <t>VALOR COTEP 2021</t>
  </si>
  <si>
    <t>LOCAÇÃO DE CAÇAMABAS ESTACIONARIAS DEVIDO A DEMANDA DE REMOÇÃO DE RESÍDUOS RESULTANTE DE PEQUENOS REPAROS, ALÉM DE GALHOS, TRONCOS E MATERIAIS PROVENIENTES DO SERVIÇO DE MANUTENÇÃO DE JARDINS</t>
  </si>
  <si>
    <t>ACUMULAÇÃO DE ENTULHOS</t>
  </si>
  <si>
    <t>LIMPEZA DO AMBIENTE</t>
  </si>
  <si>
    <t>MANUTENÇÃO PREVENTIVA E CORRETIVA DOS PORTÕES AUTOMÁTICOS DA FUNDAÇÃO, COM FORNECIMENTO DE CONTROLES</t>
  </si>
  <si>
    <t>QUANTIDADE NECESSÁRIA PARA MANUTENÇÃO DO EQUIPAMENTO EM BOM ESTADO DE FUNCIONAMENTO E UTILIZAÇÃO</t>
  </si>
  <si>
    <t>MANUTENÇÃO CORRETIVA E PREVENTIVA DOS PORTÕES  VISANDO MAIOR SEGURANÇA, ECONOMICIDADE E BUSCANDO MODERNIZAR O ACESSO AOS ESTACIONAMENTOS E FORNECIMENTO DE CONTROLES PARA OS USUARIOS AUTORIZADOS</t>
  </si>
  <si>
    <t>MENOR SEGURANÇA</t>
  </si>
  <si>
    <t>3922 - REPAROS DE BENS IMÓVEIS</t>
  </si>
  <si>
    <t>SERVIÇO DE MANUTENÇÃO PREDIAL</t>
  </si>
  <si>
    <t>QUANTIDADE NECESSÁRIA PARA A REFORMA DO PRÉDIO</t>
  </si>
  <si>
    <t>TDCO DER</t>
  </si>
  <si>
    <t>SERVIÇO DE REPARO, MANUTENÇÃO E CONSERVAÇÃO DOS ESPAÇOS DA FUNDAÇÃO, INCLUINDO FORNECIMENTO DE MATERIAL, MÃO DE OBRA E TODOS OS EQUIPAMENTOS NECESSÁRIOS</t>
  </si>
  <si>
    <t>NÃO EXECUÇÃO DA OBRA, LEVANDO A DEGRADAÇÃO DO PATRIMONIO PUBLICO</t>
  </si>
  <si>
    <t>EXECUÇÃO DA OBRA, PRESERVANDO O PATRIMONIO PUBLICO</t>
  </si>
  <si>
    <t>33 - PASSAGENS E DESPESAS COM LOCOMOÇÃO</t>
  </si>
  <si>
    <t>3304 - PASSAGENS - PESSOA JURÍDICA</t>
  </si>
  <si>
    <t>PASSAGEM AÉREA</t>
  </si>
  <si>
    <t>QUANTIDADE MÍNIMA PARA ADESÃO AO RP DA SEPLAG</t>
  </si>
  <si>
    <t>PREÇO INTERNET (BH - BRASÍLIA)</t>
  </si>
  <si>
    <t>PASSAGEM DE IDA E VOLTA PARA ATENDER DESLOCAMENTO DE SERVIDOR FORA DO MUNICIPIO</t>
  </si>
  <si>
    <t>NÃO COMPARECIMENTO DO SERVIDOR PARA EXECUTAR A ATIVIDADE FORA DO MUNICIPIO</t>
  </si>
  <si>
    <t>COMPARECIMENTO DO SERVIDOR PARA EXECUTAR A ATIVIDADE FORA DO MUNICIPIO</t>
  </si>
  <si>
    <t>SEGURO CONTRA ACIDENTES PARA OS ESTAGIÁRIOS</t>
  </si>
  <si>
    <t>QUANTIDADE DE ESTAGIÁRIOS CONTRATADOS</t>
  </si>
  <si>
    <t>3016 - MATERIAL DE INFORMÁTICA</t>
  </si>
  <si>
    <t>PENDRIVE - CAPACIDADE: 32GB; INTERFACE: 3.0</t>
  </si>
  <si>
    <t>05 PARA CADA TECNICO DO SETOR</t>
  </si>
  <si>
    <t>ATA DE REGISTRO DE PREÇOS</t>
  </si>
  <si>
    <t>PEN DRIVE PARA INSTALAÇÃO DE APLICATIVOS A FIM DE REALIZAR MANUTENÇÃO DE COMPUTADORES</t>
  </si>
  <si>
    <t>DEMORA NA EXECUÇÃO DO TRABALHO</t>
  </si>
  <si>
    <t>RAPIDEZ NA EXECUÇÃO DO TRABALHO</t>
  </si>
  <si>
    <t>PLACA/ADAPTADOR DE REDE - TRANSMISSAO DADOS: COM FIO; BARRAMENTO: PCI EXPRESS; COMUNICACAO: AUTO MDI/MDIX; CRIPTOGRAFIA: NAO APLICAVEL; MODULACAO: 10/100/1000 BASE-T;</t>
  </si>
  <si>
    <t>NUMERO DE COMPUTADORES HP</t>
  </si>
  <si>
    <t>AS PLACAS SÃO UTILIZADAS PARA SUBSTITUIÇÃO DE PLACAS QUEIMADAS NOS COMPUTADORES</t>
  </si>
  <si>
    <t xml:space="preserve">PATRIMONIO OCIOSO </t>
  </si>
  <si>
    <t>REALIZAÇÃO DE MANUTENÇÃO DE COMPUTADOR, QUE PODERIA FICAR OCIOSO</t>
  </si>
  <si>
    <t>SSD INTERNO (UNIDADE DE ESTADO SOLIDO) - TECNOLOGIA: FLASH; TAMANHO: 2,5 POLEGADAS; CAPACIDADE: 240GB; LEITURA E GRAVACAO: 500MB/S LEITURA E 450MB/S GRAVACAO; INTERFACE: SATA 3 (6GB/S</t>
  </si>
  <si>
    <t>06 WORKSTATIONS E 04 PARA ESTOQUE</t>
  </si>
  <si>
    <t>FUNCIONAMENTO DAS WORKSTATIONS E ESTOQUE PARA FUTURA NECESSIDADE</t>
  </si>
  <si>
    <t>WOKSTATIONS OCIOSOS</t>
  </si>
  <si>
    <t>WORKSTATIONS EM FUNCIONAMENTO</t>
  </si>
  <si>
    <t>CABO PARA AUDIO E/OU VIDEO - IDENTIFICACAO: AUDIO/VIDEO; CONECTOR: 2 RCA X 1 P2 ESTEREO; SISTEMA DE REPRODUCAO: RCA/MONO</t>
  </si>
  <si>
    <t>QUANTIDADES DE CAIXAS DE SOM E PARA ESTOQUE</t>
  </si>
  <si>
    <t>CABO UTILIZADOS NAS CAIXAS DE SOM</t>
  </si>
  <si>
    <t>CAIXAS DE SOM FICARÃO INUTILIZADAS</t>
  </si>
  <si>
    <t>USO DAS CAIXAS DE SOM</t>
  </si>
  <si>
    <t>FILTRO DE LINHA - TOMADAS: 5 TOMADAS 2 P +T; POTENCIA MAXIMA: 1270 (127 V ) E 2200 (220 V); AMPERAGEM: 10 A; TENSAO ENTRADA: BIVOLT;</t>
  </si>
  <si>
    <t>07 PARA LABORATÓRIOS E 30 PARA ESTOQUE</t>
  </si>
  <si>
    <t>UTILIZADO PARA SUBSTITUIÇÃO DOS FILTROS DE LINHA DO PADRÃO ANTIGO PARA O NOVO</t>
  </si>
  <si>
    <t>NÃO INSTALAÇÃO DOS COMPUTADORES NOVOS LENOVO E PERDA DE GARANTIA DOS MESMOS</t>
  </si>
  <si>
    <t>INSTALAÇÃO DOS COMPUTADORES NOVOS LENOVO E GARANTIA DOS MESMOS</t>
  </si>
  <si>
    <t>ADAPTADOR/CONVERSOR - IDENTIFICACAO: MINI DISPLAYPORT ; CONECTOR (1): MINI DISPLAYPORT MACHO (20PINOS); CONECTOR (2): HDMI FEMEA (19PINOS);ll</t>
  </si>
  <si>
    <t>12 PARA LIGAÇÃO DAS TELAS NOS WORKSTATIONS E 08 PARA ESTOQUE</t>
  </si>
  <si>
    <t>NECESSARIO PARA LIGAR OS MONITORES NOS WORKSTATIONS</t>
  </si>
  <si>
    <t>O MONITOR NÃO SERÁ LIGADO AO WORKSTATION</t>
  </si>
  <si>
    <t>MONITOR SERA LIGADO AO WORKSTATION</t>
  </si>
  <si>
    <t>52 - EQUIPAMENTOS E MATERIAL PERMANENTE</t>
  </si>
  <si>
    <t>5207 - EQUIPAMENTOS DE INFORMÁTICA</t>
  </si>
  <si>
    <t>4 - Investimento</t>
  </si>
  <si>
    <t>WEBCAM - CONEXAO: USB2.0; IMAGEM: 1920 X 1080P NATIVO; LENTES: FOCO AUTOMATICO; CAPTURA IMAGEM ESTATICA: CONFORME FABRICANTE; CAPTURA VIDEO: 1920 X1080P ; CAPTURA VIDEO AO VIVO(1): 30FPS 1920 X 1080P</t>
  </si>
  <si>
    <t>QUANTIDADE NECESSARIA PARA ATENDER A DEMANDA DA FUNDAÇÃO</t>
  </si>
  <si>
    <t>COM A PREMISSA DE CADA VEZ MAIS REUNIÕES VIRTUAIS HÁ A NECESSIDADE DE ADQUIRIR AS WEBCANS</t>
  </si>
  <si>
    <t>NÃO PARTICIPAÇÃO DAS REUNIOES QUE NECESSITAM DE AUDIO E VIDEO</t>
  </si>
  <si>
    <t>ALGUMAS REUNIÕES NECESSITAM DE AUDIO E VIDEO</t>
  </si>
  <si>
    <t>PASTA TERMICA PARA EQUIPAMENTOS DE INFORMATICA - TIPO: A BASE DE PRATA; APRESENTACAO: SERINGA COM NO MINIMO 3,5 GRAMAS DE PASTA;</t>
  </si>
  <si>
    <t>QUANTIDADE DE COMPUTADORES DA INSTITUIÇÃO</t>
  </si>
  <si>
    <t>PORTAL DE COMPRAS</t>
  </si>
  <si>
    <t>MANUTENÇÃO DOS COMPUTADORES, PROCESSADORES E PLACAS DE VIDEO</t>
  </si>
  <si>
    <t>QUEIMA DE PROCESSADORES E PLACAS DE VIDEO</t>
  </si>
  <si>
    <t>MANUTENÇÃO EFETIVA DOS COMPUTADORES</t>
  </si>
  <si>
    <t>ADAPTADOR PARA EQUIPAMENTOS DE INFORMATICA - APLICACAO: ADAPTADOR EXTERNO PARA HD; TIPO: DOCK STATION; CONECTOR: MINIMO USB 2.0;</t>
  </si>
  <si>
    <t>PARA ATENDER A NECESSIDADE DA INFORMATICA</t>
  </si>
  <si>
    <t>CLONAGEM DE HD E BACKUP DE HDS</t>
  </si>
  <si>
    <t>DEMORA NO PROCESSO DE MANUTENÇÃO DOS COMPUTADORES</t>
  </si>
  <si>
    <t>AGILIZADE DAS MANUTENÇÕES E EXECUÇÃO DOS BACKUPS</t>
  </si>
  <si>
    <t xml:space="preserve">PLANEJAMENTO SOLUÇÕES DE TIC E AMBIENTE DE REDE WIF         </t>
  </si>
  <si>
    <t>PROPOSTA DA PRODEMGE</t>
  </si>
  <si>
    <t>Suporte à UTRAMIG no processo de aquisição de produtos e serviços de TIC, elaboração de projeto tecnológico e na emissão de recomendações técnicas e elaboração de projeto tecnológico, implantação e operação de rede Wi-F</t>
  </si>
  <si>
    <t>EQUIPAMENTOS DE WIFI NÃO SERÃO INSTALADOS</t>
  </si>
  <si>
    <t>INSTALAÇÃO DOS EQUIPAMENTOS DE WIFI</t>
  </si>
  <si>
    <t>SWITCH - TIPO: LAYER 3; INSTALACAO: 1U EM RACK DE 19''; PORTA: 48 PORTAS 1000BASE-T, 2 PORTAS SFP+ 10GBASE-SR; TAXA TRANSFERENCIA: VAZAO 148 GBPS, REPASSE 102 MPPS; MEMORIA: NÃO APLICÁVEL; ENDERECOS MAC: 16.000; SLOTS DE EXPANSAO: SEM SLOTS DE EXPANSÃO; PROTOCOLO: IEEE 802.1D/Q/P/S/W/X/AB, 802.3X/AB/AD/AE; TECNOLOGIA COMPATIVEL: IEEE 802.3U, MDI/MDI-X;</t>
  </si>
  <si>
    <t>TROCA DOS SWITCHS ANTIGOS</t>
  </si>
  <si>
    <t>OS SWITCHS DA CASA FORAM ADQUIRIDOS DE DOAÇÃO E ESTÃO DESPADRONIZADOS E FORA DE GARANTIA</t>
  </si>
  <si>
    <t>CASO PAREM DE FUNCIONAR AS ATIVIDADES SERÃO SUSPENSAS</t>
  </si>
  <si>
    <t>CONFIABILIDADE DA REDE</t>
  </si>
  <si>
    <t>INSTALACAO E CONFIGURACAO DE SWITCH</t>
  </si>
  <si>
    <t>ATENDER A TODOS OS EQUIPAMENTOS DA CASA</t>
  </si>
  <si>
    <t>PROPOSTA SEI 1250.01.0006469/2023-72</t>
  </si>
  <si>
    <t>APÓS ADQUIRIR OS SWITCHS SERÁ NECESSÁRIO PROFISSIONAL ESPECIALIZADO PARA REALIZAR A INSTALAÇÃO</t>
  </si>
  <si>
    <t>AQUISICAÇÃO DOS SWITCHS E NÃO INSTAÇÃO</t>
  </si>
  <si>
    <t>MANUTENÇÃO EM NOBREAK</t>
  </si>
  <si>
    <t>02 NOBREAKS</t>
  </si>
  <si>
    <t>NOBREAKS SEM GARATIA E SEM CONTRATO DE MANUTENÇÃO.</t>
  </si>
  <si>
    <t>PARALIZAÇÃO DAS ATIVIDADES CASO DÊ UM SURTO ELÉTRICO</t>
  </si>
  <si>
    <t>CONFIABILIDADE DO SISTEMA DE INFORMATICA</t>
  </si>
  <si>
    <t>HOSPEDAGEM DE SERVIDOR</t>
  </si>
  <si>
    <t>PROPOSTA PRODEMGE</t>
  </si>
  <si>
    <t>TRANSFERENCIA DE SERVIÇOS DE REDE PARA OS SERVIDORES DA PRODEMGE</t>
  </si>
  <si>
    <t>EQUIPAMENTOS ATUAIS NÃO SÃO CONFIÁVEIS E A ESTRUTURA DA FUNDAÇÃO É DEFASADA</t>
  </si>
  <si>
    <t>MAIOR CONFIABILIDADE DA REDE</t>
  </si>
  <si>
    <t>INSTALAÇÃO DO SERVIDOR</t>
  </si>
  <si>
    <t>QUANTIDADE NECESSARIA PARA INSTALAÇÃO DO SERVIDOR</t>
  </si>
  <si>
    <t>SERVIÇO DE INSTALAÇÃO DO SERVIÇO DE TRANSFERENCIA DE SERVIÇOS DE REDE PARA OS SERVIDORES DA PRODEMGE</t>
  </si>
  <si>
    <t>CURSO DE CAPACITAÇÃO DO FIREWALL</t>
  </si>
  <si>
    <t>TREINAMENTO PARA 4 SERVIDORES DA INFORMATICA</t>
  </si>
  <si>
    <t xml:space="preserve">CURSO PARA CAPACITAR OS SERVIDORES PARA REALIZAR A PROTEÇÃO DA REDE DE INFORMATICA </t>
  </si>
  <si>
    <t xml:space="preserve">SERVIDORES NÃO SÃO CAPACITADOS PARA DESENVOLVER ESSA ATIVIDADE ESPECIFICA </t>
  </si>
  <si>
    <t>SERVIDORES SERÃO CAPAZES DE DESENVOLVEREM A ATIVIDADE SEM PRECISAR DE TERCEIRIZAR O SERVIÇO</t>
  </si>
  <si>
    <t>MANUTENCAO PREVENTIVA E CORRETIVA DOS SERVIDORES, COM FORNECIMENTO DE PECAS DE REPOSICAO E CONFIGURACAO</t>
  </si>
  <si>
    <t>PROPOSTA SEI 2280.01.0000458/2019-19</t>
  </si>
  <si>
    <t>OS SERVIDORES ESTAO SEM GARANTIA E APRESENTANDO FALHAS CONSTANTES E ATENDER A RESOLUÇÃO 72 DE 21/09/2009</t>
  </si>
  <si>
    <t>DESACORDO COM A RESOLUÇÃO 72 DE 21/09/2009 E INATIVIDADE DOS SERVIÇOS DE REDE QUE É ESSENCIAL PARA O FUNCIONAMENTO DA FUNDAÇÃO</t>
  </si>
  <si>
    <t>ATENDER A RESOLUÇÃO 72 DE 21/09/2009 E ATIVIDADE DOS SERVIÇOS DE REDE QUE É ESSENCIAL PARA O FUNCIONAMENTO DA FUNDAÇÃO</t>
  </si>
  <si>
    <t>COMPUTADOR - MODELO: PADRAO; SISTEMA OPERACIONAL: WINDOWS 10 PROFESSIONAL 64 BITS; MEMORIA: SDRAM 16 GB (DDR4-3200); PROCESSADOR: ARQUITETURA X86 CORPO</t>
  </si>
  <si>
    <t>QUANTIDADE NECESSARIA PARA A TROCA DE COMPUTADORES DOADOS PELO TJ</t>
  </si>
  <si>
    <t>OS COMPUTADORES A SEREM TROCADOS POSSUEM SISTEMA OPERACIONAL LEGADO E PERFORMANCE OBSOLETA</t>
  </si>
  <si>
    <t>SISTEMAS FICARÃO LEGADOS E OBSOLETOS</t>
  </si>
  <si>
    <t>SISTEMAS SERÃO ATUALIZADOS E COM MAIOR PERFORMANCE</t>
  </si>
  <si>
    <t>SUBSCRICAO DE LICENCA DE SOFTWARE WINDOWS SERVER CAL</t>
  </si>
  <si>
    <t>SEI 2310.01.0006347/2023-92</t>
  </si>
  <si>
    <t>NECESSARIO PARA QUE OS COMPUTADORES  ACESSEM OS SERVIDORES</t>
  </si>
  <si>
    <t>SUJEITO A MULTA</t>
  </si>
  <si>
    <t>CUMPRIR O DIREITO DE USO DA MICROSOFT</t>
  </si>
  <si>
    <t>4006 - AQUISIÇÃO DE SOFTWARE</t>
  </si>
  <si>
    <t>LICENCA DE USO PERPETUO SOFTWARE WINDOWS SERVER DATACENTER, ULTIMA VERSAO</t>
  </si>
  <si>
    <t>QUANTIDADE DE SERVIDORES X 16</t>
  </si>
  <si>
    <t>SITE DA MICROSOFT</t>
  </si>
  <si>
    <t>NECESSARIO PARA A INSTALAÇÃO DOS SISTEMAS DA MICROSOFT</t>
  </si>
  <si>
    <t>5210 - FERRAMENTAS, EQUIPAMENTOS E INSTRUMENTOS PARA OFICINA, MEDIÇÃO E INSPEÇÃO</t>
  </si>
  <si>
    <t>SOPRADOR - TIPO: SOPRADOR/ASPIRADOR; POTENCIA: 600 WATTS; VAZAO DE AR: 0 - 4.1M³/MIN; TEMPERATURA: SEM TEMPERATURA; ALIMENTACAO: 127 VOLTS;</t>
  </si>
  <si>
    <t>NECESSARIO PARA LIMPEZA DOS COMPUTADORES</t>
  </si>
  <si>
    <t>DEGRADAÇÃO DOS COMPUTADORES</t>
  </si>
  <si>
    <t>LIMPEZA DOS COMPUTADORES COM MAIOR AGILIDADE E EFICIENCIA</t>
  </si>
  <si>
    <t>3008 - PRODUTOS ALIMENTÍCIOS</t>
  </si>
  <si>
    <t>CAFE - APRESENTACAO: TORRADO E MOIDO; IDENTIFICACAO (1): 100% DA ESPECIE ARABICA;</t>
  </si>
  <si>
    <t>CAFÉ UTILIZADO PARA SERVIR OS FUNCIONARIOS</t>
  </si>
  <si>
    <t>NÃO PREPARAÇÃO DO CAFÉ</t>
  </si>
  <si>
    <t>CAFÉ DISPONÍVEL PARA OS FUNCIONÁRIOS</t>
  </si>
  <si>
    <t>ACUCAR TIPO: CRISTAL BRANCO; APRESENTACAO: EMBALAGEM 5 KG;</t>
  </si>
  <si>
    <t>AÇÚCAR UTILIZADO PARA ADOÇAR CAFÉ E AGUA QUENTE PARA CHÁ</t>
  </si>
  <si>
    <t xml:space="preserve">CAFÉ E AGUA QUENTE NÃO SERÃO ADOÇADOS </t>
  </si>
  <si>
    <t>CAFÉ E ÁGUA QUENTE OFERECIDOS PARA OS FUNCIONÁRIOS</t>
  </si>
  <si>
    <t>ADOCANTE - IDENTIFICACAO: SUCRALOSE; APRESENTACAO: LIQUIDO;</t>
  </si>
  <si>
    <t>ADOÇANTE UTILIZADO PARA ADOÇAR CAFÉ E AGUA QUENTE PARA CHÁ DO PRESIDENTE E DIRETORES</t>
  </si>
  <si>
    <t>3017 - ARTIGOS PARA LIMPEZA E HIGIENE</t>
  </si>
  <si>
    <t>ESPONJA SINTETICA PARA LIMPEZA - MATERIA-PRIMA: UMA FACE DE POLIURETANO E OUTRA ABRASIVA; TIPO: DUPLA FACE; FORMATO: RETANGULAR (7,5CM LARG X 11CM COMP X 2,5CM ALT).;</t>
  </si>
  <si>
    <t>UTILIZADO PARA LIMPEZA E MANUTENÇÃO DIÁRIA DA ESTRUTURA DA FUNDAÇÃO</t>
  </si>
  <si>
    <t>DIFICULDADE DE HIGIENIZAÇÃO E LIMPEZA DOS AMBIENTES</t>
  </si>
  <si>
    <t>MANUTENÇÃO DA HIGIENIZAÇÃO E LIMPEZA DOS AMBIENTES</t>
  </si>
  <si>
    <t>LIMPADOR INSTANTANEO - TIPO: MULTIUSO; APRESENTACAO: LIQUIDO; FRAGRANCIA: NEUTRA</t>
  </si>
  <si>
    <t>SACO DE LIXO -  TIPO PLASTICO: RECICLADO; CAPACIDADE NOMINAL: 100 L - 20 KG; COR: PRETO; DIMENSOES (L X A): 75 CM X 105 CM; APRESENTACAO: EMBALAGEM 100 UN;</t>
  </si>
  <si>
    <t>DISCO PARA ENCERADEIRA - IDENTIFICACAO: PRETO, REMOVEDOR; MATERIA-PRIMA: FIBRA SINTETICA E MINERAL ABRASIVO; TIPO ENCERADEIRA: USO INDUSTRAL, BANDEIRANTE; DIAMETRO: 410MM;</t>
  </si>
  <si>
    <t>SACO PLASTICO - TIPO PLASTICO: PRETO; FINALIDADE: LIXO; CAPACIDADE: 60 LITROS - 0,10MM DE ESPESSURA;</t>
  </si>
  <si>
    <t>SACO PLASTICO - TIPO PLASTICO: BRANCO FOSCO; FINALIDADE: PARA LIXO INFECTANTE; CAPACIDADE: 100 LITROS (1050 MM X 750 MM X 0,12 MM ESPESSURA);</t>
  </si>
  <si>
    <t>FLANELA PARA LIMPEZA - DIMENSOES: 40CM LARGURA X 60CM COMPRIMENTO;</t>
  </si>
  <si>
    <t>PANO DE CHAO - MATERIA-PRIMA: COMPOSTO POR 100% ALGODAO, LAVADO E ALVEJADO; MEDIDAS: 60 CM LARGURA X 80 CM COMPRIMENTO;</t>
  </si>
  <si>
    <t>CERA - CONSISTENCIA: LIQUIDA; APRESENTACAO: AUTO-BRILHO, ANTIDERRAPANTE, IMPERMEABILIZANTE; COR: INCOLOR; APLICACAO: PISO PAVIFLEX;</t>
  </si>
  <si>
    <t>303 - UTENSÍLIOS PARA COPA, REFEITÓRIO E COZINHA</t>
  </si>
  <si>
    <t>GARRAFA TERMICA - MATERIA-PRIMA: CORPO EXTERNO EM ACO INOX; CAPACIDADE DA AMPOLA: 1000ML; FECHAMENTO: PRESSAO; ALCA: COM ALCA MOVEL EM POLIPROPILENO;</t>
  </si>
  <si>
    <t xml:space="preserve"> 
RODO - BASE: MADEIRA, COM ESPUMA, PARA ESPALHAR CERA; DIMENSAO BASE: 30CM; CABO: MADEIRA, DE 120CM</t>
  </si>
  <si>
    <t>3005 - MATERIAL PARA ESCRITÓRIO</t>
  </si>
  <si>
    <t>FITA ADESIVA PARA EMBALAGEM - MATERIA-PRIMA: POLIPROPILENO; DIMENSOES: 48MM X 50 METROS; TIPO: ADERENCIA EM UMA FACE, COR MARROM;</t>
  </si>
  <si>
    <t>MATERIAL DE ESCRITÓRIO PARA UTILIZAÇÃO DOS SERVIDORES e PROFESSORES DA FUNDAÇÃO EM SUAS ATIVIDADES CORRIQUEIRAS</t>
  </si>
  <si>
    <t>INDISPONIBILIDADE DO MATERIAL PARA EXECUÇÃO DAS ATIVIDADES</t>
  </si>
  <si>
    <t>DISPONIBILIDADE DO MATERIAL EM MOMENTO OPORTUNO</t>
  </si>
  <si>
    <t>PAPEL PARA ESCRITORIO -  FORMATO: A4 - 210 MM X 297 MM; GRAMATURA PAPEL: 75 G/M2; COR: NATURAL; PROCESSO FABRICACAO: RECICLADO; APRESENTACAO: PACOTE 500 FOLHAS;[</t>
  </si>
  <si>
    <t>CALCULADORA - TIPO: DE MESA; NUMERO DE DIGITOS: 12 DIGITOS; VISOR: FIXO SEM INCLINACAO REGULAVEL; ALIMENTACAO: DUPLA: SOLAR E BATERIA;</t>
  </si>
  <si>
    <t>MARCADOR PERMANENTE - CD, DVD, PLASTICOS, VINIL, ACRILICO E VIDROS; RESINAS TERMOPLASTICAS; TINTA A BASE DE CORANTES ORGANICOS E SOLVENTES; AZUL</t>
  </si>
  <si>
    <t>MARCADOR PERMANENTE - CD, DVD, PLASTICOS, VINIL, ACRILICO E VIDROS; RESINAS TERMOPLASTICAS; TINTA A BASE DE CORANTES ORGANICOS E SOLVENTES; PRETO</t>
  </si>
  <si>
    <t>COLA BRANCA -  COMPOSICAO: PVA - POLIACETATO DE VINILA, TEOR DE SOLIDOS 25%; CARACTERISTICA: SOLUVEL EM AGUA, LAVAVEL E NAO TOXICA; APRESENTACAO: FRASCO 90 G, COM BICO APLICADOR;</t>
  </si>
  <si>
    <t>FITA ADESIVA PARA EMBALAGEM - MATERIA-PRIMA: ADESIVO DE RESINA DE BORRACHA SINTETICA; DIMENSOES: 45MM X 45M ESPESSURA TOTAL DE 0,040MM; TIPO: ADERENCIA DE UMA FACE, TRANSPARENTE;</t>
  </si>
  <si>
    <t>3019 - MATERIAL PARA MANUTENÇÃO E REPAROS DE IMÓVEIS DE PROPRIEDADE DA ADMINISTRAÇÃO PÚBLICA</t>
  </si>
  <si>
    <t>REFLETOR - TIPO: HOLOFOTE; ESTRUTURA: ALUMINIO; ACABAMENTO: PINTURA ELETROSTATICA; VIDRO: PLANO LISO; LAMPADA: LED; POTENCIA: 100 W; TENSAO: BIVOLT;</t>
  </si>
  <si>
    <t>UTILIZADO PARA MANUTENÇÃO DA ESTRUTURA FÍSICA DA FUNDAÇÃO</t>
  </si>
  <si>
    <t>DETERIORAÇÃO DA ESTRUTURA FÍSICA DA FUNDAÇÃO</t>
  </si>
  <si>
    <t>PRESERVAÇÃO DA ESTRUTURA FÍSICA DA FUNDAÇÃO</t>
  </si>
  <si>
    <t>VASCULHO - (VASSOURA LIMPA TETO) - TIPO DAS CERDAS: SISAL; COMPRIMENTO CABO: 4,0M DE COMPRIMENTO;</t>
  </si>
  <si>
    <t>FITA PARA VEDACAO - MATERIA-PRIMA: POLITETRAFLUORETILENO; LARGURA: 18MM;</t>
  </si>
  <si>
    <t>TRINCHA - TAMANHO: 4 POLEGADAS X 395; PELO: FIBRA SINTETICA;</t>
  </si>
  <si>
    <t>REPARO PARA VALVULA DESCARGA - TIPO: COMPLETO; VALVULA: 1 1/2 POLEGADA; COMPATIBILIDADE: ORIENTE;</t>
  </si>
  <si>
    <t>DOBRADICA - MATERIA-PRIMA: ACO; ACABAMENTO: CROMADO; TIPO: PRESSAO; MEDIDAS: 35MM, ABERTURA DE 180 GRAUS;</t>
  </si>
  <si>
    <t>LUVA - MATERIA-PRIMA: PVC; MEDIDAS: 1/2 POLEGADA; TIPO-1: DE CORRER; TIPO-2: ROSCAVEL; APLICACAO: AGUA;</t>
  </si>
  <si>
    <t>TE (CONEXAO) - MATERIA-PRIMA: PVC; MEDIDAS: 1/2 POLEGADA; TIPO: ROSCAVEL; FINALIDADE: AGUA;</t>
  </si>
  <si>
    <t>CHUVEIRO - IDENTIFICACAO: DUCHA; MATERIA-PRIMA: PVC; POTENCIA: 5400 WATTS E ECONOMICA 3200W; TENSAO:  127V;</t>
  </si>
  <si>
    <t>3020 - MATERIAL ELÉTRICO E ELETRÔNICO</t>
  </si>
  <si>
    <t>PILHA - TIPO: NAO-RECARREGAVEL; TAMANHO: PEQUENA(AA); TENSAO: 12V; AMPERAGEM: NAO APLICAVEL</t>
  </si>
  <si>
    <t>UTILIZADO PARA ALIMENTAÇÃO DE EQUIPAMENTOS COMO CALCULADORA, CONTROLES E RELÓGIOS</t>
  </si>
  <si>
    <t>INATIVIDADE DOS EQUIPAMENTOS</t>
  </si>
  <si>
    <t>LAMPADA LED - TIPO: TUBULAR DIFUSOR LEITOSO T8 1200 MM; POTENCIA: 18 W; TEMPERATURA DE COR: 6500 K; FLUXO LUMINOSO MIN: 1850 LM; DIMERIZAVEL: NAO; TENSAO: BIVOLT (100-240 VAC); FREQUENCIA: 60 HZ; FATOR DE POTENCIA: MAIOR OU IGUAL A 0,92; ANGULO ABERTURA: MINIMO 160 GRAUS; IRC: MAIOR OU IGUAL A 80%; VIDA UTIL MINIMA: 25.000 H; BASE: G13; NORMA APLICAVEL: ETIQUETA ENCE INFORMATIVA;</t>
  </si>
  <si>
    <t>ILUMINAÇÃO DA ÁREA INTERNA E EXTERNA DA INSTITUIÇÃO</t>
  </si>
  <si>
    <t>AMBIENTES MAL ILUMINADOS ACARRETAM EM FALTA DE SEGURANÇA</t>
  </si>
  <si>
    <t>SEGURANÇA PARA A FUNDAÇÃO E SERVIDORES</t>
  </si>
  <si>
    <t>TORNEIRA - MATERIA-PRIMA: FERRO CROMADO; BITOLA: 1/2 POLEGADA; TIPO: BICO MOVEL, PARA PIA</t>
  </si>
  <si>
    <t>FECHADURA - MATERIA-PRIMA: ACO INOX; TIPO: CILINDRICA, COM TAMBOR E MACANETA; UTILIZACAO: PORTA EXTERNA;</t>
  </si>
  <si>
    <t>CADEADO - TIPO: COMUM; FECHAMENTO: SIMPLES; TRAVAMENTO: SIMPLES; TAMANHO: 50MM; HASTE: CURTA; MATERIA PRIMA: ACO;</t>
  </si>
  <si>
    <t>LIMA - PERFIL: CHATA; TIPO DE CORTE: BASTARDA; MATERIA-PRIMA: ACO; MEDIDAS: 8 POLEGADAS;</t>
  </si>
  <si>
    <t>PREGO - MATERIA-PRIMA: ACO CARBONO; TAMANHO: 12 X 12; CABECA: COM CABECA; ACABAMENTO: POLIDO;</t>
  </si>
  <si>
    <t>MANUTENÇÃO DA CASA DE MÁQUINAS</t>
  </si>
  <si>
    <t>NECESSIDADE DA FUNDAÇÃO</t>
  </si>
  <si>
    <t>ORÇAMENTO COM FORNECEDOR</t>
  </si>
  <si>
    <t>MANUTENÇÃO PARA ADIQUIRIR AO AUTO DE VISTORIA DO CORPO DE BOMBEIROS</t>
  </si>
  <si>
    <t>NÃO CERTIFICAÇÃO  QUE A EDIFICAÇÃO QUE A FUNDAÇÃO CUMPRE TODAS AS REGRAS DE COMBATE AO INCÊNDIO</t>
  </si>
  <si>
    <t>CERTIFICAÇÃO  QUE A EDIFICAÇÃO QUE A FUNDAÇÃO CUMPRE TODAS AS REGRAS DE COMBATE AO INCÊNDIO</t>
  </si>
  <si>
    <t>SEGURO PREDIAL</t>
  </si>
  <si>
    <t>SEGURO PATRIMONIAL DE BENS MÓVEIS E IMÓVEIS</t>
  </si>
  <si>
    <t>BENS MOVEIS E IMOVEIS DESACOBERTADOS DO SEGURO EM CASO DE SINISTROS</t>
  </si>
  <si>
    <t xml:space="preserve">PREVENIR DE EVENTUAIS SINISTROS QUE POSSAM OCORRER </t>
  </si>
  <si>
    <t>INDICE</t>
  </si>
  <si>
    <t>PROJETO ORÇAMENTO BASE-ZERO</t>
  </si>
  <si>
    <t>Fundação de Artes de Minas Gerais</t>
  </si>
  <si>
    <t>Subsecretaria de Promoção Cultural</t>
  </si>
  <si>
    <t>Superintendência de artes</t>
  </si>
  <si>
    <t>060 - FORMACAO CULTURAL</t>
  </si>
  <si>
    <t>1029 - ATIVIDADES DE ENSINO, FORMACAO E QUALIFICACAO PROFISSIONAL E TECNICA EM CULTURA E PATRIMONIO</t>
  </si>
  <si>
    <t>DIÁRIA PARA ATENDER HOSPEDAGEM DE PROFESSOR CONVIDADO PARA LECIONAR</t>
  </si>
  <si>
    <t>NÚMERO DE DIÁRIAS UTILIZADAS (2) X NUMERO DE SERVIDORES FAVORECIDOS (1)</t>
  </si>
  <si>
    <t>VALOR DA DIÁRIA DE ACORDO COM DECRETO 47.045/2016 (FAIXA 1 - MUNICÍPIO ESPECIAL)</t>
  </si>
  <si>
    <t>LIMIAR</t>
  </si>
  <si>
    <t>REALIZAÇÃO DE CURSO COM APENAS UM PROFESSOR CONVIDADO</t>
  </si>
  <si>
    <t>CURSO PRECISA DE PELO MENOS UM PROFESSOR PARA SER REALIZADO</t>
  </si>
  <si>
    <t>NÃO É POSSÍVEL REALIZAR CURSO SEM PROFESSOR</t>
  </si>
  <si>
    <t>3301 - PASSAGENS - PESSOA FÍSICA</t>
  </si>
  <si>
    <t>Diárias e viagens</t>
  </si>
  <si>
    <t>PASSAGEM DE IDA E VOLTA PARA ATENDER DESLOCAMENTO DE PROFESSOR CONVIDADO PARA LECIONAR</t>
  </si>
  <si>
    <t>1 PASSAGEM DE IDA E VOLTA DE CONTAGEM PARA BH</t>
  </si>
  <si>
    <t>VALOR DA PASSAGEM IDA E VOLTA</t>
  </si>
  <si>
    <t>DIÁRIA PARA ATENDER HOSPEDAGEM DE PROFESSOR EXTRA CONVIDADO PARA LECIONAR</t>
  </si>
  <si>
    <t>CURSO MINISTRADO COM UM PROFESSOR EXTRA CONVIDADO</t>
  </si>
  <si>
    <t>CURSO MENOS INTERESSANTE, MENOR CARGA HORÁRIO E POSSÍVEL MENOR ADESÃO DO PÚBLICO</t>
  </si>
  <si>
    <t>CURSO COM MAIOR QUALIDADE E ADESÃO DO PÚBLICO</t>
  </si>
  <si>
    <t>PASSAGEM DE IDA E VOLTA PARA ATENDER DESLOCAMENTO DE PROFESSOR EXTRA CONVIDADO PARA LECIONAR</t>
  </si>
  <si>
    <t>3952 - CONTRATAÇÃO DE ESTAGIÁRIOS</t>
  </si>
  <si>
    <t>Estagiários</t>
  </si>
  <si>
    <t>ESTAGIÁRIO CARGA HORÁRIA 30 HORAS SEMANAIS</t>
  </si>
  <si>
    <t>NÚMERO DE ESTAGIÁRIOS</t>
  </si>
  <si>
    <t xml:space="preserve">VALOR DA BOLSA ESTAGIÁRIO + VALE TRANSPORTE </t>
  </si>
  <si>
    <t>INCREMENTAL</t>
  </si>
  <si>
    <t>EXPANSÃO DOS CURSOS PARA A MODALIDADE EAD</t>
  </si>
  <si>
    <t>MAIOR DEMORA PARA A REALIZAÇÃO DOS PROCESSOS DE TESTE DA PLATAFORMA; CURSO MAIS DESORGANIZADO E ACÚMULO DE TAREFAS AOS SERVIDORES</t>
  </si>
  <si>
    <t>PROCESSOS MAIS ÁGEIS; CURSO MAIS ORGANIZADO E SERVIDORES MENOS SOBRECARREGADOS</t>
  </si>
  <si>
    <t>Aquisição de material de consumo</t>
  </si>
  <si>
    <t>PACOTE DE FOLHA A4 BRANCA COM 100 UNIDADES</t>
  </si>
  <si>
    <t>MÉDIA DE CONSUMO PARA UM CURSO DE 2 DIAS</t>
  </si>
  <si>
    <t>CONSULTA DO VALOR DO ITEM NO SIAD</t>
  </si>
  <si>
    <t>ALUNOS PRECISAM DE FOLHA PARA REALIZAR AS ATIVIDADES AVALIATIVAS</t>
  </si>
  <si>
    <t>NÃO É POSSÍVEL REALIZAR AS ATIVIDADES SEM QUE OS ALUNOS TENHAM ONDE ESCREVER AS RESPOSTAS</t>
  </si>
  <si>
    <t>KIT DE MATERIAL PARA CURSO (CANETA ESFEROGRÁFICA AZUL, LÁPIS, BORRACHA)</t>
  </si>
  <si>
    <t>1 KIT POR PESSOA X MÉDIA DE INSCRIÇÕES NO CURSO (100)</t>
  </si>
  <si>
    <t>CONSULTA DO VALOR DOS ITENS QUE COMPÕES O KIT NO SIAD</t>
  </si>
  <si>
    <t>FORNECIMENTO DE ITENS DE SUPORTE AO PARTICIPANTE DOS CURSOS</t>
  </si>
  <si>
    <t>MENOR ADESÃO AO CURSO DEVIDO AO PÚBLICO ALVO NÃO POSSUIR CONDIÇÕES FINANCEIRAS DE ADQUIRIR OS MATERIAIS DO KIT</t>
  </si>
  <si>
    <t>MAIOR ADESÃO DO PÚBLICO ALVO E MELHOR DESEMPENHO DOS ALUNOS</t>
  </si>
  <si>
    <t>3903 - FORNECIMENTO DE ALIMENTAÇÃO</t>
  </si>
  <si>
    <t>Alimentação</t>
  </si>
  <si>
    <t>FORNECIMENTO DE COFFEE BREAK PARA O CURSO</t>
  </si>
  <si>
    <t>VALOR HISTÓRICO DOS CONTRADOS FIRMADOS</t>
  </si>
  <si>
    <t>POSSIBILIDADE DO PÚBLICO ALVO NÃO ADERIR AO CURSO POR QUESTÕES FINANCEIRAS QUE IMPOSSIBILITEM A AQUISIÇÃO DE LANCHE DURANTE O DIA; MAIOR TEMPO DE INTERVALO DURANTE O CURSO E MENOR ADESÃO DO PÚBLICO AO CURSO</t>
  </si>
  <si>
    <t>CURSO MAIS ATRATIVO, GERANDO MAIOR ADESÃO DO PÚBLICO ALVO</t>
  </si>
  <si>
    <t>4007 - AQUISIÇÃO DE SOFTWARE DESENVOLVIDOS PELA PRODEMGE</t>
  </si>
  <si>
    <t>PRODEMGE</t>
  </si>
  <si>
    <t>DESENVOLVIMENTO DE PLATAFORMA MOODLE PARA CURSO EAD</t>
  </si>
  <si>
    <t>TABELA DE SERVIÇOS PRODEMGE</t>
  </si>
  <si>
    <t>MENOR PÚBLICO DEVIDO À OFERTA DE CURSOS SOMENTE NA MODALIDADE PRESENCIAL</t>
  </si>
  <si>
    <t>ATINGIR MAIOR PÚBLICO</t>
  </si>
  <si>
    <t>056 - FOMENTO, DEMOCRATIZACAO E ACESSO A CULTURA E AO TURISMO</t>
  </si>
  <si>
    <t>1027 - ACOES DE DIFUSAO DAS ARTES E DO PATRIMONIO CULTURAL</t>
  </si>
  <si>
    <t>3702 - LOCAÇÃO DE SERVIÇOS DE APOIO ADMINISTRATIVO</t>
  </si>
  <si>
    <t>Demais terceirizados</t>
  </si>
  <si>
    <t>POSTO DE TRABALHO DE SEGURANÇA 24H</t>
  </si>
  <si>
    <t>CONTRATATO FIRMADO COM A EMPRESA "SECURITY"</t>
  </si>
  <si>
    <t>VALOR MENSAL DO CONTRATO</t>
  </si>
  <si>
    <t>SEGURANÇA MÍNIMA NECESSÁRIA PARA ATENDER A GUARDA DO MUSEU DURANTE 12H</t>
  </si>
  <si>
    <t>AUSÊNCIA DE SEGURANÇA DO MUSEU, DEIXANDO O PRÉDIO COMPLETAMENTE VULNERÁVEL</t>
  </si>
  <si>
    <t>REDUÇÃO DO RISCO DE DEPREDAÇÃO DO MUSEU</t>
  </si>
  <si>
    <t>ADITIVO PARA SEGURANÇA 24 HORAS (ADICIONAL DE 1 SEGURANÇA)</t>
  </si>
  <si>
    <t>ADITIVO CONTRATUAL COM A EMPRESA "SECURITY"</t>
  </si>
  <si>
    <t>VALOR MENSAL DO ADITIVO (NÚMERO DE POSTOS DE TRABALHO X VALOR DO POSTO)</t>
  </si>
  <si>
    <t>AUMENTO DA SEGURANÇA DO MUSEU, VIABILIZANDO GUARDA NOS PERÍODOS DIURNO E NOTURNO</t>
  </si>
  <si>
    <t>MAIOR RISCO DE DEPREDAÇÃO, VISTO QUE SÓ HÁ SEGURANÇA NO LOCAL DURANTE UM PERÍODO DO DIA</t>
  </si>
  <si>
    <t>MAIOR SEGURANÇA NO PRÉDIO DA FUNDAÇÃO COM VIGILÂNCIA 24 HORAS</t>
  </si>
  <si>
    <t>Terceirizados - MGS</t>
  </si>
  <si>
    <t>POSTO DE TRABALHO DE MANUTENÇÃO E LIMPEZA</t>
  </si>
  <si>
    <t>NÚMERO DE POSTOS DE TRABALHO PARA MANUTENÇÃO DO MUSEU</t>
  </si>
  <si>
    <t>LIMPEZA EFETUADA DE TRÊS EM TRÊS HORAS NOS SALÕES DO MUSEU</t>
  </si>
  <si>
    <t>SALÃO DO MUSEU PODE COM ACÚMULO DE SUJEIRA, GERANDO MÁ IMPRESSÃO AOS FREQUENTADORES E DINIMUINDO A VISITAÇÃO</t>
  </si>
  <si>
    <t xml:space="preserve">MUSEU MINIMAMENTE LIMPO </t>
  </si>
  <si>
    <t>LIMPEZA EFETUADA DE HORA EM HORA NOS SALÕES DO MUSEU</t>
  </si>
  <si>
    <t>SALÃO DO MUSEU PODE FICAR SUJO ENTRE UMA E OUTRA VISITA, GERANDO INSATISFAÇÃO DOS FREQUENTADORES</t>
  </si>
  <si>
    <t>MUSEU MAIS LIMPO, USUÁRIOS SATISFEITOS E MAIOR VISITAÇÃO</t>
  </si>
  <si>
    <t>UNIDADE ORÇAMENTÁRIA (NÍVEL 1)</t>
  </si>
  <si>
    <t>SUBSECRETARIA (NÍVEL 2)</t>
  </si>
  <si>
    <t>SUPERINTENDENCIA (NÍVEL 3)</t>
  </si>
  <si>
    <t>ENTREGA</t>
  </si>
  <si>
    <r>
      <t xml:space="preserve">FONTE </t>
    </r>
    <r>
      <rPr>
        <b/>
        <sz val="8"/>
        <color theme="0"/>
        <rFont val="Calibri"/>
        <family val="2"/>
        <scheme val="minor"/>
      </rPr>
      <t>(OPCIONAL)</t>
    </r>
  </si>
  <si>
    <r>
      <t xml:space="preserve">ITEM DE MATERIAL </t>
    </r>
    <r>
      <rPr>
        <b/>
        <sz val="8"/>
        <color theme="0"/>
        <rFont val="Calibri"/>
        <family val="2"/>
        <scheme val="minor"/>
      </rPr>
      <t>(OPCIONAL)</t>
    </r>
  </si>
  <si>
    <t>DESCRIÇÃO DO CENÁRIO - pacotes de despesa / gera valor agregado</t>
  </si>
  <si>
    <t>FAOP</t>
  </si>
  <si>
    <t xml:space="preserve">CURSO DE CAPACITAÇÃO </t>
  </si>
  <si>
    <t>3012 - MEDICAMENTOS</t>
  </si>
  <si>
    <t xml:space="preserve">VALOR DA DIÁRIA </t>
  </si>
  <si>
    <t>curso com um professor</t>
  </si>
  <si>
    <t xml:space="preserve">curso precisa de pelo menos um professor </t>
  </si>
  <si>
    <t>não tem como ter curso sem professor</t>
  </si>
  <si>
    <t>1 PASSAGEM DE IDA E VOLTA DE OURO PRETO PARA BH</t>
  </si>
  <si>
    <t>curso com professor convidado</t>
  </si>
  <si>
    <t>CURSO MENOS INTERESSANTE, MENOR CARGA HORÁRIO E POSSÍVEL MENOS ADESÃO DO PÚBLICO</t>
  </si>
  <si>
    <t>CURSO DE CAPACITAÇÃO EM RESTAURAÇÃO</t>
  </si>
  <si>
    <t>3004 - MATERIAL GRÁFICO E IMPRESSOS</t>
  </si>
  <si>
    <t>IMPRESSÃO DE FLYER PARA DIVULGAÇÃO (TAMANHO MEIO OFÍCIO)</t>
  </si>
  <si>
    <t>QUANTITATIVO DE FLYERS NECESSÁRIOS PARA DIVULGAÇÃO DO EVENTO</t>
  </si>
  <si>
    <t xml:space="preserve"> PESQUISA DE PREÇO NA INTERNET</t>
  </si>
  <si>
    <t>POUCAS INSCRIÇÕES NO CURSO DEVIDO A FALTA DE DIVULGAÇÃO - TER QUE DIVULGAR SOMENTE PELA INTERNET</t>
  </si>
  <si>
    <t>MAIS PESSOAS CONHECENDO O CURSO E MAIORES CHANCES DE INSCRIÇÕES</t>
  </si>
  <si>
    <t>curso com um professor e professor convidado</t>
  </si>
  <si>
    <t>POUCAS INSCRIÇÕES NO CURSO DEVIDO A FALTA DE DIVULGAÇÃO</t>
  </si>
  <si>
    <t>PACOTE DEFOLHA A4 BRANCA COM 100 UNIDADES</t>
  </si>
  <si>
    <t>curso com coffe break</t>
  </si>
  <si>
    <t>MANUTENÇÃO DO ESPAÇO DE REALIZAÇÃO DOS CURSOS</t>
  </si>
  <si>
    <t>NÚMERO DE VIGIAS NECESSÁRIOS PARA SEGURANÇA  MEIO TURNO</t>
  </si>
  <si>
    <t>NÚMERO DE VIGIAS NECESSÁRIOS PARA SEGURANÇA 24 HORAS</t>
  </si>
  <si>
    <t>NÚMERO DE FAXINEIRAS PARA MANUTENÇÃO DO ESPAÇO DOS CURSOS</t>
  </si>
  <si>
    <t>segurança 24 horas</t>
  </si>
  <si>
    <t>3912 - TARIFA DE ENERGIA ELÉTRICA</t>
  </si>
  <si>
    <t>fazer o rateio</t>
  </si>
  <si>
    <t>DER</t>
  </si>
  <si>
    <t>081 - INFRAESTRUTURA RODOVIARIA</t>
  </si>
  <si>
    <t>2039 - RECUPERACAO E MANUTENCAO DA MALHA VIARIA</t>
  </si>
  <si>
    <t>RECAPEAMENTO DE VIAS</t>
  </si>
  <si>
    <t>51 - OBRAS E INSTALAÇÕES</t>
  </si>
  <si>
    <t>5107 - EXECUÇÃO DE OBRAS POR CONTRATO DE BENS NÃO PATRIMONIÁVEIS</t>
  </si>
  <si>
    <t xml:space="preserve">KM DE RODOVIA A SEREM PAVIMENTADOS </t>
  </si>
  <si>
    <t>VALOR MÉDIO POR KM PAVIMENTADO</t>
  </si>
  <si>
    <t>35 - SERVIÇOS DE CONSULTORIA</t>
  </si>
  <si>
    <t>3502 - SERVIÇOS DE CONSULTORIA ? PESSOA JURÍDICA</t>
  </si>
  <si>
    <t>CONTRATAÇÃO DE CONSULTORIA PARA REALIZAÇÃO DE PROJETO DE ENGENHARIA</t>
  </si>
  <si>
    <t>VALOR MÉDIO DE MERCADO</t>
  </si>
  <si>
    <t xml:space="preserve">PONTOS IMPORTANTES NA ELABORAÇÃO DO OBZ </t>
  </si>
  <si>
    <r>
      <rPr>
        <b/>
        <sz val="11"/>
        <color theme="1"/>
        <rFont val="Calibri"/>
        <family val="2"/>
        <scheme val="minor"/>
      </rPr>
      <t>Cenário Limiar:</t>
    </r>
    <r>
      <rPr>
        <sz val="11"/>
        <color theme="1"/>
        <rFont val="Calibri"/>
        <family val="2"/>
        <scheme val="minor"/>
      </rPr>
      <t xml:space="preserve"> nível de serviço mínimo aceitável para garantir a execução das ações (políticas públicas) essenciais às condições de sobrevivência do órgão</t>
    </r>
  </si>
  <si>
    <r>
      <rPr>
        <b/>
        <sz val="11"/>
        <color theme="1"/>
        <rFont val="Calibri"/>
        <family val="2"/>
        <scheme val="minor"/>
      </rPr>
      <t>Cenário Incremental:</t>
    </r>
    <r>
      <rPr>
        <sz val="11"/>
        <color theme="1"/>
        <rFont val="Calibri"/>
        <family val="2"/>
        <scheme val="minor"/>
      </rPr>
      <t xml:space="preserve"> despesas que geram nível de serviço e de qualidade superiores, realizadas para melhorar os resultados ou diminuir riscos. (Por exemplo: cenários intermediários e ótimo).</t>
    </r>
  </si>
  <si>
    <r>
      <rPr>
        <b/>
        <sz val="11"/>
        <color theme="1"/>
        <rFont val="Calibri"/>
        <family val="2"/>
        <scheme val="minor"/>
      </rPr>
      <t>O OBZ terá como foco a margem discricionária do orçamento de cada órgão:</t>
    </r>
    <r>
      <rPr>
        <sz val="11"/>
        <color theme="1"/>
        <rFont val="Calibri"/>
        <family val="2"/>
        <scheme val="minor"/>
      </rPr>
      <t xml:space="preserve"> despesas de custeio e capital sobre as quais a unidade tem liberdade de alocação. As Planilhas OBZ não conterão, portanto: Despesas com pessoal (Grupo 1) e auxílios (IPU 7); Fontes de recursos vinculadas a instrumentos jurídicos (exemplos: convênios e contrapartidas, fontes federais, recursos da Vale, etc.); Emendas parlamentares e de CPP (IPUs 8 e 4); Despesas com precatórios (IPU 9); Despesas de Recursos Recebidos para Contrapartida (IPU 3 e 6) e Despesas de Exercícios Anteriores (DEA - Elemento de despesa 92)</t>
    </r>
  </si>
  <si>
    <r>
      <t>Preencher riscos de não fazer e benefícios de fazer para toda a despesa que for lançada na planilha, independentemente do cenário ser limiar ou incremental.</t>
    </r>
    <r>
      <rPr>
        <sz val="11"/>
        <color theme="1"/>
        <rFont val="Calibri"/>
        <family val="2"/>
        <scheme val="minor"/>
      </rPr>
      <t xml:space="preserve">
</t>
    </r>
  </si>
  <si>
    <t xml:space="preserve">Não existe prioridade entre cenários limiares de diferentes níveis N3. Todo cenário limiar será prioridade 0 (zero).
</t>
  </si>
  <si>
    <t>Atentar-se ao número de cenários por ação, com intuito de viabilizar análise gerencial: o nível N1 analisará toda a planilha, portanto é necessário que a forma de construção dos cenários permita uma visão consolidada dos dados, e apresente um valor significante em relação ao orçamento do órgão.</t>
  </si>
  <si>
    <t>13 - OBRIGAÇÕES PATRONAIS</t>
  </si>
  <si>
    <t>15 - DIÁRIAS - MILITAR</t>
  </si>
  <si>
    <t>16 - OUTRAS DESPESAS VARIÁVEIS - PESSOAL CIVIL</t>
  </si>
  <si>
    <t>17 - OUTRAS DESPESAS VARIÁVEIS - PESSOAL MILITAR</t>
  </si>
  <si>
    <t>18 - AUXÍLIO FINANCEIRO A ESTUDANTES</t>
  </si>
  <si>
    <t>19 - AUXÍLIO-FARDAMENTO</t>
  </si>
  <si>
    <t>20 - AUXÍLIO FINANCEIRO A PESQUISADORES</t>
  </si>
  <si>
    <t>31 - PREMIAÇÕES CULTURAIS, ARTÍSTICAS, CIENTÍFICAS, DESPORTIVAS E OUTRAS.</t>
  </si>
  <si>
    <t>32 - MATERIAL, BEM OU SERVIÇO PARA DISTRIBUIÇÃO GRATUITA</t>
  </si>
  <si>
    <t>34 - OUTRAS DESPESAS DE PESSOAL DECORRENTES DE CONTRATOS DE TERCEIRIZAÇÃO</t>
  </si>
  <si>
    <t>38 - ARRENDAMENTO MERCANTIL</t>
  </si>
  <si>
    <t>41 - CONTRIBUIÇÕES</t>
  </si>
  <si>
    <t>42 - AUXÍLIOS</t>
  </si>
  <si>
    <t>43 - SUBVENÇÕES SOCIAIS</t>
  </si>
  <si>
    <t>45 - SUBVENÇÕES ECONÔMICAS</t>
  </si>
  <si>
    <t>48 - OUTROS AUXÍLIOS FINANCEIROS A PESSOAS FÍSICAS</t>
  </si>
  <si>
    <t>61 - AQUISIÇÃO DE IMÓVEIS</t>
  </si>
  <si>
    <t>62 - AQUISIÇÃO DE PRODUTOS PARA REVENDA</t>
  </si>
  <si>
    <t>63 - AQUISIÇÃO DE TÍTULOS DE CRÉDITO</t>
  </si>
  <si>
    <t>64 - AQUISIÇÃO DE TÍTULOS REPRESENTATIVOS DE CAPITAL JÁ INTEGRALIZADO</t>
  </si>
  <si>
    <t>65 - CONSTITUIÇÃO OU AUMENTO DE CAPITAL DE EMPRESAS</t>
  </si>
  <si>
    <t>66 - CONCESSÃO DE EMPRÉSTIMOS E FINANCIAMENTOS</t>
  </si>
  <si>
    <t>67 - DEPÓSITOS COMPULSÓRIOS</t>
  </si>
  <si>
    <t>93 - INDENIZAÇÕES E RESTITUIÇÕES</t>
  </si>
  <si>
    <t>94 - INDENIZAÇÕES E RESTITUIÇÕES TRABALHISTAS</t>
  </si>
  <si>
    <t>95 - INDENIZAÇÃO PELA EXECUÇÃO DE TRABALHOS DE CAMPO</t>
  </si>
  <si>
    <t>1304 - INSS</t>
  </si>
  <si>
    <t>1501 - DIÁRIAS MILITAR</t>
  </si>
  <si>
    <t>1601 - SERVIÇO EXTRAORDINÁRIO</t>
  </si>
  <si>
    <t>1701 - OUTRAS DESPESAS VARIÁVEIS ? PESSOAL MILITAR</t>
  </si>
  <si>
    <t>1801 - AUXÍLIO FINANCEIRO A ESTUDANTES</t>
  </si>
  <si>
    <t>1901 - AUXÍLIO-FARDAMENTO</t>
  </si>
  <si>
    <t>2001 - AUXÍLIO FINANCEIRO A PESQUISADORES</t>
  </si>
  <si>
    <t>3001 - ARTIGOS PARA CONFECÇÃO E VESTUÁRIO</t>
  </si>
  <si>
    <t>3101 - PRÊMIOS, DIPLOMAS, CONDECORAÇÕES E MEDALHAS</t>
  </si>
  <si>
    <t>3201 - MATERIAL DE DISTRIBUIÇÃO GRATUITA</t>
  </si>
  <si>
    <t>3401 - OUTRAS DESPESAS DE PESSOAL DECORRENTES DE CONTRATOS DE TERCEIRIZAÇÃO</t>
  </si>
  <si>
    <t>3501 - SERVIÇOS DE CONSULTORIA ? PESSOA FÍSICA</t>
  </si>
  <si>
    <t>3701 - LOCAÇÃO DE SERVIÇOS DE CONSERVAÇÃO E LIMPEZA</t>
  </si>
  <si>
    <t>3801 - ARRENDAMENTO MERCANTIL</t>
  </si>
  <si>
    <t>3901 - VALE-TRANSPORTE</t>
  </si>
  <si>
    <t>4101 - CONTRIBUIÇÕES</t>
  </si>
  <si>
    <t>4201 - AUXÍLIOS</t>
  </si>
  <si>
    <t>4301 - SUBVENÇÕES SOCIAIS</t>
  </si>
  <si>
    <t>4501 - SUBVENÇÕES ECONÔMICAS</t>
  </si>
  <si>
    <t>4702 - IMPOSTO DE RENDA - IR</t>
  </si>
  <si>
    <t>4801 - OUTROS AUXÍLIOS FINANCEIROS A PESSOAS FÍSICAS</t>
  </si>
  <si>
    <t>5101 - ESTUDOS E PROJETOS DE BENS PATRIMONIÁVEIS</t>
  </si>
  <si>
    <t>5201 - AERONAVES E COMPONENTES ESTRUTURAIS</t>
  </si>
  <si>
    <t>6101 - TERRENOS</t>
  </si>
  <si>
    <t>6201 - AQUISIÇÃO DE PRODUTOS PARA REVENDA</t>
  </si>
  <si>
    <t>6301 - AQUISIÇÃO DE TÍTULOS DE CRÉDITO</t>
  </si>
  <si>
    <t>6401 - AQUISIÇÃO DE TÍTULOS REPRESENTATIVOS DE CAPITAL JÁ INTEGRALIZADO</t>
  </si>
  <si>
    <t>6501 - CONSTITUIÇÃO OU AUMENTO DE CAPITAL DE EMPRESAS</t>
  </si>
  <si>
    <t>6601 - CONCESSÃO DE EMPRÉSTIMOS E FINANCIAMENTOS</t>
  </si>
  <si>
    <t>6701 - DEPÓSITOS COMPULSÓRIOS</t>
  </si>
  <si>
    <t>9301 - AJUDA DE CUSTO</t>
  </si>
  <si>
    <t>9401 - INDENIZAÇÕES E RESTITUIÇÕES TRABALHISTAS</t>
  </si>
  <si>
    <t>9501 - INDENIZAÇÃO PELA EXECUÇÃO DE TRABALHOS DE CAMPO</t>
  </si>
  <si>
    <t>1305 - OBRIGAÇÃO PATRONAL - PESSOAL ATIVO - PREVIDÊNCIA</t>
  </si>
  <si>
    <t>1602 - SUBSTITUIÇÃO EM CARGOS EM COMISSÃO</t>
  </si>
  <si>
    <t>1902 - ADIANTAMENTO ? FARDAMENTO</t>
  </si>
  <si>
    <t>3002 - ARTIGOS PARA ESPORTE</t>
  </si>
  <si>
    <t>3102 - PRÊMIOS LOTÉRICOS</t>
  </si>
  <si>
    <t>3202 - MATERIAL DE ASSISTÊNCIA HUMANITÁRIA</t>
  </si>
  <si>
    <t>3302 - DESPESAS COM TRANSPORTE URBANO, PEDÁGIO E ESTACIONAMENTO - PESSOA FÍSICA</t>
  </si>
  <si>
    <t>3402 - AGENTES PENITENCIÁRIOS</t>
  </si>
  <si>
    <t>3602 - MÉDICOS RESIDENTES</t>
  </si>
  <si>
    <t>3902 - VALE-REFEIÇÃO</t>
  </si>
  <si>
    <t>4102 - TRANSFERÊNCIAS AO FUNDHAB</t>
  </si>
  <si>
    <t>4802 - AUXILIO FINANCEIRO ? PROGRAMA POUPANÇA JOVEM</t>
  </si>
  <si>
    <t>5102 - EXECUÇÃO DIRETA DE OBRAS DE BENS PATRIMONIÁVEIS</t>
  </si>
  <si>
    <t>5202 - ANIMAIS DE TRABALHO, PRODUÇÃO E / OU REPRODUÇÃO</t>
  </si>
  <si>
    <t>6102 - SALAS E ESCRITÓRIOS</t>
  </si>
  <si>
    <t>6502 - CONSTITUIÇÃO OU AUMENTO DE CAPITAL DE EMPRESAS ? CAPITAL INTEGRALIZADO</t>
  </si>
  <si>
    <t>6602 - EMPRÉSTIMOS E FINANCIAMENTOS ? FUNDOS DE DESENVOLVIMENTO</t>
  </si>
  <si>
    <t>9302 - AJUDA DE CUSTO ESPECIAL</t>
  </si>
  <si>
    <t>9330 - REEMBOLSO DE DESPESA REALIZADA E CONTRATOS OU CONVÊNIOS FIRMADOS EM REGIME DE PARCERIA</t>
  </si>
  <si>
    <t>1306 - OBRIGAÇÃO PATRONAL - PESSOAL INATIVO - PREVIDÊNCIA</t>
  </si>
  <si>
    <t>1603 - AULAS FACULTATIVAS</t>
  </si>
  <si>
    <t>1903 - AUXILIO FARDAMENTO PAGO A PESSOAL CONTRATADO</t>
  </si>
  <si>
    <t>3103 - COMISSÕES LOTÉRICAS</t>
  </si>
  <si>
    <t>3303 - FRETAMENTO E LOCAÇÃO - PESSOA FÍSICA</t>
  </si>
  <si>
    <t>3403 - OBRIGAÇÃO PATRONAL – INSS</t>
  </si>
  <si>
    <t>3503 - SERVIÇOS DE CONSULTORIA ? ORGANISMO INTERNACIONAL</t>
  </si>
  <si>
    <t>3603 - SALÁRIOS DE INTERNOS</t>
  </si>
  <si>
    <t>4103 - CONTRIBUIÇÕES AO IPLEMG</t>
  </si>
  <si>
    <t>4704 - IMPOSTO SOBRE OPERAÇÕES FINANCEIRAS - IOF</t>
  </si>
  <si>
    <t>4803 - AUXÍLIO PARA PROFISSIONAIS DE PROGRAMAS DE CAPACITAÇÃO E FORMAÇÃO</t>
  </si>
  <si>
    <t>5103 - EXECUÇÃO DE OBRAS POR CONTRATO DE BENS PATRIMONIÁVEIS</t>
  </si>
  <si>
    <t>5203 - ARMAMENTO E EQUIPAMENTO DE USO POLICIAL</t>
  </si>
  <si>
    <t>6103 - FAZENDAS</t>
  </si>
  <si>
    <t>6603 - CONCESSÃO DE FINANCIAMENTOS HABITACIONAIS</t>
  </si>
  <si>
    <t>9303 - PERDAS DECORRENTES DE APLICAÇÕES FINANCEIRAS</t>
  </si>
  <si>
    <t>1308 - OBRIGAÇÃO PATRONAL - PENSIONISTAS - PREVIDÊNCIA</t>
  </si>
  <si>
    <t>1604 - GRATIFICAÇÃO POR ENCARGOS EXTRAORDINÁRIOS</t>
  </si>
  <si>
    <t>3104 - PREMIAÇÕES</t>
  </si>
  <si>
    <t>3404 - OBRIGAÇÃO PATRONAL – ASSISTÊNCIA À SAÚDE</t>
  </si>
  <si>
    <t>3604 - DIÁRIAS A COLABORADORES EVENTUAIS</t>
  </si>
  <si>
    <t>3904 - CONFECÇÃO EM GERAL</t>
  </si>
  <si>
    <t>4104 - CONTRIBUIÇÕES DO FUNDO ESTADUAL DE SAUDE - FES - LC 141/2012</t>
  </si>
  <si>
    <t>4705 - IMPOSTO SOBRE A PROPRIEDADE DE VEÍCULOS AUTOMOTORES - IPVA</t>
  </si>
  <si>
    <t>5104 - INSTALAÇÕES PARA OBRAS EM ANDAMENTO</t>
  </si>
  <si>
    <t>5204 - MÁQUINAS, APARELHOS, UTENSÍLIOS E EQUIPAMENTOS DE USO INDUSTRIAL</t>
  </si>
  <si>
    <t>6104 - EDIFÍCIOS</t>
  </si>
  <si>
    <t>9304 - DESPESAS REFERENTES A RESSARCIMENTO PREVISTO NO PROGRAMA PRIMEIRO EMPREGO DO ESTADO DE MINA GERAIS</t>
  </si>
  <si>
    <t>1309 - OBRIGAÇÃO PATRONAL - PRECATÓRIOS - PREVIDÊNCIA</t>
  </si>
  <si>
    <t>1605 - FÉRIAS-PRÊMIO</t>
  </si>
  <si>
    <t>3305 - SERVIÇOS DE TRANSPORTES DE PASSAGEIROS, FRETAMENTO E LOCAÇÃO - PESSOA JURÍDICA</t>
  </si>
  <si>
    <t>3405 - SALÁRIO-FAMÍLIA</t>
  </si>
  <si>
    <t>3606 - FORNECIMENTO DE ALIMENTAÇÃO</t>
  </si>
  <si>
    <t>3905 - TRANSPORTE E ACONDICIONAMENTO DE ANIMAIS</t>
  </si>
  <si>
    <t>4105 - CONTRIBUIÇÕES À FUNDAÇÃO DE PREVIDÊNCIA COMPLEMENTAR DO ESTADO DE MINAS GERAIS -PREVCOM?MG</t>
  </si>
  <si>
    <t>5106 - ESTUDOS E PROJETOS DE BENS NÃO PATRIMONIÁVEIS</t>
  </si>
  <si>
    <t>5205 - EMBARCAÇÕES, PONTÕES, DIQUES, FLUTUANTES E COMPONENTES ESTRUTURAIS</t>
  </si>
  <si>
    <t>6105 - IMÓVEIS PARA FINS DE TRANSFERÊNCIA A TERCEIROS</t>
  </si>
  <si>
    <t>9305 - DESPESAS DECORRENTES DE CONTRATOS DE CONCESSÃO OU PERMISSÃO</t>
  </si>
  <si>
    <t>1310 - OBRIGAÇÃO PATRONAL - OUTRAS SENTENÇAS JUDICIAIS - PREVIDÊNCIA</t>
  </si>
  <si>
    <t>1606 - JORNADA COMPLEMENTAR DE TRABALHO</t>
  </si>
  <si>
    <t>3006 - MATERIAL DE DESENHO</t>
  </si>
  <si>
    <t>3607 - CONFECÇÃO EM GERAL</t>
  </si>
  <si>
    <t>3706 - LOCAÇÃO DE SERVIÇOS DE SAÚDE</t>
  </si>
  <si>
    <t>3906 - TRANSPORTE E ACONDICIONAMENTO DE MATERIAIS E EQUIPAMENTOS</t>
  </si>
  <si>
    <t>4106 - TRANSFERÊNCIAS PARA FINANCIAMENTO DO TRANSPORTE ESCOLAR</t>
  </si>
  <si>
    <t>4707 - TAXA DE LIMPEZA PÚBLICA E COLETA DE RESÍDUOS</t>
  </si>
  <si>
    <t>5206 - EQUIPAMENTOS DE COMUNICAÇÃO E TELEFONIA</t>
  </si>
  <si>
    <t>6106 - IMÓVEIS NECESSÁRIOS À REALIZAÇÃO DE OBRAS DE BENS PATRIMONIAVEIS</t>
  </si>
  <si>
    <t>9306 - RESTITUIÇÃO DE RECURSOS DE CONVÊNIO E DE CONTRAPARTIDA</t>
  </si>
  <si>
    <t>1314 - OBRIGAÇÃO PATRONAL - ENCARGOS POR PAGAMENTO EM ATRASO</t>
  </si>
  <si>
    <t>3007 - MATERIAL DE ENSINO</t>
  </si>
  <si>
    <t>3608 - MÉDICOS</t>
  </si>
  <si>
    <t xml:space="preserve">3707 - DESPESAS COM O PAGAMENTO DE OBRIGAÇÕES TRABALHISTAS </t>
  </si>
  <si>
    <t>3909 - PUBLICIDADE</t>
  </si>
  <si>
    <t>4107 - TRANSFERÊNCIAS ENTRE FUNDOS ESTADUAIS</t>
  </si>
  <si>
    <t>4708 - TAXA DE ILUMINAÇÃO PÚBLICA</t>
  </si>
  <si>
    <t>5109 - EXECUÇÃO DIRETA DE OBRAS DE BENS NÃO PATRIMONIÁVEIS</t>
  </si>
  <si>
    <t>6107 - IMÓVEIS NECESSÁRIOS À REALIZAÇÃO DE OBRAS DE BENS NÃO-PATRIMONIAVEIS</t>
  </si>
  <si>
    <t>9307 - RESSARCIMENTO REFERENTE  A PESSOAL REQUISITADO DA ADMINISTRAÇÃO ESTADUAL</t>
  </si>
  <si>
    <t>1315 - OBRIGAÇÃO PATRONAL - PRÊMIO DE PRODUTIVIDADE</t>
  </si>
  <si>
    <t>3609 - DENTISTAS</t>
  </si>
  <si>
    <t xml:space="preserve">4108 - TRANSFERÊNCIAS ESPECIAIS A MUNICÍPIOS                 </t>
  </si>
  <si>
    <t>4709 - TAXAS AMBIENTAIS</t>
  </si>
  <si>
    <t>5110 - MATERIAL PARA OBRAS - BENS PATRIMONIÁVEIS</t>
  </si>
  <si>
    <t>5208 - EQUIPAMENTOS DE SOM, VÍDEO, FOTOGRÁFICO E CINEMATOGRÁFICO</t>
  </si>
  <si>
    <t>6108 - CASAS</t>
  </si>
  <si>
    <t>9308 - DESPESAS DE CARÁTER INDENIZATÓRIO RELATIVAS AO MANDADO PARLAMENTAR</t>
  </si>
  <si>
    <t>1317 - INSS – DEMAIS DESPESAS</t>
  </si>
  <si>
    <t>3009 - FORRAGENS E OUTROS ALIMENTOS PARA ANIMAIS</t>
  </si>
  <si>
    <t>3911 - ASSINATURAS DE JORNAIS, REVISTAS E PERIÓDICOS</t>
  </si>
  <si>
    <t>4710 - PASEP - ADESÃO AO PARCELAMENTO DECORRENTE DE LEI ESPECÍFICA</t>
  </si>
  <si>
    <t>5111 - CONTRUÇÃO DE UNIDADES HABITACIONAIS</t>
  </si>
  <si>
    <t>5209 - EQUIPAMENTOS HOSPITALARES, ODONTOLÓGICOS E DE LABORATÓRIO</t>
  </si>
  <si>
    <t>9309 - PREMIO DE PRODUTIVIDADE</t>
  </si>
  <si>
    <t>1318 - OBRIGAÇÃO PATRONAL PESSOAL INATIVO – ENTIDADES CONVENIADAS – ASSISTÊNCIA À SAÚDE</t>
  </si>
  <si>
    <t>3010 - MATERIAL MÉDICO E HOSPITALAR</t>
  </si>
  <si>
    <t>3611 - LOCAÇÃO DE BENS IMÓVEIS</t>
  </si>
  <si>
    <t>4799 - OUTROS - OBRIGAÇÕES TRIBUTÁRIAS E CONTRIBUTIVAS</t>
  </si>
  <si>
    <t>5112 - MATERIAL PARA OBRAS - BENS NÃO PATRIMONIÁVEIS</t>
  </si>
  <si>
    <t>9310 - RESTITUIÇÃO DE RECEITA - EXERCÍCIO ANTERIOR</t>
  </si>
  <si>
    <t>1319 - OBRIGAÇÃO PATRONAL PESSOAL MILITAR INATIVO LC 125/2012 – PREVIDÊNCIA</t>
  </si>
  <si>
    <t>3011 - MATERIAL ODONTOLÓGICO</t>
  </si>
  <si>
    <t>5113 - INSTALAÇÕES PARA INCORPORAÇÃO A BENS IMÓVEIS</t>
  </si>
  <si>
    <t>5211 - INSTRUMENTOS DE LABORATÓRIO, MÉDICOS E ODONTOLÓGICOS</t>
  </si>
  <si>
    <t>9311 - COMPENSAÇÃO FINANCEIRA DOS REGIMES DE PREVIDÊNCIA</t>
  </si>
  <si>
    <t>1320 - OBRIGAÇÃO PATRONAL PESSOAL MILITAR ATIVO LC 125/2012 - PREVIDÊNCIA</t>
  </si>
  <si>
    <t>3613 - PESSOAL DE ENFERMAGEM</t>
  </si>
  <si>
    <t>3914 - SERVIÇO DE TELEFONIA</t>
  </si>
  <si>
    <t>5114 - EXECUÇÃO DE OBRAS POR EMPRESAS CONTROLADAS</t>
  </si>
  <si>
    <t>5212 - MÁQUINAS, APARELHOS, UTENSÍLIOS E EQUIPAMENTOS DE USO ADMINISTRATIVO</t>
  </si>
  <si>
    <t>9312 - INDENIZAÇÃO POR UTILIZAÇÃO DE BENS DE TERCEIROS</t>
  </si>
  <si>
    <t>1321 - OBRIGAÇÃO PATRONAL - PESSOAL ATIVO - ASSISTÊNCIA À SAÚDE</t>
  </si>
  <si>
    <t>3013 - MATERIAIS DE LABORATÓRIO E PRODUTOS QUÍMICOS EM GERAL</t>
  </si>
  <si>
    <t>3614 - MONITORES, FISCAIS E EXAMINADORES</t>
  </si>
  <si>
    <t>5213 - MATERIAL ESPORTIVO E RECREATIVO</t>
  </si>
  <si>
    <t>9313 - REEMBOLSO DE DESPESAS MÉDICO-HOSPITALARES</t>
  </si>
  <si>
    <t>1322 - OBRIGAÇÃO PATRONAL - PESSOAL INATIVO - ASSISTÊNCIA À SAÚDE</t>
  </si>
  <si>
    <t>3014 - MATERIAL RADIOLÓGICO</t>
  </si>
  <si>
    <t>3615 - ENCARGOS FINANCEIROS</t>
  </si>
  <si>
    <t>3916 - LOCAÇÃO DE TV POR ASSINATURA</t>
  </si>
  <si>
    <t>5214 - MOBILIÁRIO</t>
  </si>
  <si>
    <t>9314 - INDENIZAÇÕES DETERMINADAS POR DECISÕES JUDICIAIS</t>
  </si>
  <si>
    <t>1324 - OBRIGAÇÃO PATRONAL - PENSIONISTAS - ASSISTÊNCIA À SAÚDE</t>
  </si>
  <si>
    <t>3015 - MATERIAL FOTOGRÁFICO, CINEMATOGRÁFICO E DE COMUNICAÇÃO</t>
  </si>
  <si>
    <t>3616 - REPARO E MANUTENÇÃO DE VEÍCULOS</t>
  </si>
  <si>
    <t>3917 - LOCAÇÃO DE VEÍCULOS</t>
  </si>
  <si>
    <t>5215 - OBJETOS DE ARTE E ANTIGÜIDADES</t>
  </si>
  <si>
    <t>9315 - INDENIZAÇÃO DECORRENTE DE RESCISÃO UNILATERAL</t>
  </si>
  <si>
    <t>1325 - OBRIGAÇÃO PATRONAL - ADESÃO AO PARCELAMENTO DECORRENTE DE LEI ESPECÍFICA - PREVIDÊNCIA</t>
  </si>
  <si>
    <t>3617 - REPAROS DE EQUIPAMENTOS, INSTALAÇÕES E MATERIAL PERMANENTE</t>
  </si>
  <si>
    <t>3918 - REPAROS DE VEÍCULOS</t>
  </si>
  <si>
    <t>5216 - TRATORES, SIMILARES E IMPLEMENTOS</t>
  </si>
  <si>
    <t>9316 - INDENIZAÇÕES DETERMINADAS POR LEI ESPECÍFICA</t>
  </si>
  <si>
    <t>1326 - OBRIGAÇÃO PATRONAL SUPLEMENTAR – PESSOAL ATIVO</t>
  </si>
  <si>
    <t>3618 - REPAROS DE BENS IMÓVEIS</t>
  </si>
  <si>
    <t>5217 - VEÍCULOS</t>
  </si>
  <si>
    <t>9317 - INDENIZAÇÃO DECORRENTE DO EXERCÍCIO DO CARGO DE CONSELHEIRO-PRESIDENTE E PROCURADOR-GERAL JUNTO AO TRIBUNAL DE CONTAS</t>
  </si>
  <si>
    <t>3018 - MATÉRIAS-PRIMAS E PRODUTOS PARA MANIPULAÇÃO E INDÚSTRIAS DE TRANSFORMAÇÃO</t>
  </si>
  <si>
    <t>3619 - CONFERÊNCIAS E EXPOSIÇÕES</t>
  </si>
  <si>
    <t>3920 - LOCAÇÃO DE BENS IMÓVEIS</t>
  </si>
  <si>
    <t>5218 - COLEÇÕES E MATERIAIS BIBLIOGRÁFICOS</t>
  </si>
  <si>
    <t>9318 - DESPESAS COM AUXILIO MORADIA DE CARÁTER INDENIZATÓRIO RELATIVAS AO MANDADO PARLAMENTAR</t>
  </si>
  <si>
    <t>3620 - JETONS A CONSELHEIROS</t>
  </si>
  <si>
    <t>5219 - INSTRUMENTOS MUSICAIS E ARTÍSTICOS</t>
  </si>
  <si>
    <t>9319 - INDENIZAÇÕES DECORRENTES DA UTILIZAÇÃO DE LEITOS DE INSTITUIÇÕES DE SAÚDE PRIVADAS</t>
  </si>
  <si>
    <t>3621 - ADVOGADOS DATIVOS</t>
  </si>
  <si>
    <t>5220 - EQUIPAMENTOS DE SEGURANÇA ELETRÔNICA</t>
  </si>
  <si>
    <t>9323 - INDENIZAÇÃO DECORRENTE DE AUXÍLIO-SAÚDE</t>
  </si>
  <si>
    <t>3021 - MATERIAL PARA MANUTENÇÃO E REPAROS DE BENS DE DOMÍNIO PÚBLICO OU DE TERCEIROS</t>
  </si>
  <si>
    <t>3622 - TAXA DE CONDOMÍNIO</t>
  </si>
  <si>
    <t>3923 - RECEPÇÕES, HOSPEDAGENS, HOMENAGENS E FESTIVIDADES</t>
  </si>
  <si>
    <t>5221 - MATERIAL DIDÁTICO</t>
  </si>
  <si>
    <t>9324 - AUXÍLIO-MORADIA DE CARÁTER INDENIZATÓRIO DEVIDO A MAGISTRADO</t>
  </si>
  <si>
    <t>3022 - FERRAMENTAS, FERRAGENS E UTENSÍLIOS</t>
  </si>
  <si>
    <t>3623 - GRATIFICAÇÃO POR ENCARGO DE CURSO OU CONCURSO</t>
  </si>
  <si>
    <t>3924 - CURSOS, EXPOSIÇÕES, CONGRESSOS E CONFERÊNCIAS</t>
  </si>
  <si>
    <t>5222 - ESTRUTURAS E COMPONENTES</t>
  </si>
  <si>
    <t>9325 - AUXÍLIO-MORADIA DE CARÁTER INDENIZATÓRIO DEVIDO PELO TCE</t>
  </si>
  <si>
    <t>3023 - MATERIAL PARA MANUTENÇÃO DE VEÍCULOS AUTOMOTORES</t>
  </si>
  <si>
    <t>3624 - SERVIÇOS TÉCNICOS JUDICIAIS ? HONORÁRIOS PERICIAIS ? JUSTIÇA GRATUITA</t>
  </si>
  <si>
    <t>3925 - ENCARGOS JUDICIAIS</t>
  </si>
  <si>
    <t>5223 - MÁQUINAS E EQUIPAMENTOS GRÁFICOS</t>
  </si>
  <si>
    <t>9326 - RESTITUICAO REFERENTE A TAXA DE INSCRIÇÃO, MATERIAL E SIMILARES</t>
  </si>
  <si>
    <t>3024 - PEÇAS E ACESSÓRIOS PARA EQUIPAMENTOS E OUTROS MATERIAIS PERMANENTES</t>
  </si>
  <si>
    <t>3625 - CONTRATAÇÃO PARA PRESTAÇÃO DE SERVIÇO POR CREDENCIADOS</t>
  </si>
  <si>
    <t>3926 - ENCARGOS FINANCEIROS</t>
  </si>
  <si>
    <t>5224 - MÁQUINAS, INSTALAÇÕES E UTENSÍLIOS DE ESCRITÓRIO</t>
  </si>
  <si>
    <t>9327 - INDENIZAÇÃO DE TRANSPORTE DEVIDA AO OFICIAL DE JUSTIÇA E OFICIAL DE CARTÓRIO</t>
  </si>
  <si>
    <t>3025 - MATERIAL DE SEGURANÇA, APETRECHOS OPERACIONAIS E POLICIAIS</t>
  </si>
  <si>
    <t>3626 - SERVIÇOS DE ABASTECIMENTO E DISTRIBUIÇÃO DE ÁGUA</t>
  </si>
  <si>
    <t>3928 - SERVIÇOS DE SAÚDE EXECUTADOS COM RECURSOS DO SUS</t>
  </si>
  <si>
    <t>5225 - APARELHOS E UTENSÍLIOS DOMÉSTICOS</t>
  </si>
  <si>
    <t>9328 - PENSÃO ACIDENTÁRIA</t>
  </si>
  <si>
    <t>3627 - JUÍZES LEIGOS</t>
  </si>
  <si>
    <t>3929 - SERVIÇOS MÉDICOS, ODONTOLÓGICOS E LABORATORIAIS</t>
  </si>
  <si>
    <t>5226 - EQUIPAMENTOS DE PROTEÇÃO, SEGURANÇA E SOCORRO</t>
  </si>
  <si>
    <t>9329 - DESPESA REFERENTE A RESSARCIMENTO SOBRE A REMUNERAÇÃO DOS PRESOS EM TRABALHO</t>
  </si>
  <si>
    <t>3628 - SERVICOS TECNICOS JUDICIAIS - HONORARIOS PERICIAIS</t>
  </si>
  <si>
    <t>3930 - MULTAS DE TRÂNSITO</t>
  </si>
  <si>
    <t>5299 - OUTROS MATERIAIS PERMANENTES</t>
  </si>
  <si>
    <t>9399 - OUTRAS INDENIZAÇÕES E RESTITUIÇÕES</t>
  </si>
  <si>
    <t>3028 - ANIMAIS DESTINADOS A ESTUDOS, À PREPARAÇÃO DE PRODUTOS E AO ABATE</t>
  </si>
  <si>
    <t>3629 - DIREITOS AUTORAIS</t>
  </si>
  <si>
    <t>3029 - - SEMENTES, MUDAS DE PLANTAS E INSUMOS</t>
  </si>
  <si>
    <t>3630 - SERVIÇOS MÉDICOS PRESTADOS POR CONTRATO</t>
  </si>
  <si>
    <t>3933 - TAXA DE ADMINISTRAÇÃO</t>
  </si>
  <si>
    <t>3030 - MATERIAIS PARA ACONDICIONAMENTO E EMBALAGEM</t>
  </si>
  <si>
    <t>3631 - SERVIÇOS DE TREINAMENTO, CAPACITAÇÃO E APERFEIÇOAMENTO DE PESSOAL</t>
  </si>
  <si>
    <t>3934 - SEGURO DE AERONAVES</t>
  </si>
  <si>
    <t>3031 - LIVROS TÉCNICOS</t>
  </si>
  <si>
    <t>3699 - OUTRAS DESPESAS PAGAS A PESSOAS FÍSICAS</t>
  </si>
  <si>
    <t>3935 - REPARO E MANUTENÇÃO DE AERONAVES</t>
  </si>
  <si>
    <t>3032 - MATERIAL CÍVICO E EDUCATIVO</t>
  </si>
  <si>
    <t>3937 - TAXA DE CONDOMÍNIO</t>
  </si>
  <si>
    <t>3033 - COMBUSTÍVEIS E LUBRIFICANTES PARA AERONAVES</t>
  </si>
  <si>
    <t>3938 - SERVIÇOS DE IMPRESSÃO E ENCADERNAÇÃO</t>
  </si>
  <si>
    <t>3034 - PEÇAS E ACESSÓRIOS PARA AERONAVES</t>
  </si>
  <si>
    <t>3939 - SERVIÇOS DE PUBLICAÇÃO E DIVULGAÇÃO</t>
  </si>
  <si>
    <t>3036 - MATERIAL BIBLIOGRÁFICO PARA BIBLIOTECAS PÚBLICAS</t>
  </si>
  <si>
    <t>3941 - ANUIDADES, CERTIFICADOS E REGISTROS</t>
  </si>
  <si>
    <t>3037 - MEDICAMENTOS ? DECISÃO JUDICIAL</t>
  </si>
  <si>
    <t>3942 - SERVIÇOS GRÁFICOS DE SEGURANÇA</t>
  </si>
  <si>
    <t>3038 - LEITE ? PROGRAMA LEITE PELA VIDA</t>
  </si>
  <si>
    <t>3039 - MATERIAL DE CONFECÇÃO EM GERAL</t>
  </si>
  <si>
    <t>3944 - SERVIÇO DE SEGURANÇA FAZENDÁRIA</t>
  </si>
  <si>
    <t>3040 - MATERIAL DE CAMA, MESA E BANHO</t>
  </si>
  <si>
    <t>3946 - TERMO DE PARCERIA COM ORGANIZAÇÃO DA SOCIEDADE CIVIL DE INTERESSE PÚBLICO - OSCIP</t>
  </si>
  <si>
    <t>3041 - MATERIAL DE PROTEÇÃO E SEGURANÇA</t>
  </si>
  <si>
    <t>3947 - TAXA DE ADMINISTRAÇÃO DE CRÉDITO DE FINANCIAMENTOS HABITACIONAIS</t>
  </si>
  <si>
    <t>3099 - OUTROS MATERIAIS</t>
  </si>
  <si>
    <t>3948 - CURSOS DE FORMAÇÃO, CAPACITAÇÃO E PÓS-GRADUAÇÃO PARA SERVIDORES</t>
  </si>
  <si>
    <t>3949 - CURSOS DE FORMAÇÃO E CAPACITAÇÃO PARA O CIDADÃO</t>
  </si>
  <si>
    <t>3950 - SERVIÇOS DE AGENCIAMENTO DE VIAGENS</t>
  </si>
  <si>
    <t>3951 - SERVIÇO DE GERENCIAMENTO, SUPERVISÃO E FISCALIZAÇÃO DE OBRAS</t>
  </si>
  <si>
    <t>3953 - CURSOS DE FORMAÇÃO E CAPACITAÇÃO PROMOVIDOS PELO ESTADO</t>
  </si>
  <si>
    <t>3954 - CONTRATO DE PARCERIA PÚBLICO-PRIVADA</t>
  </si>
  <si>
    <t>3955 - EVENTOS DE COMUNICAÇÃO INSTITUCIONAL</t>
  </si>
  <si>
    <t>3956 - SERVIÇOS DE PESQUISAS</t>
  </si>
  <si>
    <t>3957 - COMISSÃO PELA CONSTRUÇÃO DE UNIDADES HABITACIONAIS</t>
  </si>
  <si>
    <t>3958 - CONTRATAÇÃO DE PROJETOS EM PESQUISA DE CIÊNCIA, INOVAÇÃO E TECNOLOGIA</t>
  </si>
  <si>
    <t>3960 - SERVIÇOS DE ATENDIMENTO AO CIDADÃO</t>
  </si>
  <si>
    <t>3962 - SERVIÇOS DE VIGILÂNCIA OSTENSIVA</t>
  </si>
  <si>
    <t>3963 - SERVIÇOS DE LEVANTAMENTO E CADASTRAMENTO PARA EXECUÇÃO DE POLÍTICAS PÚBLICAS</t>
  </si>
  <si>
    <t>3964 - SERVIÇOS DE MAPEAMENTO E GEORREFERENCIAMENTO</t>
  </si>
  <si>
    <t>3965 - SERVIÇOS DE PRODUÇÃO E LOGÍSTICA DE MEDICAMENTOS</t>
  </si>
  <si>
    <t>3966 - SERVIÇOS DE ABASTECIMENTO E DISTRIBUIÇÃO DE ÁGUA</t>
  </si>
  <si>
    <t>3967 - ADMINISTRAÇÃO DE BENS E DIREITOS DO ESTADO POR TERCEIROS</t>
  </si>
  <si>
    <t>3968 - SERVIÇOS DE IMPRENSA</t>
  </si>
  <si>
    <t>3972 - CONTRATOS DE ABASTECIMENTO DE ÁGUA E COLETA E TRATAMENTO DE ESGOTO</t>
  </si>
  <si>
    <t>3973 - SERVIÇO DE ENGENHARIA PARA  OPERAÇÃO DE BENS DE DOMÍNIO PÚBLICO</t>
  </si>
  <si>
    <t>3974 - SERVIÇO DE REALIZAÇÃO DE CONCURSO PÚBLICO E PROCESSO SELETIVO SIMPLIFICADO</t>
  </si>
  <si>
    <t>3975 - SERVIÇO DE GERENCIAMENTO, SUPERVISÃO E FISCALIZAÇÃO DE SERVIÇOS CONTRATADOS</t>
  </si>
  <si>
    <t>3976 - SERVIÇO DE REMOÇÃO E TRANSPORTE DE CADÁVERES</t>
  </si>
  <si>
    <t>3977 - PATROCÍNIO</t>
  </si>
  <si>
    <t>3978 - SERVIÇOS DE APOIO ADMINISTRATIVO</t>
  </si>
  <si>
    <t>3981 - SERVIÇOS DE ELABORAÇÃO DE ESTUDOS PRÉVIOS</t>
  </si>
  <si>
    <t>3982 - SERVIÇOS TÉCNICOS JUDICIAIS ? HONORÁRIOS JUDICIAIS</t>
  </si>
  <si>
    <t>3983 - SERVIÇOS DE REALIZAÇÃO DE PROCESSO DE CERTIFICAÇÃO OCUPACIONAL</t>
  </si>
  <si>
    <t>3984 - REMUNERAÇÃO PAGA PELO PODER EXECUTIVO AO TRIBUNAL DE JUSTIÇA DO ESTADO DE MINAS GERAIS REFERENTE AOS DEPÓSITOS JUDICIAIS LEI 21.720/2015</t>
  </si>
  <si>
    <t>3985 - SERVIÇOS DE DESLOCAMENTO OU REMOÇÃO DE POSTES E REDE ELÉTRICA</t>
  </si>
  <si>
    <t>3986 - DIREITOS AUTORAIS</t>
  </si>
  <si>
    <t>3988 - MULTA POR ATO INFRACIONAL</t>
  </si>
  <si>
    <t>3989 - LOCAÇÃO OU FRETAMENTO DE AERONAVE</t>
  </si>
  <si>
    <t>3990 - CURSOS DE FORMAÇÃO, CAPACITAÇÃO E TREINAMENTO DE TRIPULANTES DE AERONAVES</t>
  </si>
  <si>
    <t>3991 - CONTRATAÇÃO PARA PRESTAÇÃO DE SERVIÇO POR CREDENCIADOS</t>
  </si>
  <si>
    <t>3992 - CONTRATO DE GESTÃO COM ORGANIZAÇÃO SOCIAL – OS</t>
  </si>
  <si>
    <t>3993 - APOIO A PROJETOS DE INCENTIVO À INOVAÇÃO E À PESQUISA CIENTÍFICA E TECNOLÓGICA, À CAPACITAÇÃO TECNOLÓGICA E AO ALCANCE DA AUTONOMIA TECNOLÓGICA</t>
  </si>
  <si>
    <t>3994 - CAPACITAÇÃO RELACIONADA AS ATIVIDADES DE AVIAÇÃO</t>
  </si>
  <si>
    <t>3995 - SERVIÇOS NOTARI AIS E DE REGISTRO</t>
  </si>
  <si>
    <t xml:space="preserve">3996 - TRANSFERÊNCIA ONEROSA DA POSSE DE BENS IMÓVEIS DE PROPRIEDADE DO ESTADO DE MINAS GERAIS                                                 </t>
  </si>
  <si>
    <t>3997 - HONORÁRIOS ADVOCATÍCIOS – ACORDOS EXTRAJUDICIAIS</t>
  </si>
  <si>
    <t>3998 - SERVIÇOS DE SAÚDE PRESTADOS POR CONTRATO</t>
  </si>
  <si>
    <t>3999 - OUTROS SERVIÇOS-PESSOA JURÍDICA</t>
  </si>
  <si>
    <t>AGE</t>
  </si>
  <si>
    <t>ARMBH</t>
  </si>
  <si>
    <t>ARMVA</t>
  </si>
  <si>
    <t>ARSAE</t>
  </si>
  <si>
    <t>CBMMG</t>
  </si>
  <si>
    <t>CGE</t>
  </si>
  <si>
    <t>ESPMG</t>
  </si>
  <si>
    <t>FAPEMIG</t>
  </si>
  <si>
    <t>FCS</t>
  </si>
  <si>
    <t>FDM</t>
  </si>
  <si>
    <t>FEAM</t>
  </si>
  <si>
    <t>FEAS</t>
  </si>
  <si>
    <t>FES</t>
  </si>
  <si>
    <t>FHA</t>
  </si>
  <si>
    <t>FHEMIG</t>
  </si>
  <si>
    <t>FHIDRO</t>
  </si>
  <si>
    <t>FJP</t>
  </si>
  <si>
    <t>FUCAM</t>
  </si>
  <si>
    <t>FUNED</t>
  </si>
  <si>
    <t>FUNTRANS</t>
  </si>
  <si>
    <t>GMG</t>
  </si>
  <si>
    <t>HEMOMINAS</t>
  </si>
  <si>
    <t>IDENE</t>
  </si>
  <si>
    <t>IEF</t>
  </si>
  <si>
    <t>IEPHA</t>
  </si>
  <si>
    <t>IGAM</t>
  </si>
  <si>
    <t>IMA</t>
  </si>
  <si>
    <t>IPSEMG</t>
  </si>
  <si>
    <t>IPSM</t>
  </si>
  <si>
    <t>JUCEMG</t>
  </si>
  <si>
    <t>LEMG</t>
  </si>
  <si>
    <t>OGE</t>
  </si>
  <si>
    <t>PCMG</t>
  </si>
  <si>
    <t>PMMG</t>
  </si>
  <si>
    <t>SEAPA</t>
  </si>
  <si>
    <t>SEC.GERAL</t>
  </si>
  <si>
    <t>SECULT</t>
  </si>
  <si>
    <t>SEDE</t>
  </si>
  <si>
    <t>SEDESE</t>
  </si>
  <si>
    <t>SEE</t>
  </si>
  <si>
    <t>SEF</t>
  </si>
  <si>
    <t>SEGOV</t>
  </si>
  <si>
    <t>SEINFRA</t>
  </si>
  <si>
    <t>SEJUSP</t>
  </si>
  <si>
    <t>SEMAD</t>
  </si>
  <si>
    <t>SEPLAG</t>
  </si>
  <si>
    <t>TVMINAS</t>
  </si>
  <si>
    <t>UEMG</t>
  </si>
  <si>
    <t>UNIMONTES</t>
  </si>
  <si>
    <t>SUB DE ADMINISTRAÇÃO</t>
  </si>
  <si>
    <t>dsadasdas</t>
  </si>
  <si>
    <t>DSADAA</t>
  </si>
  <si>
    <t>dsadasj</t>
  </si>
  <si>
    <t>dksadsa</t>
  </si>
  <si>
    <t>FFDSSA</t>
  </si>
  <si>
    <t>kfdsafas</t>
  </si>
  <si>
    <t>kdsasa</t>
  </si>
  <si>
    <t>DECRETO 47045, DE 14/09/2016
DISPÕE SOBRE VIAGEM A SERVIÇO E CONCESSÃO DE DIÁRIA NO ÂMBITO DA ADMINISTRAÇÃO PÚBLICA DIRETA, AUTÁRQUICA E FUNDACIONAL DO PODER EXECUTIVO E DÁ OUTRAS PROVIDÊNCIAS.</t>
  </si>
  <si>
    <t>Tabela de Valores – Viagens Nacionais</t>
  </si>
  <si>
    <t>Tabela de Valores – Viagens ao Exterior</t>
  </si>
  <si>
    <t>DESTINO</t>
  </si>
  <si>
    <t>FAIXA I (R$)</t>
  </si>
  <si>
    <t>FAIXA II (R$)</t>
  </si>
  <si>
    <t>SERVIDORES</t>
  </si>
  <si>
    <t>LOCALIDADE/VALOR (U$)</t>
  </si>
  <si>
    <t>Capitais, inclusive Belo Horizonte</t>
  </si>
  <si>
    <t>América do Sul e América Central</t>
  </si>
  <si>
    <t>Demais Localidades no exterior</t>
  </si>
  <si>
    <t>Municípios especiais e municípios de outros Estados que não sejam capitais</t>
  </si>
  <si>
    <t>Governador do Estado; Vice-Governador do Estado</t>
  </si>
  <si>
    <t>Demais municípios</t>
  </si>
  <si>
    <t>Secretário-Geral, Secretário de Estado, Secretário Adjunto de Estado</t>
  </si>
  <si>
    <r>
      <rPr>
        <b/>
        <sz val="11"/>
        <color theme="1"/>
        <rFont val="Calibri"/>
        <family val="2"/>
        <scheme val="minor"/>
      </rPr>
      <t>Faixa I:</t>
    </r>
    <r>
      <rPr>
        <sz val="11"/>
        <color theme="1"/>
        <rFont val="Calibri"/>
        <family val="2"/>
        <scheme val="minor"/>
      </rPr>
      <t xml:space="preserve"> Servidor que exerça cargo efetivo que exija até o nível médio ou superior de escolaridade, servidor investido em cargo de provimento em comissão, servidor que exerça função pública que exija até o nível médio ou superior de escolaridade, e os membros de conselhos estaduais.
</t>
    </r>
    <r>
      <rPr>
        <b/>
        <sz val="11"/>
        <color theme="1"/>
        <rFont val="Calibri"/>
        <family val="2"/>
        <scheme val="minor"/>
      </rPr>
      <t/>
    </r>
  </si>
  <si>
    <t>Demais autoridades – Subsecretário, dirigente máximo de órgão autônomo, fundação e autarquia e seus respectivos Vices e servidor investido em cargo de provimento em comissão do Grupo de Direção e Assessoramento que esteja no nível DAD-8 a DAD-12 ou DAI-26 a DAI-40 e exerça atividades inerentes à chefia de Gabinete do Vice-Governador ou de Secretaria de Estado ou de entidades ou às assessorias especiais do Governador.</t>
  </si>
  <si>
    <r>
      <rPr>
        <b/>
        <sz val="11"/>
        <color theme="1"/>
        <rFont val="Calibri"/>
        <family val="2"/>
        <scheme val="minor"/>
      </rPr>
      <t>Faixa II:</t>
    </r>
    <r>
      <rPr>
        <sz val="11"/>
        <color theme="1"/>
        <rFont val="Calibri"/>
        <family val="2"/>
        <scheme val="minor"/>
      </rPr>
      <t xml:space="preserve"> Secretário-Geral, Secretário de Estado, Secretário Adjunto, Subsecretário, dirigente máximo de órgão autônomo, fundação e autarquia e seus respectivos vices, Comandante de Aeronave, Comandante de Avião, Comandante de Avião a jato, Piloto de Helicóptero, Primeiro Oficial de Aeronave e servidor investido em cargo de provimento em comissão do Grupo de Direção e Assessoramento que esteja no nível DAD-8 a DAD-12 ou DAI-25 a DAI-40 e exerça atividades inerentes à chefia de gabinete do Vice-Governador, de Secretaria de Estado ou de entidades ou às assessorias especiais do Governador.</t>
    </r>
  </si>
  <si>
    <r>
      <rPr>
        <b/>
        <sz val="11"/>
        <color theme="1"/>
        <rFont val="Calibri"/>
        <family val="2"/>
        <scheme val="minor"/>
      </rPr>
      <t>Relação dos Municípios Especiais:</t>
    </r>
    <r>
      <rPr>
        <sz val="11"/>
        <color theme="1"/>
        <rFont val="Calibri"/>
        <family val="2"/>
        <scheme val="minor"/>
      </rPr>
      <t xml:space="preserve"> Araxá, Caxambú, Contagem, Ipatinga, Juiz de Fora, Ouro Preto, Patos de Minas, Tiradentes, Uberlândia.</t>
    </r>
  </si>
  <si>
    <t>Demais servidores</t>
  </si>
  <si>
    <t>Link para o Decreto:</t>
  </si>
  <si>
    <t>https://www.almg.gov.br/consulte/legislacao/completa/completa.html?num=47045&amp;ano=2016&amp;tipo=DEC</t>
  </si>
  <si>
    <t>Cenário</t>
  </si>
  <si>
    <t>Novo</t>
  </si>
  <si>
    <t xml:space="preserve"> </t>
  </si>
  <si>
    <t>GRUPO DE DESPESA</t>
  </si>
  <si>
    <t>ELEM_ITEM_COD</t>
  </si>
  <si>
    <t>AGRUPAMENTO_DESP</t>
  </si>
  <si>
    <t>ELEM_ITEM_DESC</t>
  </si>
  <si>
    <t>ag.1308</t>
  </si>
  <si>
    <t>INSS e Obrigações patronais</t>
  </si>
  <si>
    <t>OBRIGAÇÃO PATRONAL - PENSIONISTAS - PREVIDÊNCIA</t>
  </si>
  <si>
    <t>ag.1313</t>
  </si>
  <si>
    <t>Serviços de saúde e medicamentos</t>
  </si>
  <si>
    <t>-</t>
  </si>
  <si>
    <t>ag.1314</t>
  </si>
  <si>
    <t>OBRIGAÇÃO PATRONAL - ENCARGOS POR PAGAMENTO EM ATRASO</t>
  </si>
  <si>
    <t>ag.1317</t>
  </si>
  <si>
    <t>INSS - DEMAIS DESPESAS</t>
  </si>
  <si>
    <t>ag.1325</t>
  </si>
  <si>
    <t>OBRIGAÇÃO PATRONAL - ADESÃO AO PARCELAMENTO DECORRENTE DE LEI ESPECÍFICA - PREVIDÊNCIA</t>
  </si>
  <si>
    <t>ag.1401</t>
  </si>
  <si>
    <t>DIÁRIAS ? CIVIL</t>
  </si>
  <si>
    <t>ag.1501</t>
  </si>
  <si>
    <t>DIÁRIAS ? MILITAR</t>
  </si>
  <si>
    <t>ag.1801</t>
  </si>
  <si>
    <t>Bolsas de estudos</t>
  </si>
  <si>
    <t>AUXÍLIO FINANCEIRO A ESTUDANTES</t>
  </si>
  <si>
    <t>ag.2001</t>
  </si>
  <si>
    <t>Auxílios diversos (transp alim funeral e etc)</t>
  </si>
  <si>
    <t>AUXÍLIO FINANCEIRO A PESQUISADORES</t>
  </si>
  <si>
    <t>ag.3001</t>
  </si>
  <si>
    <t>ARTIGOS PARA CONFECÇÃO E VESTUÁRIO</t>
  </si>
  <si>
    <t>ag.3002</t>
  </si>
  <si>
    <t>ARTIGOS PARA ESPORTE</t>
  </si>
  <si>
    <t>ag.3003</t>
  </si>
  <si>
    <t>UTENSÍLIOS PARA COPA, REFEITÓRIO E COZINHA</t>
  </si>
  <si>
    <t>ag.3004</t>
  </si>
  <si>
    <t>MATERIAL GRÁFICO E IMPRESSOS</t>
  </si>
  <si>
    <t>ag.3005</t>
  </si>
  <si>
    <t>MATERIAL PARA ESCRITÓRIO</t>
  </si>
  <si>
    <t>ag.3006</t>
  </si>
  <si>
    <t>MATERIAL DE DESENHO</t>
  </si>
  <si>
    <t>ag.3007</t>
  </si>
  <si>
    <t>MATERIAL DE ENSINO</t>
  </si>
  <si>
    <t>ag.3008</t>
  </si>
  <si>
    <t>PRODUTOS ALIMENTÍCIOS</t>
  </si>
  <si>
    <t>ag.3009</t>
  </si>
  <si>
    <t>FORRAGENS E OUTROS ALIMENTOS PARA ANIMAIS</t>
  </si>
  <si>
    <t>ag.3010</t>
  </si>
  <si>
    <t>MATERIAL MÉDICO E HOSPITALAR</t>
  </si>
  <si>
    <t>ag.3011</t>
  </si>
  <si>
    <t>MATERIAL ODONTOLÓGICO</t>
  </si>
  <si>
    <t>ag.3012</t>
  </si>
  <si>
    <t>MEDICAMENTOS</t>
  </si>
  <si>
    <t>ag.3013</t>
  </si>
  <si>
    <t>MATERIAIS DE LABORATÓRIO E PRODUTOS QUÍMICOS EM GERAL</t>
  </si>
  <si>
    <t>ag.3014</t>
  </si>
  <si>
    <t>MATERIAL RADIOLÓGICO</t>
  </si>
  <si>
    <t>ag.3015</t>
  </si>
  <si>
    <t>MATERIAL FOTOGRÁFICO, CINEMATOGRÁFICO E DE COMUNICAÇÃO</t>
  </si>
  <si>
    <t>ag.3016</t>
  </si>
  <si>
    <t>MATERIAL DE INFORMÁTICA</t>
  </si>
  <si>
    <t>ag.3017</t>
  </si>
  <si>
    <t>ARTIGOS PARA LIMPEZA E HIGIENE</t>
  </si>
  <si>
    <t>ag.3018</t>
  </si>
  <si>
    <t>MATÉRIAS-PRIMAS E PRODUTOS PARA MANIPULAÇÃO E INDÚSTRIAS DE TRANSFORMAÇÃO</t>
  </si>
  <si>
    <t>ag.3019</t>
  </si>
  <si>
    <t>Reparo de imóveis</t>
  </si>
  <si>
    <t>MATERIAL PARA MANUTENÇÃO E REPAROS DE IMÓVEIS DE PROPRIEDADE DA ADMINISTRAÇÃO PÚBLICA</t>
  </si>
  <si>
    <t>ag.3020</t>
  </si>
  <si>
    <t>MATERIAL ELÉTRICO E ELETRÔNICO</t>
  </si>
  <si>
    <t>ag.3021</t>
  </si>
  <si>
    <t>MATERIAL PARA MANUTENÇÃO E REPAROS DE BENS DE DOMÍNIO PÚBLICO OU DE TERCEIROS</t>
  </si>
  <si>
    <t>ag.3022</t>
  </si>
  <si>
    <t>FERRAMENTAS, FERRAGENS E UTENSÍLIOS</t>
  </si>
  <si>
    <t>ag.3023</t>
  </si>
  <si>
    <t>Frota</t>
  </si>
  <si>
    <t>MATERIAL PARA MANUTENÇÃO DE VEÍCULOS AUTOMOTORES</t>
  </si>
  <si>
    <t>ag.3024</t>
  </si>
  <si>
    <t>PEÇAS E ACESSÓRIOS PARA EQUIPAMENTOS E OUTROS MATERIAIS PERMANENTES</t>
  </si>
  <si>
    <t>ag.3025</t>
  </si>
  <si>
    <t>MATERIAL DE SEGURANÇA, APETRECHOS OPERACIONAIS E POLICIAIS</t>
  </si>
  <si>
    <t>ag.3026</t>
  </si>
  <si>
    <t>COMBUSTÍVEIS E LUBRIFICANTES PARA VEÍCULOS AUTOMOTORES</t>
  </si>
  <si>
    <t>ag.3027</t>
  </si>
  <si>
    <t>COMBUSTÍVEIS E LUBRIFICANTES PARA EQUIPAMENTOS E OUTROS MATERIAIS PERMANENTES</t>
  </si>
  <si>
    <t>ag.3029</t>
  </si>
  <si>
    <t>- SEMENTES, MUDAS DE PLANTAS E INSUMOS</t>
  </si>
  <si>
    <t>ag.3030</t>
  </si>
  <si>
    <t>MATERIAIS PARA ACONDICIONAMENTO E EMBALAGEM</t>
  </si>
  <si>
    <t>ag.3031</t>
  </si>
  <si>
    <t>LIVROS TÉCNICOS</t>
  </si>
  <si>
    <t>ag.3032</t>
  </si>
  <si>
    <t>MATERIAL CÍVICO E EDUCATIVO</t>
  </si>
  <si>
    <t>ag.3033</t>
  </si>
  <si>
    <t>Despesas com aeronaves</t>
  </si>
  <si>
    <t>COMBUSTÍVEIS E LUBRIFICANTES PARA AERONAVES</t>
  </si>
  <si>
    <t>ag.3034</t>
  </si>
  <si>
    <t>PEÇAS E ACESSÓRIOS PARA AERONAVES</t>
  </si>
  <si>
    <t>ag.3036</t>
  </si>
  <si>
    <t>MATERIAL BIBLIOGRÁFICO PARA BIBLIOTECAS PÚBLICAS</t>
  </si>
  <si>
    <t>ag.3037</t>
  </si>
  <si>
    <t>MEDICAMENTOS ? DECISÃO JUDICIAL</t>
  </si>
  <si>
    <t>ag.3040</t>
  </si>
  <si>
    <t>MATERIAL DE CAMA, MESA E BANHO</t>
  </si>
  <si>
    <t>ag.3041</t>
  </si>
  <si>
    <t>Demais despesas de custeio</t>
  </si>
  <si>
    <t>MATERIAL DE PROTEÇÃO E SEGURANÇA</t>
  </si>
  <si>
    <t>ag.3099</t>
  </si>
  <si>
    <t>OUTROS MATERIAIS</t>
  </si>
  <si>
    <t>ag.3101</t>
  </si>
  <si>
    <t>PRÊMIOS, DIPLOMAS, CONDECORAÇÕES E MEDALHAS</t>
  </si>
  <si>
    <t>ag.3102</t>
  </si>
  <si>
    <t>PRÊMIOS LOTÉRICOS</t>
  </si>
  <si>
    <t>ag.3104</t>
  </si>
  <si>
    <t>PREMIAÇÕES</t>
  </si>
  <si>
    <t>ag.3201</t>
  </si>
  <si>
    <t>MATERIAL DE DISTRIBUIÇÃO GRATUITA</t>
  </si>
  <si>
    <t>ag.3202</t>
  </si>
  <si>
    <t>MATERIAL DE ASSISTÊNCIA HUMANITÁRIA</t>
  </si>
  <si>
    <t>ag.3301</t>
  </si>
  <si>
    <t>PASSAGENS - PESSOA FÍSICA</t>
  </si>
  <si>
    <t>ag.3302</t>
  </si>
  <si>
    <t>DESPESAS COM TRANSPORTE URBANO, PEDÁGIO E ESTACIONAMENTO - PESSOA FÍSICA</t>
  </si>
  <si>
    <t>ag.3303</t>
  </si>
  <si>
    <t>FRETAMENTO E LOCAÇÃO - PESSOA FÍSICA</t>
  </si>
  <si>
    <t>ag.3304</t>
  </si>
  <si>
    <t>PASSAGENS ? PESSOA JURÍDICA</t>
  </si>
  <si>
    <t>ag.3305</t>
  </si>
  <si>
    <t>SERVIÇOS DE TRANSPORTES DE PASSAGEIROS, FRETAMENTO E LOCAÇÃO - PESSOA JURÍDICA</t>
  </si>
  <si>
    <t>ag.3501</t>
  </si>
  <si>
    <t>SERVIÇOS DE CONSULTORIA ? PESSOA FÍSICA</t>
  </si>
  <si>
    <t>ag.3502</t>
  </si>
  <si>
    <t>SERVIÇOS DE CONSULTORIA ? PESSOA JURÍDICA</t>
  </si>
  <si>
    <t>ag.3601</t>
  </si>
  <si>
    <t>ESTAGIÁRIOS</t>
  </si>
  <si>
    <t>ag.3602</t>
  </si>
  <si>
    <t>MÉDICOS RESIDENTES</t>
  </si>
  <si>
    <t>ag.3604</t>
  </si>
  <si>
    <t>DIÁRIAS A COLABORADORES EVENTUAIS</t>
  </si>
  <si>
    <t>ag.3605</t>
  </si>
  <si>
    <t>LOCAÇÃO DE SERVIÇOS TÉCNICOS E ESPECIALIZADOS ? PESSOA FÍSICA</t>
  </si>
  <si>
    <t>ag.3608</t>
  </si>
  <si>
    <t>MÉDICOS</t>
  </si>
  <si>
    <t>ag.3609</t>
  </si>
  <si>
    <t>DENTISTAS</t>
  </si>
  <si>
    <t>ag.3610</t>
  </si>
  <si>
    <t>EVENTUAL DE GABINETE</t>
  </si>
  <si>
    <t>ag.3611</t>
  </si>
  <si>
    <t>Aluguéis e condomínios</t>
  </si>
  <si>
    <t>LOCAÇÃO DE BENS IMÓVEIS</t>
  </si>
  <si>
    <t>ag.3612</t>
  </si>
  <si>
    <t>DESPESAS MIÚDAS DE PRONTO PAGAMENTO</t>
  </si>
  <si>
    <t>ag.3614</t>
  </si>
  <si>
    <t>MONITORES, FISCAIS E EXAMINADORES</t>
  </si>
  <si>
    <t>ag.3616</t>
  </si>
  <si>
    <t>REPARO E MANUTENÇÃO DE VEÍCULOS</t>
  </si>
  <si>
    <t>ag.3617</t>
  </si>
  <si>
    <t>REPAROS DE EQUIPAMENTOS, INSTALAÇÕES E MATERIAL PERMANENTE</t>
  </si>
  <si>
    <t>ag.3618</t>
  </si>
  <si>
    <t>REPAROS DE BENS IMÓVEIS</t>
  </si>
  <si>
    <t>ag.3619</t>
  </si>
  <si>
    <t>CONFERÊNCIAS E EXPOSIÇÕES</t>
  </si>
  <si>
    <t>ag.3620</t>
  </si>
  <si>
    <t>JETONS A CONSELHEIROS</t>
  </si>
  <si>
    <t>ag.3622</t>
  </si>
  <si>
    <t>TAXA DE CONDOMÍNIO</t>
  </si>
  <si>
    <t>ag.3624</t>
  </si>
  <si>
    <t>SERVIÇOS TÉCNICOS JUDICIAIS ? HONORÁRIOS PERICIAIS ? JUSTIÇA GRATUITA</t>
  </si>
  <si>
    <t>ag.3625</t>
  </si>
  <si>
    <t>CONTRATAÇÃO PARA PRESTAÇÃO DE SERVIÇO POR CREDENCIADOS</t>
  </si>
  <si>
    <t>ag.3628</t>
  </si>
  <si>
    <t>SERVICOS TECNICOS JUDICIAIS - HONORARIOS PERICIAIS</t>
  </si>
  <si>
    <t>ag.3699</t>
  </si>
  <si>
    <t>OUTRAS DESPESAS PAGAS A PESSOAS FÍSICAS</t>
  </si>
  <si>
    <t>ag.3701</t>
  </si>
  <si>
    <t>LOCAÇÃO DE SERVIÇOS DE CONSERVAÇÃO E LIMPEZA</t>
  </si>
  <si>
    <t>ag.3702</t>
  </si>
  <si>
    <t>LOCAÇÃO DE SERVIÇOS DE APOIO ADMINISTRATIVO</t>
  </si>
  <si>
    <t>ag.3703</t>
  </si>
  <si>
    <t>LOCAÇÃO DE SERVIÇOS DE CONSERVAÇÃO E LIMPEZA REALIZADOS PELA MGS</t>
  </si>
  <si>
    <t>ag.3704</t>
  </si>
  <si>
    <t>LOCAÇÃO DE SERVIÇOS DE APOIO ADMINISTRATIVO REALIZADOS PELA MGS</t>
  </si>
  <si>
    <t>ag.3705</t>
  </si>
  <si>
    <t>DESPESAS COM O PAGAMENTO DE ENCARGOS TRABALHISTAS À MGS</t>
  </si>
  <si>
    <t>ag.3901</t>
  </si>
  <si>
    <t>VALE-TRANSPORTE</t>
  </si>
  <si>
    <t>ag.3903</t>
  </si>
  <si>
    <t>FORNECIMENTO DE ALIMENTAÇÃO</t>
  </si>
  <si>
    <t>ag.3904</t>
  </si>
  <si>
    <t>CONFECÇÃO EM GERAL</t>
  </si>
  <si>
    <t>ag.3906</t>
  </si>
  <si>
    <t>TRANSPORTE E ACONDICIONAMENTO DE MATERIAIS E EQUIPAMENTOS</t>
  </si>
  <si>
    <t>ag.3908</t>
  </si>
  <si>
    <t>PUBLICAÇÃO E DIVULGAÇÃO</t>
  </si>
  <si>
    <t>ag.3909</t>
  </si>
  <si>
    <t>PUBLICIDADE</t>
  </si>
  <si>
    <t>ag.3910</t>
  </si>
  <si>
    <t>PRÊMIOS DE SEGUROS</t>
  </si>
  <si>
    <t>ag.3911</t>
  </si>
  <si>
    <t>ASSINATURAS DE JORNAIS, REVISTAS E PERIÓDICOS</t>
  </si>
  <si>
    <t>ag.3912</t>
  </si>
  <si>
    <t>Utilidade Pública</t>
  </si>
  <si>
    <t>TARIFA DE ENERGIA ELÉTRICA</t>
  </si>
  <si>
    <t>ag.3913</t>
  </si>
  <si>
    <t>TARIFA DE ÁGUA E ESGOTO</t>
  </si>
  <si>
    <t>ag.3914</t>
  </si>
  <si>
    <t>Serviços de TIC</t>
  </si>
  <si>
    <t>SERVIÇO DE TELEFONIA</t>
  </si>
  <si>
    <t>ag.3915</t>
  </si>
  <si>
    <t>SERVIÇO POSTAL-TELEGRÁFICO</t>
  </si>
  <si>
    <t>ag.3916</t>
  </si>
  <si>
    <t>LOCAÇÃO DE TV POR ASSINATURA</t>
  </si>
  <si>
    <t>ag.3917</t>
  </si>
  <si>
    <t>LOCAÇÃO DE VEÍCULOS</t>
  </si>
  <si>
    <t>ag.3918</t>
  </si>
  <si>
    <t>REPAROS DE VEÍCULOS</t>
  </si>
  <si>
    <t>ag.3919</t>
  </si>
  <si>
    <t>LOCAÇÃO DE MÁQUINAS E EQUIPAMENTOS</t>
  </si>
  <si>
    <t>ag.3920</t>
  </si>
  <si>
    <t>ag.3921</t>
  </si>
  <si>
    <t>INSTALAÇÃO, REPARAÇÃO, ADAPTAÇÃO E CONSERVAÇÃO DE EQUIPAMENTO E MATERIAL PERMANENTE</t>
  </si>
  <si>
    <t>ag.3922</t>
  </si>
  <si>
    <t>ag.3923</t>
  </si>
  <si>
    <t>RECEPÇÕES, HOSPEDAGENS, HOMENAGENS E FESTIVIDADES</t>
  </si>
  <si>
    <t>ag.3924</t>
  </si>
  <si>
    <t>Cursos de formação e capacitações</t>
  </si>
  <si>
    <t>CURSOS, EXPOSIÇÕES, CONGRESSOS E CONFERÊNCIAS</t>
  </si>
  <si>
    <t>ag.3925</t>
  </si>
  <si>
    <t>ENCARGOS JUDICIAIS</t>
  </si>
  <si>
    <t>ag.3926</t>
  </si>
  <si>
    <t>Encargos e Multas</t>
  </si>
  <si>
    <t>ENCARGOS FINANCEIROS</t>
  </si>
  <si>
    <t>ag.3929</t>
  </si>
  <si>
    <t>SERVIÇOS MÉDICOS, ODONTOLÓGICOS E LABORATORIAIS</t>
  </si>
  <si>
    <t>ag.3930</t>
  </si>
  <si>
    <t>MULTAS DE TRÂNSITO</t>
  </si>
  <si>
    <t>ag.3931</t>
  </si>
  <si>
    <t>LOCAÇÃO DE SERVIÇOS GRÁFICOS</t>
  </si>
  <si>
    <t>ag.3933</t>
  </si>
  <si>
    <t>TAXA DE ADMINISTRAÇÃO</t>
  </si>
  <si>
    <t>ag.3934</t>
  </si>
  <si>
    <t>SEGURO DE AERONAVES</t>
  </si>
  <si>
    <t>ag.3935</t>
  </si>
  <si>
    <t>REPARO E MANUTENÇÃO DE AERONAVES</t>
  </si>
  <si>
    <t>ag.3937</t>
  </si>
  <si>
    <t>ag.3939</t>
  </si>
  <si>
    <t>SERVIÇOS DE PUBLICAÇÃO E DIVULGAÇÃO</t>
  </si>
  <si>
    <t>ag.3941</t>
  </si>
  <si>
    <t>ANUIDADES</t>
  </si>
  <si>
    <t>ag.3942</t>
  </si>
  <si>
    <t>SERVIÇOS GRÁFICOS DE SEGURANÇA</t>
  </si>
  <si>
    <t>ag.3943</t>
  </si>
  <si>
    <t>SERVIÇOS DE ADMINISTRAÇÃO E GERENCIAMENTO DE FROTA DE VEÍCULOS</t>
  </si>
  <si>
    <t>ag.3946</t>
  </si>
  <si>
    <t>Termos de parceria e contratos de gestão</t>
  </si>
  <si>
    <t>TERMO DE PARCERIA COM ORGANIZAÇÃO DA SOCIEDADE CIVIL DE INTERESSE PÚBLICO - OSCIP</t>
  </si>
  <si>
    <t>ag.3948</t>
  </si>
  <si>
    <t>CURSOS DE FORMAÇÃO, CAPACITAÇÃO E PÓS-GRADUAÇÃO PARA SERVIDORES</t>
  </si>
  <si>
    <t>ag.3949</t>
  </si>
  <si>
    <t>CURSOS DE FORMAÇÃO E CAPACITAÇÃO PARA O CIDADÃO</t>
  </si>
  <si>
    <t>ag.3950</t>
  </si>
  <si>
    <t>SERVIÇOS DE AGENCIAMENTO DE VIAGENS</t>
  </si>
  <si>
    <t>ag.3951</t>
  </si>
  <si>
    <t>Obras e projetos de obras</t>
  </si>
  <si>
    <t>SERVIÇO DE GERENCIAMENTO, SUPERVISÃO E FISCALIZAÇÃO DE OBRAS</t>
  </si>
  <si>
    <t>ag.3952</t>
  </si>
  <si>
    <t>CONTRATAÇÃO DE ESTAGIÁRIOS</t>
  </si>
  <si>
    <t>ag.3953</t>
  </si>
  <si>
    <t>CURSOS DE FORMAÇÃO E CAPACITAÇÃO PROMOVIDOS PELO ESTADO</t>
  </si>
  <si>
    <t>ag.3955</t>
  </si>
  <si>
    <t>EVENTOS DE COMUNICAÇÃO INSTITUCIONAL</t>
  </si>
  <si>
    <t>ag.3956</t>
  </si>
  <si>
    <t>SERVIÇOS DE PESQUISAS</t>
  </si>
  <si>
    <t>ag.3958</t>
  </si>
  <si>
    <t>CONTRATAÇÃO DE PROJETOS EM PESQUISA DE CIÊNCIA, INOVAÇÃO E TECNOLOGIA</t>
  </si>
  <si>
    <t>ag.3959</t>
  </si>
  <si>
    <t>SERVIÇOS SANITÁRIOS E TRATAMENTO DE RESÍDUOS</t>
  </si>
  <si>
    <t>ag.3960</t>
  </si>
  <si>
    <t>SERVIÇOS DE ATENDIMENTO AO CIDADÃO</t>
  </si>
  <si>
    <t>ag.3961</t>
  </si>
  <si>
    <t>SERVIÇOS DE CONSERVAÇÃO E LIMPEZA</t>
  </si>
  <si>
    <t>ag.3962</t>
  </si>
  <si>
    <t>SERVIÇOS DE VIGILÂNCIA OSTENSIVA</t>
  </si>
  <si>
    <t>ag.3963</t>
  </si>
  <si>
    <t>SERVIÇOS DE LEVANTAMENTO E CADASTRAMENTO PARA EXECUÇÃO DE POLÍTICAS PÚBLICAS</t>
  </si>
  <si>
    <t>ag.3964</t>
  </si>
  <si>
    <t>SERVIÇOS DE MAPEAMENTO E GEORREFERENCIAMENTO</t>
  </si>
  <si>
    <t>ag.3965</t>
  </si>
  <si>
    <t>SERVIÇOS DE PRODUÇÃO E LOGÍSTICA DE MEDICAMENTOS</t>
  </si>
  <si>
    <t>ag.3966</t>
  </si>
  <si>
    <t>SERVIÇOS DE ABASTECIMENTO E DISTRIBUIÇÃO DE ÁGUA</t>
  </si>
  <si>
    <t>ag.3968</t>
  </si>
  <si>
    <t>SERVIÇOS DE IMPRENSA</t>
  </si>
  <si>
    <t>ag.3969</t>
  </si>
  <si>
    <t>CONTRATOS DE ENERGIA ELÉTRICA</t>
  </si>
  <si>
    <t>ag.3971</t>
  </si>
  <si>
    <t>SERVIÇOS TECNICOS DE IMPLANTAÇÃO, GESTÃO E ADMINISTRAÇÃO DE SISTEMAS DE VIGILÂNCIA DE OBSERVAÇÃO</t>
  </si>
  <si>
    <t>ag.3972</t>
  </si>
  <si>
    <t>CONTRATOS DE ABASTECIMENTO DE ÁGUA E COLETA E TRATAMENTO DE ESGOTO</t>
  </si>
  <si>
    <t>ag.3973</t>
  </si>
  <si>
    <t>SERVIÇO DE ENGENHARIA PARA OPERAÇÃO DE BENS DE DOMÍNIO PÚBLICO</t>
  </si>
  <si>
    <t>ag.3974</t>
  </si>
  <si>
    <t>Concurso público</t>
  </si>
  <si>
    <t>SERVIÇO DE REALIZAÇÃO DE CONCURSO PÚBLICO E PROCESSO SELETIVO SIMPLIFICADO</t>
  </si>
  <si>
    <t>ag.3975</t>
  </si>
  <si>
    <t>SERVIÇO DE GERENCIAMENTO, SUPERVISÃO E FISCALIZAÇÃO DE SERVIÇOS CONTRATADOS</t>
  </si>
  <si>
    <t>ag.3977</t>
  </si>
  <si>
    <t>PATROCÍNIO</t>
  </si>
  <si>
    <t>ag.3978</t>
  </si>
  <si>
    <t>SERVIÇOS DE APOIO ADMINISTRATIVO</t>
  </si>
  <si>
    <t>ag.3981</t>
  </si>
  <si>
    <t>SERVIÇOS DE ELABORAÇÃO DE ESTUDOS PRÉVIOS</t>
  </si>
  <si>
    <t>ag.3983</t>
  </si>
  <si>
    <t>SERVIÇOS DE REALIZAÇÃO DE PROCESSO DE CERTIFICAÇÃO OCUPACIONAL</t>
  </si>
  <si>
    <t>ag.3985</t>
  </si>
  <si>
    <t>SERVIÇOS DE DESLOCAMENTO OU REMOÇÃO DE POSTES E REDE ELÉTRICA</t>
  </si>
  <si>
    <t>ag.3986</t>
  </si>
  <si>
    <t>DIREITOS AUTORAIS</t>
  </si>
  <si>
    <t>ag.3987</t>
  </si>
  <si>
    <t>SERVIÇOS DE GERENCIAMENTO E FORNECIMENTO DE COMBUSTÍVEL</t>
  </si>
  <si>
    <t>ag.3988</t>
  </si>
  <si>
    <t>MULTA POR ATO INFRACIONAL</t>
  </si>
  <si>
    <t>ag.3991</t>
  </si>
  <si>
    <t>ag.3992</t>
  </si>
  <si>
    <t>CONTRATO DE GESTÃO COM ORGANIZAÇÃO SOCIAL – OS</t>
  </si>
  <si>
    <t>ag.3993</t>
  </si>
  <si>
    <t>APOIO A PROJETOS DE INCENTIVO À INOVAÇÃO E À PESQUISA CIENTÍFICA E TECNOLÓGICA, À CAPACITAÇÃO TECNOLÓGICA</t>
  </si>
  <si>
    <t>ag.3994</t>
  </si>
  <si>
    <t>CAPACITAÇÃO RELACIONADA AS ATIVIDADES DE AVIAÇÃO</t>
  </si>
  <si>
    <t>ag.3996</t>
  </si>
  <si>
    <t>TRANSFERÊNCIA ONEROSA DA POSSE DE BENS IMÓVEIS DE PROPRIEDADE DO ESTADO DE MINAS GERAIS</t>
  </si>
  <si>
    <t>ag.3999</t>
  </si>
  <si>
    <t>OUTROS SERVIÇOS-PESSOA JURÍDICA</t>
  </si>
  <si>
    <t>ag.4002</t>
  </si>
  <si>
    <t>SERVIÇOS DE TECNOLOGIA DA INFORMAÇÃO</t>
  </si>
  <si>
    <t>ag.4003</t>
  </si>
  <si>
    <t>SERVIÇOS DE INFORMÁTICA EXECUTADOS PELA PRODEMGE</t>
  </si>
  <si>
    <t>ag.4004</t>
  </si>
  <si>
    <t>SERVIÇO DE TELECOMUNICAÇÃO</t>
  </si>
  <si>
    <t>ag.4005</t>
  </si>
  <si>
    <t>REDE IP MULTISSERVIÇOS</t>
  </si>
  <si>
    <t>ag.4006</t>
  </si>
  <si>
    <t>Aquisições de itens de TIC</t>
  </si>
  <si>
    <t>AQUISIÇÃO DE SOFTWARE</t>
  </si>
  <si>
    <t>ag.4007</t>
  </si>
  <si>
    <t>AQUISIÇÃO DE SOFTWARE DESENVOLVIDOS PELA PRODEMGE</t>
  </si>
  <si>
    <t>ag.4101</t>
  </si>
  <si>
    <t>CONTRIBUIÇÕES</t>
  </si>
  <si>
    <t>ag.4105</t>
  </si>
  <si>
    <t>CONTRIBUIÇÕES À FUNDAÇÃO DE PREVIDÊNCIA COMPLEMENTAR DO ESTADO DE MINAS GERAIS -PREVCOM?MG</t>
  </si>
  <si>
    <t>ag.4106</t>
  </si>
  <si>
    <t>Transporte escolar</t>
  </si>
  <si>
    <t>TRANSFERÊNCIAS PARA FINANCIAMENTO DO TRANSPORTE ESCOLAR</t>
  </si>
  <si>
    <t>ag.4201</t>
  </si>
  <si>
    <t>Auxílios</t>
  </si>
  <si>
    <t>AUXÍLIOS</t>
  </si>
  <si>
    <t>ag.4301</t>
  </si>
  <si>
    <t>SUBVENÇÕES SOCIAIS</t>
  </si>
  <si>
    <t>ag.4602</t>
  </si>
  <si>
    <t>AUXÍLIO ALIMENTAÇÃO ? BILHETE OU CARTÃO MAGNÉTICO</t>
  </si>
  <si>
    <t>ag.4702</t>
  </si>
  <si>
    <t>Obrigações tributárias</t>
  </si>
  <si>
    <t>IMPOSTO DE RENDA - IR</t>
  </si>
  <si>
    <t>ag.4703</t>
  </si>
  <si>
    <t>IMPOSTO PREDIAL TERRITORIAL URBANO - IPTU</t>
  </si>
  <si>
    <t>ag.4706</t>
  </si>
  <si>
    <t>CONTRIBUIÇÃO PARA A FORMAÇÃO DO PASEP/PIS</t>
  </si>
  <si>
    <t>ag.4707</t>
  </si>
  <si>
    <t>TAXA DE LIMPEZA PÚBLICA E COLETA DE RESÍDUOS</t>
  </si>
  <si>
    <t>ag.4708</t>
  </si>
  <si>
    <t>TAXA DE ILUMINAÇÃO PÚBLICA</t>
  </si>
  <si>
    <t>ag.4709</t>
  </si>
  <si>
    <t>TAXAS AMBIENTAIS</t>
  </si>
  <si>
    <t>ag.4710</t>
  </si>
  <si>
    <t>PASEP - ADESÃO AO PARCELAMENTO DECORRENTE DE LEI ESPECÍFICA</t>
  </si>
  <si>
    <t>ag.4799</t>
  </si>
  <si>
    <t>OUTROS - OBRIGAÇÕES TRIBUTÁRIAS E CONTRIBUTIVAS</t>
  </si>
  <si>
    <t>ag.4801</t>
  </si>
  <si>
    <t>OUTROS AUXÍLIOS FINANCEIROS A PESSOAS FÍSICAS</t>
  </si>
  <si>
    <t>ag.4803</t>
  </si>
  <si>
    <t>AUXÍLIO PARA PROFISSIONAIS DE PROGRAMAS DE CAPACITAÇÃO E FORMAÇÃO</t>
  </si>
  <si>
    <t>ag.4904</t>
  </si>
  <si>
    <t>AUXÍLIO-TRANSPORTE ? BILHETE OU CARTÃO MAGNÉTICO</t>
  </si>
  <si>
    <t>ag.4905</t>
  </si>
  <si>
    <t>AUXÍLIO-TRANSPORTE PAGO A ESTAGIÁRIOS ? PECÚNIA</t>
  </si>
  <si>
    <t>ag.4906</t>
  </si>
  <si>
    <t>AUXÍLIO-TRANSPORTE PAGO A ESTAGIÁRIOS ? BILHETE OU CARTÃO MAGNÉTICO</t>
  </si>
  <si>
    <t>ag.5101</t>
  </si>
  <si>
    <t>ESTUDOS E PROJETOS DE BENS PATRIMONIÁVEIS</t>
  </si>
  <si>
    <t>ag.5103</t>
  </si>
  <si>
    <t>EXECUÇÃO DE OBRAS POR CONTRATO DE BENS PATRIMONIÁVEIS</t>
  </si>
  <si>
    <t>ag.5106</t>
  </si>
  <si>
    <t>ESTUDOS E PROJETOS DE BENS NÃO PATRIMONIÁVEIS</t>
  </si>
  <si>
    <t>ag.5107</t>
  </si>
  <si>
    <t>EXECUÇÃO DE OBRAS POR CONTRATO DE BENS NÃO PATRIMONIÁVEIS</t>
  </si>
  <si>
    <t>ag.5112</t>
  </si>
  <si>
    <t>MATERIAL PARA OBRAS - BENS NÃO PATRIMONIÁVEIS</t>
  </si>
  <si>
    <t>ag.5113</t>
  </si>
  <si>
    <t>Demais despesas de capital</t>
  </si>
  <si>
    <t>INSTALAÇÕES PARA INCORPORAÇÃO A BENS IMÓVEIS</t>
  </si>
  <si>
    <t>ag.5114</t>
  </si>
  <si>
    <t>EXECUÇÃO DE OBRAS POR EMPRESAS CONTROLADAS</t>
  </si>
  <si>
    <t>ag.5201</t>
  </si>
  <si>
    <t>AERONAVES E COMPONENTES ESTRUTURAIS</t>
  </si>
  <si>
    <t>ag.5203</t>
  </si>
  <si>
    <t>ARMAMENTO E EQUIPAMENTO DE USO POLICIAL</t>
  </si>
  <si>
    <t>ag.5204</t>
  </si>
  <si>
    <t>MÁQUINAS, APARELHOS, UTENSÍLIOS E EQUIPAMENTOS DE USO INDUSTRIAL</t>
  </si>
  <si>
    <t>ag.5206</t>
  </si>
  <si>
    <t>EQUIPAMENTOS DE COMUNICAÇÃO E TELEFONIA</t>
  </si>
  <si>
    <t>ag.5207</t>
  </si>
  <si>
    <t>EQUIPAMENTOS DE INFORMÁTICA</t>
  </si>
  <si>
    <t>ag.5208</t>
  </si>
  <si>
    <t>EQUIPAMENTOS DE SOM, VÍDEO, FOTOGRÁFICO E CINEMATOGRÁFICO</t>
  </si>
  <si>
    <t>ag.5209</t>
  </si>
  <si>
    <t>EQUIPAMENTOS HOSPITALARES, ODONTOLÓGICOS E DE LABORATÓRIO</t>
  </si>
  <si>
    <t>ag.5210</t>
  </si>
  <si>
    <t>FERRAMENTAS, EQUIPAMENTOS E INSTRUMENTOS PARA OFICINA, MEDIÇÃO E INSPEÇÃO</t>
  </si>
  <si>
    <t>ag.5211</t>
  </si>
  <si>
    <t>INSTRUMENTOS DE LABORATÓRIO, MÉDICOS E ODONTOLÓGICOS</t>
  </si>
  <si>
    <t>ag.5212</t>
  </si>
  <si>
    <t>MÁQUINAS, APARELHOS, UTENSÍLIOS E EQUIPAMENTOS DE USO ADMINISTRATIVO</t>
  </si>
  <si>
    <t>ag.5213</t>
  </si>
  <si>
    <t>MATERIAL ESPORTIVO E RECREATIVO</t>
  </si>
  <si>
    <t>ag.5214</t>
  </si>
  <si>
    <t>MOBILIÁRIO</t>
  </si>
  <si>
    <t>ag.5215</t>
  </si>
  <si>
    <t>OBJETOS DE ARTE E ANTIGÜIDADES</t>
  </si>
  <si>
    <t>ag.5216</t>
  </si>
  <si>
    <t>TRATORES, SIMILARES E IMPLEMENTOS</t>
  </si>
  <si>
    <t>ag.5217</t>
  </si>
  <si>
    <t>VEÍCULOS</t>
  </si>
  <si>
    <t>ag.5218</t>
  </si>
  <si>
    <t>COLEÇÕES E MATERIAIS BIBLIOGRÁFICOS</t>
  </si>
  <si>
    <t>ag.5219</t>
  </si>
  <si>
    <t>INSTRUMENTOS MUSICAIS E ARTÍSTICOS</t>
  </si>
  <si>
    <t>ag.5220</t>
  </si>
  <si>
    <t>EQUIPAMENTOS DE SEGURANÇA ELETRÔNICA</t>
  </si>
  <si>
    <t>ag.5221</t>
  </si>
  <si>
    <t>MATERIAL DIDÁTICO</t>
  </si>
  <si>
    <t>ag.5222</t>
  </si>
  <si>
    <t>ESTRUTURAS E COMPONENTES</t>
  </si>
  <si>
    <t>ag.5225</t>
  </si>
  <si>
    <t>APARELHOS E UTENSÍLIOS DOMÉSTICOS</t>
  </si>
  <si>
    <t>ag.5226</t>
  </si>
  <si>
    <t>EQUIPAMENTOS DE PROTEÇÃO, SEGURANÇA E SOCORRO</t>
  </si>
  <si>
    <t>ag.5227</t>
  </si>
  <si>
    <t>ag.5230</t>
  </si>
  <si>
    <t>ag.5299</t>
  </si>
  <si>
    <t>OUTROS MATERIAIS PERMANENTES</t>
  </si>
  <si>
    <t>ag.5905</t>
  </si>
  <si>
    <t>PENSÃO DECORRENTE DE SENTENÇA JUDICIAL - TERCEIROS</t>
  </si>
  <si>
    <t>ag.5908</t>
  </si>
  <si>
    <t>PENSÕES DECORRENTES DA LEI Nº 21.527/2014</t>
  </si>
  <si>
    <t>ag.6107</t>
  </si>
  <si>
    <t>IMÓVEIS NECESSÁRIOS À REALIZAÇÃO DE OBRAS DE BENS NÃO-PATRIMONIAVEIS</t>
  </si>
  <si>
    <t>ag.802</t>
  </si>
  <si>
    <t>AUXÍLIO-FUNERAL</t>
  </si>
  <si>
    <t>ag.803</t>
  </si>
  <si>
    <t>AUXÍLIO-CRECHE ASSISTÊNCIA PRÉ-ESCOLAR</t>
  </si>
  <si>
    <t>ag.805</t>
  </si>
  <si>
    <t>AUXÍLIO NATALIDADE</t>
  </si>
  <si>
    <t>ag.809</t>
  </si>
  <si>
    <t>AUXÍLIO-RECLUSÃO</t>
  </si>
  <si>
    <t>ag.810</t>
  </si>
  <si>
    <t>SALÁRIO-FAMÍLIA</t>
  </si>
  <si>
    <t>ag.811</t>
  </si>
  <si>
    <t>PECÚLIO E SEGURO COLETIVO</t>
  </si>
  <si>
    <t>ag.899</t>
  </si>
  <si>
    <t>AUXÍLIOS DIVERSOS</t>
  </si>
  <si>
    <t>ag.9108</t>
  </si>
  <si>
    <t>Precatórios</t>
  </si>
  <si>
    <t>OUTRAS DECISÕES JUDICIAIS - DEPÓSITO EM CONTA CORRENTE OU À DISPOSIÇÃO</t>
  </si>
  <si>
    <t>ag.9201</t>
  </si>
  <si>
    <t>DEAs</t>
  </si>
  <si>
    <t>DESPESAS DE EXERCÍCIOS ANTERIORES - PESSOAL</t>
  </si>
  <si>
    <t>ag.9202</t>
  </si>
  <si>
    <t>DESPESAS DE EXERCÍCIOS ANTERIORES ? OUTRAS DESPESAS</t>
  </si>
  <si>
    <t>ag.9301</t>
  </si>
  <si>
    <t>AJUDA DE CUSTO</t>
  </si>
  <si>
    <t>ag.9305</t>
  </si>
  <si>
    <t>DESPESAS DECORRENTES DE CONTRATOS DE CONCESSÃO OU PERMISSÃO</t>
  </si>
  <si>
    <t>ag.9306</t>
  </si>
  <si>
    <t>Restituição de convênios</t>
  </si>
  <si>
    <t>RESTITUIÇÃO DE RECURSOS DE CONVÊNIO E DE CONTRAPARTIDA</t>
  </si>
  <si>
    <t>ag.9309</t>
  </si>
  <si>
    <t>PREMIO DE PRODUTIVIDADE</t>
  </si>
  <si>
    <t>ag.9310</t>
  </si>
  <si>
    <t>RESTITUIÇÃO DE RECEITA - EXERCÍCIO ANTERIOR</t>
  </si>
  <si>
    <t>ag.9312</t>
  </si>
  <si>
    <t>INDENIZAÇÃO POR UTILIZAÇÃO DE BENS DE TERCEIROS</t>
  </si>
  <si>
    <t>ag.9313</t>
  </si>
  <si>
    <t>REEMBOLSO DE DESPESAS MÉDICO-HOSPITALARES</t>
  </si>
  <si>
    <t>ag.9314</t>
  </si>
  <si>
    <t>INDENIZAÇÕES DETERMINADAS POR DECISÕES JUDICIAIS</t>
  </si>
  <si>
    <t>ag.9316</t>
  </si>
  <si>
    <t>INDENIZAÇÕES DETERMINADAS POR LEI ESPECÍFICA</t>
  </si>
  <si>
    <t>ag.9326</t>
  </si>
  <si>
    <t>RESTITUICAO REFERENTE A TAXA DE INSCRIÇÃO, MATERIAL E SIMILARES</t>
  </si>
  <si>
    <t>ag.9399</t>
  </si>
  <si>
    <t>OUTRAS INDENIZAÇÕES E RESTITUIÇÕES</t>
  </si>
  <si>
    <t>ag.101</t>
  </si>
  <si>
    <t>Outros</t>
  </si>
  <si>
    <t>ag.103</t>
  </si>
  <si>
    <t>ag.307</t>
  </si>
  <si>
    <t>ag.308</t>
  </si>
  <si>
    <t>ag.401</t>
  </si>
  <si>
    <t>ag.403</t>
  </si>
  <si>
    <t>ag.404</t>
  </si>
  <si>
    <t>ag.405</t>
  </si>
  <si>
    <t>ag.701</t>
  </si>
  <si>
    <t>ag.804</t>
  </si>
  <si>
    <t>ag.807</t>
  </si>
  <si>
    <t>ag.1101</t>
  </si>
  <si>
    <t>ag.1102</t>
  </si>
  <si>
    <t>ag.1103</t>
  </si>
  <si>
    <t>ag.1105</t>
  </si>
  <si>
    <t>ag.1107</t>
  </si>
  <si>
    <t>ag.1108</t>
  </si>
  <si>
    <t>ag.1109</t>
  </si>
  <si>
    <t>ag.1110</t>
  </si>
  <si>
    <t>ag.1112</t>
  </si>
  <si>
    <t>ag.1113</t>
  </si>
  <si>
    <t>ag.1117</t>
  </si>
  <si>
    <t>ag.1118</t>
  </si>
  <si>
    <t>ag.1119</t>
  </si>
  <si>
    <t>ag.1121</t>
  </si>
  <si>
    <t>ag.1122</t>
  </si>
  <si>
    <t>ag.1123</t>
  </si>
  <si>
    <t>ag.1125</t>
  </si>
  <si>
    <t>ag.1127</t>
  </si>
  <si>
    <t>ag.1128</t>
  </si>
  <si>
    <t>ag.1129</t>
  </si>
  <si>
    <t>ag.1130</t>
  </si>
  <si>
    <t>ag.1133</t>
  </si>
  <si>
    <t>ag.1134</t>
  </si>
  <si>
    <t>ag.1135</t>
  </si>
  <si>
    <t>ag.1139</t>
  </si>
  <si>
    <t>ag.1140</t>
  </si>
  <si>
    <t>ag.1141</t>
  </si>
  <si>
    <t>ag.1143</t>
  </si>
  <si>
    <t>ag.1144</t>
  </si>
  <si>
    <t>ag.1145</t>
  </si>
  <si>
    <t>ag.1146</t>
  </si>
  <si>
    <t>ag.1147</t>
  </si>
  <si>
    <t>ag.1148</t>
  </si>
  <si>
    <t>ag.1149</t>
  </si>
  <si>
    <t>ag.1150</t>
  </si>
  <si>
    <t>ag.1151</t>
  </si>
  <si>
    <t>ag.1154</t>
  </si>
  <si>
    <t>ag.1155</t>
  </si>
  <si>
    <t>ag.1157</t>
  </si>
  <si>
    <t>ag.1158</t>
  </si>
  <si>
    <t>ag.1159</t>
  </si>
  <si>
    <t>ag.1164</t>
  </si>
  <si>
    <t>ag.1199</t>
  </si>
  <si>
    <t>ag.1201</t>
  </si>
  <si>
    <t>ag.1202</t>
  </si>
  <si>
    <t>ag.1203</t>
  </si>
  <si>
    <t>ag.1204</t>
  </si>
  <si>
    <t>ag.1205</t>
  </si>
  <si>
    <t>ag.1206</t>
  </si>
  <si>
    <t>ag.1207</t>
  </si>
  <si>
    <t>ag.1208</t>
  </si>
  <si>
    <t>ag.1209</t>
  </si>
  <si>
    <t>ag.1210</t>
  </si>
  <si>
    <t>ag.1299</t>
  </si>
  <si>
    <t>ag.1304</t>
  </si>
  <si>
    <t>ag.1305</t>
  </si>
  <si>
    <t>ag.1306</t>
  </si>
  <si>
    <t>ag.1307</t>
  </si>
  <si>
    <t>ag.1321</t>
  </si>
  <si>
    <t>ag.1322</t>
  </si>
  <si>
    <t>ag.1326</t>
  </si>
  <si>
    <t>ag.1601</t>
  </si>
  <si>
    <t>ag.1602</t>
  </si>
  <si>
    <t>ag.1603</t>
  </si>
  <si>
    <t>ag.1604</t>
  </si>
  <si>
    <t>ag.1605</t>
  </si>
  <si>
    <t>ag.1606</t>
  </si>
  <si>
    <t>ag.1701</t>
  </si>
  <si>
    <t>ag.1901</t>
  </si>
  <si>
    <t>ag.1903</t>
  </si>
  <si>
    <t>ag.2101</t>
  </si>
  <si>
    <t>ag.2102</t>
  </si>
  <si>
    <t>ag.2103</t>
  </si>
  <si>
    <t>ag.2104</t>
  </si>
  <si>
    <t>ag.2106</t>
  </si>
  <si>
    <t>ag.2201</t>
  </si>
  <si>
    <t>ag.3039</t>
  </si>
  <si>
    <t>ag.3607</t>
  </si>
  <si>
    <t>ag.3613</t>
  </si>
  <si>
    <t>ag.3623</t>
  </si>
  <si>
    <t>ag.3627</t>
  </si>
  <si>
    <t>ag.3629</t>
  </si>
  <si>
    <t>ag.3631</t>
  </si>
  <si>
    <t>ag.3902</t>
  </si>
  <si>
    <t>ag.3928</t>
  </si>
  <si>
    <t>ag.3938</t>
  </si>
  <si>
    <t>ag.3940</t>
  </si>
  <si>
    <t>ag.3947</t>
  </si>
  <si>
    <t>ag.3976</t>
  </si>
  <si>
    <t>ag.3982</t>
  </si>
  <si>
    <t>ag.3989</t>
  </si>
  <si>
    <t>ag.3995</t>
  </si>
  <si>
    <t>ag.3998</t>
  </si>
  <si>
    <t>ag.4103</t>
  </si>
  <si>
    <t>ag.4104</t>
  </si>
  <si>
    <t>ag.4107</t>
  </si>
  <si>
    <t>ag.4501</t>
  </si>
  <si>
    <t>ag.4601</t>
  </si>
  <si>
    <t>ag.4701</t>
  </si>
  <si>
    <t>ag.4704</t>
  </si>
  <si>
    <t>ag.4705</t>
  </si>
  <si>
    <t>ag.4901</t>
  </si>
  <si>
    <t>ag.4902</t>
  </si>
  <si>
    <t>ag.4903</t>
  </si>
  <si>
    <t>ag.5102</t>
  </si>
  <si>
    <t>ag.5202</t>
  </si>
  <si>
    <t>ag.5223</t>
  </si>
  <si>
    <t>ag.5224</t>
  </si>
  <si>
    <t>ag.5902</t>
  </si>
  <si>
    <t>ag.5903</t>
  </si>
  <si>
    <t>ag.5907</t>
  </si>
  <si>
    <t>ag.6101</t>
  </si>
  <si>
    <t>ag.6102</t>
  </si>
  <si>
    <t>ag.6104</t>
  </si>
  <si>
    <t>ag.6106</t>
  </si>
  <si>
    <t>ag.6301</t>
  </si>
  <si>
    <t>ag.6501</t>
  </si>
  <si>
    <t>ag.6502</t>
  </si>
  <si>
    <t>ag.6601</t>
  </si>
  <si>
    <t>ag.6602</t>
  </si>
  <si>
    <t>ag.6603</t>
  </si>
  <si>
    <t>ag.7101</t>
  </si>
  <si>
    <t>ag.7102</t>
  </si>
  <si>
    <t>ag.7103</t>
  </si>
  <si>
    <t>ag.7104</t>
  </si>
  <si>
    <t>ag.7107</t>
  </si>
  <si>
    <t>ag.8201</t>
  </si>
  <si>
    <t>ag.8301</t>
  </si>
  <si>
    <t>ag.8303</t>
  </si>
  <si>
    <t>ag.9102</t>
  </si>
  <si>
    <t>ag.9103</t>
  </si>
  <si>
    <t>ag.9107</t>
  </si>
  <si>
    <t>ag.9307</t>
  </si>
  <si>
    <t>ag.9308</t>
  </si>
  <si>
    <t>ag.9318</t>
  </si>
  <si>
    <t>ag.9319</t>
  </si>
  <si>
    <t>ag.9323</t>
  </si>
  <si>
    <t>ag.9327</t>
  </si>
  <si>
    <t>ag.9331</t>
  </si>
  <si>
    <t>ag.9401</t>
  </si>
  <si>
    <t>ag.9601</t>
  </si>
  <si>
    <t>ag.9701</t>
  </si>
  <si>
    <t>ag.9999</t>
  </si>
  <si>
    <t>001 - PESQUISA CIENTÍFICA, DESENVOLVIMENTO TECNOLÓGICO E INOVAÇÃO</t>
  </si>
  <si>
    <t>150 - VIGILÂNCIA EM SAÚDE</t>
  </si>
  <si>
    <t>125 - DESENVOLVIMENTO DA EDUCAÇÃO BÁSICA</t>
  </si>
  <si>
    <t>026 - ENFRENTAMENTO DOS EFEITOS DA PANDEMIA DE COVID-19</t>
  </si>
  <si>
    <t>106 - ENSINO FUNDAMENTAL</t>
  </si>
  <si>
    <t>103 - VIGILÂNCIA LABORATORIAL EM SAÚDE PÚBLICA</t>
  </si>
  <si>
    <t>123 - ASSISTÊNCIA EM HEMATOLOGIA, HEMOTERAPIA, CÉLULAS E TECIDOS BIOLÓGICOS</t>
  </si>
  <si>
    <t>010 - PLANO DE ATENÇÃO À SAÚDE</t>
  </si>
  <si>
    <t>002 - ASSISTÊNCIA À SAÚDE DOS SEGURADOS E DOS SEUS DEPENDENTES</t>
  </si>
  <si>
    <t>054 - EQUIPAMENTOS CULTURAIS, CORPOS ARTÍSTICOS E ÓRGÃOS COLEGIADOS</t>
  </si>
  <si>
    <t>021 - DESENVOLVIMENTO DO ENSINO SUPERIOR NA UEMG</t>
  </si>
  <si>
    <t>048 - ENSINO SUPERIOR - UNIMONTES</t>
  </si>
  <si>
    <t>108 - EDUCAÇÃO PROFISSIONAL</t>
  </si>
  <si>
    <t>064 - CAMINHOS PARA O DESENVOLVIMENTO - DESENVOLVIMENTO E INTEGRACAO REGIONAL</t>
  </si>
  <si>
    <t>117 - REGULAÇÃO E FISCALIZAÇÃO DOS SERVIÇOS DE ABASTECIMENTO DE ÁGUA E DE ESGOTAMENTO SANITÁRIO E ATENDIMENTO AOS USUÁRIOS</t>
  </si>
  <si>
    <t>100 - SUPORTE ÀS AÇÕES DE COMBATE E RESPOSTA AOS DANOS CAUSADOS PELAS CHUVAS</t>
  </si>
  <si>
    <t>054 - EQUIPAMENTOS CULTURAIS, CORPOS ARTISTICOS E ORGAOS COLEGIADOS</t>
  </si>
  <si>
    <t>102 - RECUPERACAO DE AREAS DEGRADADAS E CONTAMINADAS</t>
  </si>
  <si>
    <t>705 - APOIO AS POLITICAS PUBLICAS</t>
  </si>
  <si>
    <t>049 - DESENVOLVIMENTO DA INFRAESTRUTURA DO NORTE E NORDESTE DE MINAS GERAIS</t>
  </si>
  <si>
    <t>104 - PROTECAO DAS AREAS AMBIENTALMENTE CONSERVADAS, A FAUNA E A BIODIVERSIDADE FLORESTAL</t>
  </si>
  <si>
    <t>129 - CERTIFICACAO DE PRODUTOS AGROPECUARIOS E AGROINDUSTRIAIS - CERTIFICA MINAS</t>
  </si>
  <si>
    <t>020 - REGISTRO PUBLICO DE EMPRESAS MERCANTIS E ATIVIDADES AFINS</t>
  </si>
  <si>
    <t>058 - EXPLORAÇÃO DE JOGOS LOTÉRICOS E SIMILARES</t>
  </si>
  <si>
    <t>134 - MORADAS GERAIS</t>
  </si>
  <si>
    <t>082 - OPERACAO E SEGURANCA VIARIA</t>
  </si>
  <si>
    <t>096 - DESJUDICIALIZA MINAS</t>
  </si>
  <si>
    <t>012 - OUVIDORIA 4.0 PARA APOIO AOS SERVIÇOS DO ESTADO E ÀS POLÍTICAS PÚBLICAS</t>
  </si>
  <si>
    <t>113 - GESTÃO EFICIENTE DA ADMINISTRAÇÃO TRIBUTÁRIA</t>
  </si>
  <si>
    <t>126 - REGULARIZAÇÃO FUNDIÁRIA - AMPLIAÇÃO DA SEGURANÇA JURÍDICA NO CAMPO</t>
  </si>
  <si>
    <t>105 - EDUCAÇÃO INTEGRAL</t>
  </si>
  <si>
    <t>050 - TURISMO COMPETITIVO</t>
  </si>
  <si>
    <t>119 - MONITORAMENTO, CONTROLE E FISCALIZAÇÃO AMBIENTAL</t>
  </si>
  <si>
    <t>139 - GESTÃO INTEGRADA DE SEGURANÇA PÚBLICA</t>
  </si>
  <si>
    <t>024 - APOIO AO DESENVOLVIMENTO MUNICIPAL, À CAPTAÇÃO E À COORDENAÇÃO DA TRANSFERÊNCIA DE RECURSOS</t>
  </si>
  <si>
    <t>161 - GESTÃO DA CIDADE ADMINISTRATIVA</t>
  </si>
  <si>
    <t>005 - INVESTIGAÇÃO</t>
  </si>
  <si>
    <t>031 - APERFEIÇOAMENTO ÀS AÇÕES DE CONTROLE E FOMENTO À GESTÃO DE RISCOS</t>
  </si>
  <si>
    <t>118 - COMUNICAÇÃO INSTITUCIONAL E DE UTILIDADE PÚBLICA</t>
  </si>
  <si>
    <t>104 - PROTEÇÃO DAS ÁREAS AMBIENTALMENTE CONSERVADAS, DA FAUNA E DA BIODIVERSIDADE FLORESTAL</t>
  </si>
  <si>
    <t>009 - DESENVOLVIMENTO DE AÇÕES DE EDUCAÇÃO E PESQUISA PARA O SISTEMA ÚNICO DE SAÚDE</t>
  </si>
  <si>
    <t>068 - #ACELERAMINAS - DESENVOLVIMENTO DE POLÍTICAS DE CIÊNCIA, TECNOLOGIA E INOVAÇÃO</t>
  </si>
  <si>
    <t>154 - APOIO À GESTÃO DO SUS</t>
  </si>
  <si>
    <t>131 - ATENDIMENTO COMUNITÁRIO E PSICOPEDAGOGICO NA FUNDAÇÃO HELENA ANTIPOFF</t>
  </si>
  <si>
    <t>045 - ATENÇÃO HOSPITALAR ESPECIALIZADA</t>
  </si>
  <si>
    <t>107 - ENSINO MÉDIO</t>
  </si>
  <si>
    <t>116 - DESENVOLVIMENTO E PRODUÇÃO DE MEDICAMENTOS PARA O SISTEMA ÚNICO DE SAÚDE (SUS)</t>
  </si>
  <si>
    <t>011 - SERVIÇOS PRESTADOS PELO IPSEMG NA REDE PRÓPRIA</t>
  </si>
  <si>
    <t>056 - FOMENTO, DEMOCRATIZAÇÃO E ACESSO À CULTURA E AO TURISMO</t>
  </si>
  <si>
    <t>029 - PROMOÇÃO DE CONCESSÕES E PARCERIAS</t>
  </si>
  <si>
    <t>077 - APRIMORAMENTO DA GESTAO PUBLICA POR MEIO DE ENSINO DE EXCELENCIA</t>
  </si>
  <si>
    <t>047 - SUPORTE AEREO AOS SERVICOS PUBLICOS ESTADUAIS</t>
  </si>
  <si>
    <t>091 - GESTAO E DESENVOLVIMENTO SUSTENTAVEL DE RECURSOS HIDRICOS</t>
  </si>
  <si>
    <t>164 - ACESSO À MERCADOS</t>
  </si>
  <si>
    <t>039 - POLITICAS DE TRABALHO E EMPREGO</t>
  </si>
  <si>
    <t>065 - APRIMORAMENTO DA POLITICA ESTADUAL DE ASSISTENCIA SOCIAL</t>
  </si>
  <si>
    <t>121 - SUPORTE TERRESTRE ÀS AÇÕES DO GABINETE MILITAR DO GOVERNADOR</t>
  </si>
  <si>
    <t>014 - #MINASCONHECEAOGE - PROMOÇÃO DOS CANAIS DE OUVIDORIA</t>
  </si>
  <si>
    <t>115 - GESTÃO DA INFORMAÇÃO COM USO DE TECNOLOGIA E COMUNICAÇÃO</t>
  </si>
  <si>
    <t>063 - MINAS + GERAIS - DIVERSIFICAÇÃO E FORTALECIMENTO DA ECONOMIA</t>
  </si>
  <si>
    <t>127 - INFRAESTRUTURA RURAL E AGRICULTURA SUSTENTÁVEL</t>
  </si>
  <si>
    <t>034 - POLICIA OSTENSIVA</t>
  </si>
  <si>
    <t>162 - FERROVIAS MINEIRAS</t>
  </si>
  <si>
    <t>120 - GESTÃO AMBIENTAL E SANEAMENTO</t>
  </si>
  <si>
    <t>155 - PROMOÇÃO DE DEFESA CIVIL</t>
  </si>
  <si>
    <t>143 - PROMOÇÃO DA POLÍTICA SOCIOEDUCATIVA PARA ATENDIMENTO AOS ADOLESCENTES EM CONFLITO COM A LEI</t>
  </si>
  <si>
    <t>027 - PRODUÇÃO E MODERNIZAÇÃO DO DIÁRIO OFICIAL ELETRÔNICO MINAS GERAIS</t>
  </si>
  <si>
    <t>038 - INOVAÇÃO, GOVERNANÇA DE TECNOLOGIA DA INFORMAÇÃO E COMUNICAÇÃO</t>
  </si>
  <si>
    <t>006 - IDENTIFICAÇÃO CIVIL E CRIMINAL</t>
  </si>
  <si>
    <t>032 - TRANSPARÊNCIA E FORTALECIMENTO DA INTEGRIDADE</t>
  </si>
  <si>
    <t>156 - ASSISTÊNCIA FARMACÊUTICA</t>
  </si>
  <si>
    <t>133 - DESENVOLVIMENTO DA EDUCAÇÃO PROFISSIONAL TÉCNICA</t>
  </si>
  <si>
    <t>023 - AUXÍLIO FINANCEIRO AO SEGURADO</t>
  </si>
  <si>
    <t>003 - PRESTAÇÃO DE SERVIÇOS PREVIDENCIÁRIOS</t>
  </si>
  <si>
    <t>061 - PROTECAO E SALVAGUARDA DE ACERVOS CULTURAIS</t>
  </si>
  <si>
    <t>098 - QUALIDADE AMBIENTAL</t>
  </si>
  <si>
    <t>078 - ASSESSORIA E PESQUISA EM POLITICAS PUBLICAS</t>
  </si>
  <si>
    <t>090 - PROMOÇÃO DO DESENVOLVIMENTO SOCIOECONÔMICO DO NORTE E NORDESTE DE MINAS GERAIS</t>
  </si>
  <si>
    <t>093 - INSTRUMENTOS DA POLITICA ESTADUAL DE RECURSOS HIDRICOS</t>
  </si>
  <si>
    <t>042 - DEFESA SANITARIA</t>
  </si>
  <si>
    <t>043 - FOMENTO AO ESPORTE, A ATIVIDADE FISICA E AO LAZER</t>
  </si>
  <si>
    <t>4167 - METRÓPOLE PLANEJADA</t>
  </si>
  <si>
    <t>047 - SUPORTE AÉREO AOS SERVIÇOS PÚBLICOS ESTADUAIS</t>
  </si>
  <si>
    <t>711 - REPRESENTAÇÃO JURÍDICA DO ESTADO E ENTIDADES</t>
  </si>
  <si>
    <t>015 - APRIMORAMENTO DOS PROCESSOS DE ATENDIMENTO, ANÁLISE, RESPOSTA E SEGURANÇA DE DADOS DA OGE</t>
  </si>
  <si>
    <t>064 - CAMINHOS PARA O DESENVOLVIMENTO - DESENVOLVIMENTO E INTEGRAÇÃO REGIONAL</t>
  </si>
  <si>
    <t>129 - CERTIFICAÇÃO DE PRODUTOS AGROPECUÁRIOS E AGROINDUSTRIAIS - CERTIFICA MINAS</t>
  </si>
  <si>
    <t>036 - DESENVOLVIMENTO DO ENSINO FUNDAMENTAL E MÉDIO NOS COLÉGIOS TIRADENTES DA POLÍCIA MILITAR</t>
  </si>
  <si>
    <t>122 - REGULARIZAÇÃO AMBIENTAL</t>
  </si>
  <si>
    <t>160 - ATENDIMENTO PRÉ-HOSPITALAR</t>
  </si>
  <si>
    <t>144 - PREVENÇÃO À CRIMINALIDADE</t>
  </si>
  <si>
    <t>028 - COORDENAÇÃO DA ARTICULAÇÃO INSTITUCIONAL DO GOVERNO DO ESTADO DE MINAS GERAIS</t>
  </si>
  <si>
    <t>041 - MINAS ATENDE</t>
  </si>
  <si>
    <t>007 - VALORIZAÇÃO DO SERVIDOR</t>
  </si>
  <si>
    <t>033 - COMBATE À CORRUPÇÃO</t>
  </si>
  <si>
    <t>157 - POLÍTICA ESTADUAL DE ATENÇÃO HOSPITALAR</t>
  </si>
  <si>
    <t>136 - MEMÓRIA VIVA: DIFUSÃO CULTURAL, PATRIMONIO MATERIAL E IMATERIAL</t>
  </si>
  <si>
    <t>39 - POLÍTICAS DE TRABALHO E EMPREGO</t>
  </si>
  <si>
    <t>074 - REESTRUTURAÇÃO DA FUNED - REPARAÇÃO BRUMADINHO</t>
  </si>
  <si>
    <t>4065 - ATIVIDADE DE ENSINO DE GRADUAÇÃO PRESENCIAL E A DISTÂNCIA</t>
  </si>
  <si>
    <t>4171 - OFERTA DE CURSOS DE GRADUAÇÃO</t>
  </si>
  <si>
    <t>4164 - REGULACAO DA EXPANSAO URBANA DA REGIAO METROPOLITANA DE BELO HORIZONTE</t>
  </si>
  <si>
    <t>4268 - PROGRAMA DE REGULARIZACAO FUNDIARIA DA RMVA</t>
  </si>
  <si>
    <t>4295 - REGULAÇÃO OPERACIONAL E FISCALIZAÇÃO DA PRESTAÇÃO DE SERVIÇOS</t>
  </si>
  <si>
    <t>071 - DESENVOLVIMENTO DA INFRAESTRUTURA ESTADUAL, MUNICIPAL E REGIONAL</t>
  </si>
  <si>
    <t>079 - PRODUCAO DE ESTATISTICAS E INFORMACOES</t>
  </si>
  <si>
    <t>044 - SEGURANCA DE ALIMENTOS</t>
  </si>
  <si>
    <t>4030 - REGISTRO EMPRESARIAL</t>
  </si>
  <si>
    <t>4113 - OPERACIONALIZAÇÃO DE JOGOS</t>
  </si>
  <si>
    <t>046 - POLITICAS DE DIREITOS HUMANOS</t>
  </si>
  <si>
    <t>4230 - CONTROLE E PESAGEM DE CARGAS</t>
  </si>
  <si>
    <t>4168 - METRÓPOLE DIGITAL</t>
  </si>
  <si>
    <t>1049 - AÇÕES ASSISTENCIAIS PARA POPULAÇÃO EM SITUAÇÃO DE VULNERABILIDADE SOCIAL NO ENFRENTAMENTO A PANDEMIA DO COVID-19</t>
  </si>
  <si>
    <t>051 - ADMINISTRAÇÃO DOS PALÁCIOS</t>
  </si>
  <si>
    <t>016 - RECOMENDAÇÕES ESTRATÉGICAS PARA APRIMORAR POLÍTICAS PÚBLICAS</t>
  </si>
  <si>
    <t>084 - TESOURO RESPONSÁVEL E TRANSPARENTE</t>
  </si>
  <si>
    <t>066 - #VEMPRAMINAS - ATRAÇÃO DE INVESTIMENTOS</t>
  </si>
  <si>
    <t>135 - GARANTIA SAFRA</t>
  </si>
  <si>
    <t>037 - ASSISTÊNCIA AO MILITAR</t>
  </si>
  <si>
    <t>060 - FORMAÇÃO CULTURAL</t>
  </si>
  <si>
    <t>043 - FOMENTO AO ESPORTE, À ATIVIDADE FÍSICA E AO LAZER</t>
  </si>
  <si>
    <t>145 - INFRAESTRUTURA DO SISTEMA PRISIONAL</t>
  </si>
  <si>
    <t>062 - COORDENAÇÃO DAS AÇÕES DE REPARAÇÃO DE DESASTRES MINERÁRIOS</t>
  </si>
  <si>
    <t>2058 - ASSESSORIA DE IMPRENSA</t>
  </si>
  <si>
    <t>091 - GESTÃO E DESENVOLVIMENTO SUSTENTÁVEL DE RECURSOS HÍDRICOS</t>
  </si>
  <si>
    <t>1006 - CONSTRUÇÃO DA ESCOLA DE MÚSICA DA UEMG</t>
  </si>
  <si>
    <t>158 - ATENÇÃO SECUNDÁRIA E TERCIÁRIA À SAÚDE</t>
  </si>
  <si>
    <t>1007 - COMBATE EPIDEMIOLÓGICO AO CORONAVÍRUS</t>
  </si>
  <si>
    <t>076 - INOVAÇÃO CIENTÍFICA E TECNOLÓGICA</t>
  </si>
  <si>
    <t>4341 - ADEQUAÇÃO DE INFRAESTRUTURA</t>
  </si>
  <si>
    <t>4080 - GESTÃO E MANUTENÇÃO DOS SISTEMAS DE TRANSMISSÃO VIA SATÉLITE E OPERAÇÃO DE TV</t>
  </si>
  <si>
    <t>4067 - ATIVIDADES DE PESQUISA CIENTÍFICA</t>
  </si>
  <si>
    <t>4172 - ASSISTÊNCIA ESTUDANTIL</t>
  </si>
  <si>
    <t>4159 - FORMAÇÃO PROFISSIONAL</t>
  </si>
  <si>
    <t>4165 - GESTAO METROPOLITANA</t>
  </si>
  <si>
    <t>4345 - DIRETORIA DE REGULAÇÃO METROPOLITANA</t>
  </si>
  <si>
    <t>4296 - REGULAÇÃO E FISCALIZAÇÃO ECONÔMICO-FINANCEIRA</t>
  </si>
  <si>
    <t>081 - INFRAESTRUTURA RODOVIÁRIA</t>
  </si>
  <si>
    <t>4070 - GERENCIAMENTO DO CONTRATO DE GESTÃO</t>
  </si>
  <si>
    <t>4273 - GESTÃO E RECUPERAÇÃO DE ÁREAS DEGRADADAS, IMPACTADAS E CONTAMINADAS</t>
  </si>
  <si>
    <t>086 - PROMOCAO E PRESERVACAO DA MEMORIA TECNICO-CIENTIFICA DO ESTADO DE MINAS GERAIS</t>
  </si>
  <si>
    <t>1032 - PROMOÇÃO DA SEGURANÇA HÍDRICA NO NORTE E NORDESTE DE MINAS GERAIS</t>
  </si>
  <si>
    <t>4241 - PREVENÇÃO E COMBATE A INCÊNDIOS FLORESTAIS</t>
  </si>
  <si>
    <t>4043 - REDESIM MG</t>
  </si>
  <si>
    <t>4231 - CONTROLE DE VELOCIDADE</t>
  </si>
  <si>
    <t>4407 - INTEGRAÇÃO DO PLANEJAMENTO NA REGIÃO METROPOLITANA DO VALE DO AÇO</t>
  </si>
  <si>
    <t>053 - SEGURANÇA GOVERNAMENTAL</t>
  </si>
  <si>
    <t>1013 - FOMENTO À UTILIZAÇÃO DE MÉTODOS ALTERNATIVOS DE SOLUÇÃO DE CONFLITOS</t>
  </si>
  <si>
    <t>147 - PROGRAMA DE APOIO ÀS CADEIAS PRODUTIVAS DA AGROPECUÁRIA</t>
  </si>
  <si>
    <t>110 - ORGANIZAÇÃO, AVALIAÇÃO E GESTÃO ESCOLAR</t>
  </si>
  <si>
    <t>061 - PROTEÇÃO E SALVAGUARDA DE ACERVOS CULTURAIS</t>
  </si>
  <si>
    <t>069 - GESTÃO DA ESTRATÉGIA, PLANEJAMENTO E ORÇAMENTO GOVERNAMENTAL</t>
  </si>
  <si>
    <t>008 - TRÂNSITO</t>
  </si>
  <si>
    <t>2059 - ASSESSORIA DE PUBLICIDADE</t>
  </si>
  <si>
    <t>093 - INSTRUMENTOS DA POLÍTICA ESTADUAL DE RECURSOS HÍDRICOS</t>
  </si>
  <si>
    <t>1026 - CICLOS DE FORMAÇÃO DO PROJETO SAÚDE EM REDE</t>
  </si>
  <si>
    <t>4007 - FORMAÇÃO E CAPACITAÇÃO CIENTÍFICA E TECNOLÓGICA</t>
  </si>
  <si>
    <t>159 - ATENÇÃO PRIMÁRIA À SAÚDE</t>
  </si>
  <si>
    <t>052 - AMPLIAÇÃO E MODERNIZAÇÃO DA FUNDAÇÃO HELENA ANTIPOFF</t>
  </si>
  <si>
    <t>4405 - CENTRO DE TECIDOS BIOLÓGICOS DE MINAS GERAIS - CETEBIO</t>
  </si>
  <si>
    <t>4001 - ASSISTÊNCIA MÉDICO-HOSPITALAR AOS SEGURADOS MILITARES E AOS SEUS DEPENDENTES</t>
  </si>
  <si>
    <t>4068 - ATIVIDADE DE PÓS-GRADUAÇÃO</t>
  </si>
  <si>
    <t>4173 - APOIO AOS PROGRAMAS DE PÓS-GRADUAÇÃO STRICTO SENSU</t>
  </si>
  <si>
    <t>4406 - FOMENTO AO DESENVOLVIMENTO SUSTENTAVEL DA REGIAO METROPOLITANA DO VALE DO ACO</t>
  </si>
  <si>
    <t>4433 - ATENDIMENTO AO INTERESSADO NA PRESTAÇÃO DE SERVIÇOS</t>
  </si>
  <si>
    <t>082 - OPERAÇÃO E SEGURANÇA VIÁRIA</t>
  </si>
  <si>
    <t>4195 - PRODUÇÃO DE ESPETÁCULOS DOS CORPOS ARTÍSTICOS</t>
  </si>
  <si>
    <t>1072 - ENERGIZAÇÃO DE POÇOS E SISTEMAS DE ABASTECIMENTO DE ÁGUA</t>
  </si>
  <si>
    <t>4274 - CONTROLE E MONITORAMENTO DE ATIVIDADES FLORESTAIS</t>
  </si>
  <si>
    <t>2500 - ASSESSORAMENTO E GERENCIAMENTO DE POLITICAS PUBLICAS</t>
  </si>
  <si>
    <t>067 - POLITICAS DE INTEGRACAO E SEGURANCA ALIMENTAR E NUTRICIONAL</t>
  </si>
  <si>
    <t>4233 - EDUCAÇÃO PARA O TRÂNSITO</t>
  </si>
  <si>
    <t>1059 - APROXIMAÇÃO SUAS</t>
  </si>
  <si>
    <t>055 - PROTEÇÃO E DEFESA CIVIL</t>
  </si>
  <si>
    <t>1014 - CUMPRIMENTO ADMINISTRATIVO DE DETERMINAÇÕES JUDICIAIS DECORRENTES DO ACESSO GRATUITO À JUSTIÇA</t>
  </si>
  <si>
    <t>1036 - MELHORIA DAS INSTALAÇÕES FAZENDÁRIAS</t>
  </si>
  <si>
    <t>112 - MODALIDADES E TEMÁTICAS ESPECIAIS DE ENSINO</t>
  </si>
  <si>
    <t>4317 - FISCALIZAÇÃO AMBIENTAL INTEGRADA</t>
  </si>
  <si>
    <t>4436 - GESTÃO DO ATENDIMENTO AO PERÍODO CHUVOSO</t>
  </si>
  <si>
    <t>2006 - FISCALIZAÇÃO DOS INSTRUMENTOS DE REPESSASES DE RECURSOS E DOAÇÕES NO ÂMBITO DO PROGRAMA DE APOIO AO DESENVOLVIMENTO MUNICIPAL</t>
  </si>
  <si>
    <t>1083 - REESTRUTURAÇÃO TECNOLÓGICA DA AUDITORIA INTERNA GOVERNAMENTAL</t>
  </si>
  <si>
    <t>2060 - EVENTOS E CERIMONIAL</t>
  </si>
  <si>
    <t>4014 - AÇÕES EDUCACIONAIS NA ÁREA DA SAÚDE</t>
  </si>
  <si>
    <t>4008 - COMUNICAÇÃO DE RESULTADOS DE PESQUISA E DIVULGAÇÃO DO CONHECIMENTO CIENTÍFICO</t>
  </si>
  <si>
    <t>4063 - ATENÇÃO INTEGRAL NO COMPLEXO HOSPITALAR DE BARBACENA</t>
  </si>
  <si>
    <t>4186 - ATENDIMENTO NO ENSINO FUNDAMENTAL</t>
  </si>
  <si>
    <t>4272 - ATENDIMENTO DAS DEMANDAS ESPONTÂNEAS E PACTUADAS DE ANÁLISES LABORATORIAIS DE INTERESSE DA SAÚDE PÚBLICA</t>
  </si>
  <si>
    <t>4540 - DESENVOLVIMENTO DO PROGRAMA DE SANGUE E HEMODERIVADOS</t>
  </si>
  <si>
    <t>2026 - INFRAESTRUTURA E SUPORTE AO PLANO DE ATENÇÃO À SAÚDE</t>
  </si>
  <si>
    <t>4002 - ASSISTÊNCIA ODONTOLÓGICA AOS SEGURADOS MILITARES E A SEUS DEPENDENTES</t>
  </si>
  <si>
    <t>4163 - DISPONIBILIZAÇÃO E MANUTENÇÃO DO SINAL DE RETRANSMISSÃO DE TV NO INTERIOR DO ESTADO E REGIÃO METROPOLITANA DE BH</t>
  </si>
  <si>
    <t>4069 - ATIVIDADE DE EXTENSÃO UNIVERSITÁRIA</t>
  </si>
  <si>
    <t>4180 - MANUTENÇÃO DO HOSPITAL DE ENSINO</t>
  </si>
  <si>
    <t>4545 - IMPLANTAÇÃO DO SISTEMA DE INFORMAÇÕES REGULATÓRIAS DA ARSAE-MG</t>
  </si>
  <si>
    <t>4197 - FOMENTO DOS ESPAÇOS CULTURAIS</t>
  </si>
  <si>
    <t>7004 - PRECATÓRIOS E SENTENÇAS JUDICIÁRIAS</t>
  </si>
  <si>
    <t>1075 - PROMOÇÃO DO SANEAMENTO BÁSICO POR MEIO DA INSTALAÇÃO DE MÓCULOS SANITÁRIOS</t>
  </si>
  <si>
    <t>4276 - RECUPERAÇÃO AMBIENTAL</t>
  </si>
  <si>
    <t>4119 - GESTÃO DE PARCERIAS PARA O PATRIMÔNIO CULTURAL</t>
  </si>
  <si>
    <t>7004 - PRECATORIOS E SENTENCAS JUDICIARIAS</t>
  </si>
  <si>
    <t>4377 - CERTIFICACAO DE PRODUTOS AGROPECUARIOS E AGROINDUSTRIAIS</t>
  </si>
  <si>
    <t>070 - POLITICAS SOBRE DROGAS</t>
  </si>
  <si>
    <t>4376 - SINALIZAÇÃO VIÁRIA PARA REDUÇÃO DE ACIDENTES</t>
  </si>
  <si>
    <t>1066 - ATENDIMENTO EM SITUAÇÃO DE EMERGÊNCIA OU CALAMIDADE PÚBLICA</t>
  </si>
  <si>
    <t>4278 - GESTÃO DA TRIBUTAÇÃO, ARRECADAÇÃO, FISCALIZAÇÃO, CRÉDITO E COBRANÇA</t>
  </si>
  <si>
    <t>059 - INOVA AGRO GERAIS</t>
  </si>
  <si>
    <t>151 - SUPORTE AO SISTEMA EDUCACIONAL MINEIRO</t>
  </si>
  <si>
    <t>073 - MOBILIDADE EM MINAS GERAIS</t>
  </si>
  <si>
    <t>4318 - ATENDIMENTO DE DENÚNCIAS E DE REQUISIÇÕES</t>
  </si>
  <si>
    <t>2007 - EXECUÇÃO DO PROGRAMA DE APOIO AO DESENVOLVIMENTO MUNICIPAL - PADEM</t>
  </si>
  <si>
    <t>075 - MELHORIA DOS SERVIÇOS COMPARTILHADOS</t>
  </si>
  <si>
    <t>1004 - MODERNIZAÇÃO DA POLÍCIA JUDICIÁRIA</t>
  </si>
  <si>
    <t>4046 - AUDITORIA INTERNA GOVERNAMENTAL</t>
  </si>
  <si>
    <t>4363 - BOLSA VERDE: CONSERVAÇÃO E AMPLIAÇÃO DA COBERTURA VEGETAL NATIVA</t>
  </si>
  <si>
    <t>4015 - PRODUÇÃO CIENTÍFICA NO CAMPO DA SAÚDE</t>
  </si>
  <si>
    <t>4009 - FOMENTO À PESQUISA CIENTÍFICA MULTISSETORIAL</t>
  </si>
  <si>
    <t>4019 - FORMAÇÃO CONTINUADA DE PROFESSORES PELO NÚCLEO DE FORMAÇÃO PRESENCIAL E A DISTÂNCIA</t>
  </si>
  <si>
    <t>4174 - ATENÇÃO INTEGRAL NO COMPLEXO HOSPITALAR DE URGÊNCIA E EMERGÊNCIA</t>
  </si>
  <si>
    <t>4075 - REDE DE ATENÇÃO À SAÚDE ODONTOLÓGICA CONTRATADA</t>
  </si>
  <si>
    <t>4188 - PRODUÇÃO E VEICULAÇÃO TELEVISIVA DE PROGRAMAÇÃO INÉDITA CULTURAL E EDUCATIVA</t>
  </si>
  <si>
    <t>4093 - FORTALECIMENTO DA POLÍTICA DE ASSISTÊNCIA ESTUDANTIL</t>
  </si>
  <si>
    <t>4181 - APOIO ÀS ATIVIDADES DE PESQUISA, INOVAÇÃO E TECNOLOGIA</t>
  </si>
  <si>
    <t>4431 - MITIGAÇÃO DE DANOS CAUSADOS PELAS CHUVAS</t>
  </si>
  <si>
    <t>1029 - ATIVIDADES DE ENSINO, FORMAÇÃO E QUALIFICAÇÃO PROFISSIONAL E TÉCNICA EM CULTURA E PATRIMÔNIO</t>
  </si>
  <si>
    <t>1082 - IMPLANTAÇÃO DE SISTEMA DE ABASTECIMENTO DE ÁGUA</t>
  </si>
  <si>
    <t>4277 - PARC - PROGRAMA DE CONCESSÃO DE PARQUES ESTADUAIS</t>
  </si>
  <si>
    <t>4129 - CAPACITAÇÃO, APOIO TÉCNICO E GESTÃO DO SUAS</t>
  </si>
  <si>
    <t>1010 - APRIMORAMENTO DE SISTEMA ELETRÔNICO</t>
  </si>
  <si>
    <t>4281 - SIMPLIFICAÇÃO TRIBUTÁRIA</t>
  </si>
  <si>
    <t>1057 - PROMOÇÃO DO DESENVOLVIMENTO SOCIOECONÔMICO E ACESSO À INFRAESTRUTURA DO NORTE E NORDESTE DE MINAS GERAIS</t>
  </si>
  <si>
    <t>1078 - IMPLANTAÇÃO DOS HOSPITAIS DE CAMPANHA E DEMAIS AÇÕES DA PMMG DE ENFRENTAMENTO AO COVID-19</t>
  </si>
  <si>
    <t>085 - ENSINO SUPERIOR</t>
  </si>
  <si>
    <t>4224 - CAPACITAÇÕES, CURSOS, ENSINO A DISTÂNCIA (EAD) E PRESENCIAL</t>
  </si>
  <si>
    <t>4511 - AMPLIAÇÃO DO PROGRAMA DE FISCALIZAÇÃO PREVENTIVA</t>
  </si>
  <si>
    <t>1071 - POTENCIALIZAÇÃO DO SERVIÇO DE PREVENÇÃO CONTRA INCÊNDIO E PÂNICO</t>
  </si>
  <si>
    <t>1056 - PRODUÇÃO DE INFORMAÇÕES E CONHECIMENTOS DE JUSTIÇA E SEGURANÇA PÚBLICA</t>
  </si>
  <si>
    <t>2008 - GESTÃO E MANUTENÇÃO DOS SISTEMAS DE COORDENAÇÃO E OPERACIONALIZAÇÃO DAS TRANSFERÊNCIAS DE RECURSOS PARA MUNICÍPIOS, ORGANIZAÇÕES DA SOCIEDADE CIVIL E DEMAIS PARCEIROS</t>
  </si>
  <si>
    <t>080 - GESTÃO LOGÍSTICA E PATRIMONIAL</t>
  </si>
  <si>
    <t>1039 - ENFRENTAMENTO À VIOLÊNCIA CONTRA A MULHER.</t>
  </si>
  <si>
    <t>4051 - IA-CM: EVOLUÇÃO DA CAPACIDADE DA AUDITORIA INTERNA</t>
  </si>
  <si>
    <t>4010 - INDUÇÃO À PESQUISA CIENTÍFICA E À PESQUISA TECNOLÓGICA NAS ÁREAS OU SETORES ESTRATÉGICOS PARA O ESTADO</t>
  </si>
  <si>
    <t>099 - EXECUÇÃO DESCENTRALIZADA E AUTÔNOMA DAS AÇÕES E SERVIÇOS DE SAÚDE</t>
  </si>
  <si>
    <t>4158 - CIDADÃO GLOBAL: DE MINAS PARA O MUNDO</t>
  </si>
  <si>
    <t>4175 - ATENÇÃO INTEGRAL NAS UNIDADES ASSISTENCIAIS DE SAÚDE MENTAL</t>
  </si>
  <si>
    <t>4219 - ATENDIMENTO NO ENSINO MÉDIO</t>
  </si>
  <si>
    <t>1030 - DESENVOLVIMENTO TECNOLÓGICO FARMACÊUTICO</t>
  </si>
  <si>
    <t>1022 - COMBATE EPIDEMIOLÓGICO AO COVID-19</t>
  </si>
  <si>
    <t>4077 - REDE DE ATENÇÃO À SAÚDE HOSPITALAR CONTRATADA</t>
  </si>
  <si>
    <t>1002 - MEDIDAS DE COMBATE A COVID-19</t>
  </si>
  <si>
    <t>4513 - CONSTRUIR, REFORMAR E AMPLIAR OS CAMPI DA UEMG</t>
  </si>
  <si>
    <t>4182 - OFERTA DE ENSINO TÉCNICO E PROFISSIONAL</t>
  </si>
  <si>
    <t>4220 - ATIVIDADES DE ENSINO E DE EXTENSÃO DO CENTRO DE FORMAÇÃO ARTÍSTICA E TECNOLÓGICA - CEFART</t>
  </si>
  <si>
    <t>4237 - GESTÃO DE RESIDUOS SOLIDOS</t>
  </si>
  <si>
    <t>1086 - IMPLANTAÇÃO DE BARRAGENS HIDROAGRÍCOLAS</t>
  </si>
  <si>
    <t>4280 - GESTÃO DE UNIDADES DE CONSERVAÇÃO</t>
  </si>
  <si>
    <t>4120 - AÇÕES DE DIFUSÃO E EDUCAÇÃO PARA O PATRIMÔNIO CULTURAL</t>
  </si>
  <si>
    <t>4054 - ELABORAÇÃO E IMPLEMENTAÇÃO DO PROGRAMA ESTRATÉGICO DE SEGURANÇA HÍDRICA E REVITALIZAÇÃO DAS BACIAS HIDROGRÁFICAS DE MINAS GERAIS (SOMOS TODOS ÁGUA)</t>
  </si>
  <si>
    <t>4541 - APOIO À AGROINDÚSTRIA FAMILIAR</t>
  </si>
  <si>
    <t>089 - REDE DE DESENVOLVIMENTO DA EDUCACAO PROFISSIONAL</t>
  </si>
  <si>
    <t>2029 - ADMINISTRAÇÃO E OPERACIONALIZAÇÃO DA ARRECADAÇÃO DO FUNTRANS</t>
  </si>
  <si>
    <t>4130 - REGIONALIZAÇÃO DA PROTEÇÃO SOCIAL ESPECIAL DE MÉDIA COMPLEXIDADE</t>
  </si>
  <si>
    <t>4403 - GESTÃO DE DESASTRES CAUSADOS PELA CHUVA</t>
  </si>
  <si>
    <t>7803 - PRECATÓRIOS E SENTENÇAS JUDICIÁRIAS DA ADMINISTRAÇÃO DIRETA DO PODER EXECUTIVO</t>
  </si>
  <si>
    <t>1015 - DIVERSIFICAÇÃO E APOIO AOS PROCESSOS DE ATENDIMENTO</t>
  </si>
  <si>
    <t>4282 - CONTROLE FISCAL</t>
  </si>
  <si>
    <t>4225 - REGIONALIZAÇÃO E DESCENTRALIZAÇÃO DO TURISMO</t>
  </si>
  <si>
    <t>4402 - ASSISTENCIA EMERGENCIAL A MUNICIPIOS ATINGIDOS PELAS CHUVAS</t>
  </si>
  <si>
    <t>2079 - ASSISTÊNCIA MÉDICA, ODONTOLOGICA, PSICOLÓGICA E FISIOTERÁPICA AOS BOMBEIROS MILITARES</t>
  </si>
  <si>
    <t>4400 - MANUTENÇÃO DE MORADIAS FUNCIONAIS PARA SERVIDORES EM SITUAÇÃO DE RISCO</t>
  </si>
  <si>
    <t>2011 - APOIO À GESTÃO MUNICIPAL</t>
  </si>
  <si>
    <t>095 - GESTÃO DE PESSOAS</t>
  </si>
  <si>
    <t>1046 - PROCEDIMENTO DE POLÍCIA JUDICIÁRIA ELETRÔNICO - PPJ-E.</t>
  </si>
  <si>
    <t>4066 - APOIO ÀS AÇÕES DE CONTROLE INTERNO</t>
  </si>
  <si>
    <t>4401 - APOIO À IMPLEMENTAÇÃO DE INFRAESTRUTURAS E/OU PROJETOS PARA OS SERVIÇOS DE SANEAMENTO BÁSICO.</t>
  </si>
  <si>
    <t>4013 - FORTALECIMENTO DA PESQUISA EM SAÚDE</t>
  </si>
  <si>
    <t>4356 - ATENDIMENTO NO ENSINO FUNDAMENTAL</t>
  </si>
  <si>
    <t>4176 - ATENÇÃO INTEGRAL NAS UNIDADES ASSISTENCIAIS DE REABILITAÇÃO E CUIDADOS INTEGRADOS</t>
  </si>
  <si>
    <t>4288 - PRODUÇÃO DE VACINA, SOROS E OUTROS PRODUTOS BIOLÓGICOS</t>
  </si>
  <si>
    <t>4078 - REDE DE ATENÇÃO À SAÚDE AMBULATORIAL CONTRATADA</t>
  </si>
  <si>
    <t>4478 - FISCALIZAÇÃO DE CONCESSÕES E PARCERIAS</t>
  </si>
  <si>
    <t>1028 - CONSERVAÇÃO E RESTAURAÇÃO DO PATRIMÔNIO CULTURAL</t>
  </si>
  <si>
    <t>4238 - QUALIDADE DO AR, DO SOLO E DOS EFLUENTES LIQUIDOS INDUSTRIAIS</t>
  </si>
  <si>
    <t>4041 - DESENVOLVIMENTO DE PESSOAS NO SETOR PÚBLICO</t>
  </si>
  <si>
    <t>4095 - IMPLANTAÇÃO DE CISTERNA DE CONSUMO</t>
  </si>
  <si>
    <t>4283 - PROTEÇÃO E CONSERVAÇÃO DA FAUNA SILVESTRE</t>
  </si>
  <si>
    <t>4121 - INCENTIVO À IMPLANTAÇÃO DE POLÍTICAS MUNICIPAIS DE PATRIMÔNIO CULTURAL</t>
  </si>
  <si>
    <t>4264 - PROGRAMAS, PROJETOS E PESQUISAS EM RECURSOS HÍDRICOS</t>
  </si>
  <si>
    <t>4131 - PROTEÇÃO SOCIAL ESPECIAL DE ALTA COMPLEXIDADE</t>
  </si>
  <si>
    <t>4284 - NOTA FISCAL MINEIRA</t>
  </si>
  <si>
    <t>1037 - INTEGRAÇÃO DAS CADEIAS PRODUTIVAS MINEIRAS</t>
  </si>
  <si>
    <t>4342 - REGULARIZAÇÃO FUNDIÁRIA DE IMÓVEIS RURAIS</t>
  </si>
  <si>
    <t>2032 - EDUCAÇÃO PROFISSIONAL DE SEGURANÇA PÚBLICA</t>
  </si>
  <si>
    <t>4234 - DIVERSIFICAÇÃO DA OFERTA TURÍSTICA DE MINAS GERAIS</t>
  </si>
  <si>
    <t>4321 - PROMOÇÃO DAS POLÍTICAS PÚBLICAS DE SANEAMENTO</t>
  </si>
  <si>
    <t>2083 - REFORMA E MANUTENÇÃO DE UNIDADES PREDIAIS</t>
  </si>
  <si>
    <t>4412 - OPERACIONALIZAÇÃO DA POLÍTICA DE INTEGRAÇÃO DA SEGURANÇA PÚBLICA DE MINAS GERAIS</t>
  </si>
  <si>
    <t>2090 - TRANSFERÊNCIAS ESPECIAIS</t>
  </si>
  <si>
    <t>1067 - PROJETO DELEGACIA RURAL</t>
  </si>
  <si>
    <t>4072 - FORMALIZAÇÃO DO PLANO ANUAL DE CONTROLE INTERNO PELAS CONTROLADORIAS SETORIAIS E SECCIONAIS</t>
  </si>
  <si>
    <t>4098 - FOMENTO À INOVAÇÃO CIENTÍFICA E TECNOLÓGICA JUNTO AO SETOR PRODUTIVO</t>
  </si>
  <si>
    <t>4349 - VIGILÂNCIA EPIDEMIOLÓGICA, AMBIENTAL E SAÚDE DO TRABALHADOR</t>
  </si>
  <si>
    <t>4357 - ATENDIMENTO NO ENSINO MÉDIO</t>
  </si>
  <si>
    <t>4177 - ATENÇÃO INTEGRAL NAS UNIDADES ASSISTENCIAIS DE REFERÊNCIA</t>
  </si>
  <si>
    <t>4365 - AÇÕES DE EDUCAÇÃO PROFISSIONAL</t>
  </si>
  <si>
    <t>4289 - PRODUÇÃO DE MEDICAMENTOS PARA O COMPONENTE BÁSICO E ESTRATÉGICO DA ASSISTÊNCIA FARMACÊUTICA</t>
  </si>
  <si>
    <t>4004 - AUXÍLIOS PREVIDENCIÁRIOS E ASSISTENCIAIS CONCEDIDOS AOS SEGURADOS E AOS SEUS DEPENDENTES</t>
  </si>
  <si>
    <t>4240 - PREVENÇÃO DE ACIDENTES E PLANEJAMENTO TERRITORIAL</t>
  </si>
  <si>
    <t>4190 - CAPACITAÇÃO DE PESSOAS</t>
  </si>
  <si>
    <t>4265 - MONITORAMENTO HIDROMETEOROLOGICO</t>
  </si>
  <si>
    <t>4443 - APRIMORAMENTO DA DEFESA SANITÁRIA - VIGILÂNCIA SANITÁRIA ANIMAL</t>
  </si>
  <si>
    <t>4132 - PISO MINEIRO DE ASSISTÊNCIA SOCIAL FIXO</t>
  </si>
  <si>
    <t>4329 - GESTÃO DO TRANSPORTE RODOVIÁRIO</t>
  </si>
  <si>
    <t>1092 - APERFEIÇOAMENTO DA GESTÃO DA AGE</t>
  </si>
  <si>
    <t>4047 - OUVIDORIA MÓVEL</t>
  </si>
  <si>
    <t>4312 - GESTÃO EFICENTE E TRANSPARÊNCIA DO CONTENCIOSO ADMINISTRATIVO TRIBUTÁRIO</t>
  </si>
  <si>
    <t>1038 - FONTES RENOVÁVEIS DE ENERGIA E GÁS NATURAL</t>
  </si>
  <si>
    <t>4343 - REGULARIZAÇÃO FUNDIÁRIA DE TERRITÓRIOS COLETIVOS</t>
  </si>
  <si>
    <t>2082 - MODERNIZAÇÃO DO SISTEMA DE RADIOCOMUNICAÇÃO OPERACIONAL DA PMMG</t>
  </si>
  <si>
    <t>4313 - ENSINO FUNDAMENTAL INTEGRAL</t>
  </si>
  <si>
    <t>4236 - PROMOÇÃO DO DESTINO MINAS GERAIS</t>
  </si>
  <si>
    <t>4161 - TRANSPORTE FERROVIÁRIO EM MINAS GERAIS</t>
  </si>
  <si>
    <t>4348 - GESTÃO AMBIENTAL</t>
  </si>
  <si>
    <t>4302 - FORMAÇÃO E CAPACITAÇÃO TÉCNICO PROFISSIONAL PARA CIVIS</t>
  </si>
  <si>
    <t>4413 - INTEGRAÇÃO OPERACIONAL E AÇÕES DE COMANDO E CONTROLE NO ATENDIMENTO DE DENÚNCIAS E CHAMADAS DE EMERGÊNCIA POLICIAL E DE BOMBEIRO</t>
  </si>
  <si>
    <t>1054 - ABRIGOS E CAMINHOS NA CA</t>
  </si>
  <si>
    <t>1068 - IMPLANTAÇÃO DO PLANTÃO DIGITAL</t>
  </si>
  <si>
    <t>4440 - VIGILÂNCIA SANITÁRIA</t>
  </si>
  <si>
    <t>4361 - EDUCAÇÃO BÁSICA: AMPLIAÇÃO DA JORNADA ESCOLAR</t>
  </si>
  <si>
    <t>4178 - ATENÇÃO INTEGRAL NO COMPLEXO HOSPITALAR DE ESPECIALIDADES</t>
  </si>
  <si>
    <t>4083 - ATENÇÃO À SAÚDE AMBULATORIAL NA CAPITAL</t>
  </si>
  <si>
    <t>4005 - AUXÍLIO RECLUSÃO CONCEDIDO AOS DEPENDENTES DO SEGURADO</t>
  </si>
  <si>
    <t>4242 - SUSTENTABILIDADE, ENERGIA E MUDANÇAS CLIMÁTICAS</t>
  </si>
  <si>
    <t>4200 - FORMAÇÃO DE PESSOAS NO NÍVEL DE GRADUAÇÃO</t>
  </si>
  <si>
    <t>4285 - GESTÃO DE AERONAVES DO SISEMA</t>
  </si>
  <si>
    <t>4122 - FORMAÇÃO E CAPACITAÇÃO PARA O PATRIMÔNIO CULTURAL</t>
  </si>
  <si>
    <t>4266 - SEGURANÇA DE BARRAGENS E SISTEMAS HÍDRICOS</t>
  </si>
  <si>
    <t>4444 - APRIMORAMENTO DA DEFESA SANITÁRIA - VIGILÂNCIA SANITÁRIA VEGETAL</t>
  </si>
  <si>
    <t>4103 - CONSTRUÇÃO, REFORMA E MELHORIAS DE UNIDADES HABITACIONAIS</t>
  </si>
  <si>
    <t>4133 - APOIO AO CONTROLE SOCIAL E À GESTÃO DESCENTRALIZADA DO SUAS</t>
  </si>
  <si>
    <t>4259 - REPRESENTAÇÃO JUDICIAL, COBRANÇA DA DÍVIDA ATIVA E ASSESSORAMENTO JURÍDICO AO ESTADO E ENTIDADES</t>
  </si>
  <si>
    <t>4362 - AÇÕES PROMOCIONAIS E DE COMUNICAÇÃO</t>
  </si>
  <si>
    <t>1040 - GESTÃO DA POLÍTICA MINERÁRIA</t>
  </si>
  <si>
    <t>4344 - DISCRIMINAÇÃO E ARRECADAÇÃO DE TERRAS E GESTÃO DOS ARRENDAMENTOS</t>
  </si>
  <si>
    <t>4048 - POLICIAMENTO OSTENSIVO GERAL</t>
  </si>
  <si>
    <t>4314 - ENSINO MÉDIO INTEGRAL</t>
  </si>
  <si>
    <t>4500 - PLANEJAMENTO E MONITORAMENTO DO TURISMO</t>
  </si>
  <si>
    <t>4354 - CENTRO MINEIRO DE REFERÊNCIA EM RESÍDUOS</t>
  </si>
  <si>
    <t>4337 - POTENCIALIZAÇÃO DA PREVENÇÃO E RESPOSTA A DESASTRES E EMERGÊNCIAS AMBIENTAIS</t>
  </si>
  <si>
    <t>4414 - ESTRUTURAÇÃO E MANUTENÇÃO DE UM SISTEMA ESTADUAL DE INTELIGÊNCIA DE SEGURANÇA PÚBLICA EM MINAS GERAIS</t>
  </si>
  <si>
    <t>2012 - PRODUÇÃO E DISPONIBILIZAÇÃO DO DIÁRIO OFICIAL ELETRÔNICO MINAS GERAIS</t>
  </si>
  <si>
    <t>4480 - GESTÃO DA INFRAESTRUTURA DA CIDADE ADMINISTRATIVA</t>
  </si>
  <si>
    <t>1070 - MODERNIZAÇÃO E AMPLIAÇÃO DO BANCO DE PERFIS GENÉTICOS</t>
  </si>
  <si>
    <t>4055 - PROMOÇÃO DA INTEGRIDADE E FOMENTO AO CONTROLE SOCIAL</t>
  </si>
  <si>
    <t>1031 - FORMAÇÃO EMPREENDEDORA</t>
  </si>
  <si>
    <t>4179 - ATENÇÃO INTEGRAL AO SISTEMA ESTADUAL DE TRANSPLANTES</t>
  </si>
  <si>
    <t>4373 - AÇÕES PARA INCLUSÃO SOCIOPRODUTIVA</t>
  </si>
  <si>
    <t>4085 - ATENÇÃO À SAÚDE ODONTOLÓGICA NA CAPITAL</t>
  </si>
  <si>
    <t>4201 - FORMAÇÃO DE PESSOAS NO NÍVEL DE PÓS-GRADUAÇÃO (LATO SENSU E STRICTO SENSU)</t>
  </si>
  <si>
    <t>4524 - FISCALIZAÇÃO DO TRÂNSITO DE ANIMAIS E VEGETAIS</t>
  </si>
  <si>
    <t>4386 - MELHORIA HABITACIONAL - APOIO AOS MUNICÍPIOS NA IMPLEMENTAÇÃO E APERFEIÇOAMENTO DE PLANOS LOCAIS DE HABITAÇÃO DE INTERESSE SOCIAL (PLHIS)</t>
  </si>
  <si>
    <t>4534 - PISO MINEIRO DE ASSISTÊNCIA SOCIAL VARIÁVEL</t>
  </si>
  <si>
    <t>4382 - GESTÃO DA AVIAÇÃO DE ESTADO</t>
  </si>
  <si>
    <t>4391 - REESTRUTURAÇÃO LOGÍSTICA, TECNOLÓGICA E DE COBRANÇA DA DÍVIDA ATIVA DA AGE</t>
  </si>
  <si>
    <t>1053 - DIVISA TRIBUTÁRIA SEGURA</t>
  </si>
  <si>
    <t>1041 - PROMOÇÃO DO COMÉRCIO EXTERIOR MINEIRO</t>
  </si>
  <si>
    <t>4057 - POLICIAMENTO OSTENSIVO DE TRÂNSITO</t>
  </si>
  <si>
    <t>4315 - ALIMENTAÇÃO ESCOLAR - TEMPO INTEGRAL</t>
  </si>
  <si>
    <t>4136 - FOMENTO A NOVAS PARCERIAS</t>
  </si>
  <si>
    <t>4371 - PROMOÇÃO DAS POLÍTICAS PÚBLICAS DE PROTEÇÃO À FAUNA DOMÉSTICA</t>
  </si>
  <si>
    <t>4464 - BOMBEIRO NAS ESCOLAS</t>
  </si>
  <si>
    <t>4415 - RECRUTAMENTO, SELEÇÃO, FORMAÇÃO, CAPACITAÇÃO E TREINAMENTO DOS PROFISSIONAIS DO SISTEMA DE JUSTIÇA E SEGURANÇA PÚBLICA</t>
  </si>
  <si>
    <t>4044 - AMPLIAÇÃO DO ACESSO AO ACERVO DO DIÁRIO OFICIAL MINAS GERAIS</t>
  </si>
  <si>
    <t>4481 - GESTÃO DE TECNOLOGIA DA INFORMAÇÃO E COMUNICAÇÃO (TIC) DA CIDADE ADMINISTRATIVA</t>
  </si>
  <si>
    <t>4022 - PERÍCIAS TÉCNICO-CIENTÍFICAS</t>
  </si>
  <si>
    <t>4056 - PROMOÇÃO DO ACESSO À INFORMAÇÃO E DA TRANSPARÊNCIA GOVERNAMENTAL</t>
  </si>
  <si>
    <t>4387 - APOIO À GESTÃO DE RECURSOS HÍDRICOS</t>
  </si>
  <si>
    <t>1034 - APOIO ÀS STARTUPS MINEIRAS</t>
  </si>
  <si>
    <t>2039 - POLÍTICA DE DESENVOLVIMENTO E EDUCAÇÃO NA SAÚDE</t>
  </si>
  <si>
    <t>2067 - CERTIFICAÇÕES PELO NÚCLEO DE FORMAÇÃO PRESENCIAL E À DISTÂNCIA - EAD</t>
  </si>
  <si>
    <t>4087 - ATENÇÃO À SAÚDE MÉDICA HOSPITALAR NA CAPITAL</t>
  </si>
  <si>
    <t>2017 - APOIO A POLÍTICA DE SAÚDE PARA OS MILITARES</t>
  </si>
  <si>
    <t>4202 - PARTICIPAÇÃO EM EXTENSÃO ACADÊMICA</t>
  </si>
  <si>
    <t>1051 - GEORREFERENCIAMENTO E GEOLOCALIZAÇÃO DOS BENS CULTURAIS ACAUTELADOS - REPARAÇÃO BRUMADINHO</t>
  </si>
  <si>
    <t>4216 - PLANEJAMENTO E REGULAÇÃO DE RECURSOS HÍDRICOS</t>
  </si>
  <si>
    <t>4550 - FORTALECIMENTO DA ESTRUTURA E DOS PROCESSOS DO INSTITUTO MINEIRO DE AGROPECUÁRIA</t>
  </si>
  <si>
    <t>4535 - REDE CUIDAR: APRIMORAMENTO DA REDE SOCIOASSISTENCIAL DO SUAS</t>
  </si>
  <si>
    <t>4096 - TRATAMENTO DE MANIFESTAÇÕES</t>
  </si>
  <si>
    <t>2016 - MODERNIZAÇÃO DE SISTEMAS FAZENDÁRIOS LEGADOS</t>
  </si>
  <si>
    <t>4351 - OPERAÇÃO, MANUTENÇÃO, MODERNIZAÇÃO E FISCALIZAÇÃO DO PROJETO JAÍBA</t>
  </si>
  <si>
    <t>4058 - POLICIAMENTO OSTENSIVO DE MEIO AMBIENTE</t>
  </si>
  <si>
    <t>4250 - GESTÃO E MANUTENÇÃO DE EQUIPAMENTOS CULTURAIS</t>
  </si>
  <si>
    <t>4137 - GESTÃO DE PARCERIAS DE TRANSPORTE E DE LOGÍSTICA</t>
  </si>
  <si>
    <t>4469 - AMPLIAÇÃO DO SISTEMA DE COMUNICAÇÃO E TECONOLOGIA DA INFORMAÇÃO</t>
  </si>
  <si>
    <t>4045 - REESTRUTURAÇÃO DO SERVIÇO DE PUBLICAÇÃO NO DIÁRIO OFICIAL ELETRÔNICO MINAS GERAIS</t>
  </si>
  <si>
    <t>4482 - OPERAÇÃO E LOGÍSTICA DOS SERVIÇOS DA CIDADE ADMINISTRATIVA</t>
  </si>
  <si>
    <t>4025 - GESTÃO DAS UNIDADES POLICIAIS</t>
  </si>
  <si>
    <t>4073 - IMPLEMENTAÇÃO DO PLANO DE INTEGRIDADE</t>
  </si>
  <si>
    <t>4388 - APOIO À GESTÃO DE RECURSOS HÍDRICOS, RECURSOS REEMBOLSÁVEIS</t>
  </si>
  <si>
    <t>1047 - FORTALECIMENTO DOS AMBIENTES DE INOVAÇÃO</t>
  </si>
  <si>
    <t>2041 - PROGRAMA ESTADUAL DE MUNICIPALIZAÇÃO</t>
  </si>
  <si>
    <t>4221 - OFICINAS PEDAGÓGICAS : UM OLHAR AO CIDADÃO!</t>
  </si>
  <si>
    <t>4194 - ATENDIMENTO NAS UNIDADES REGIONAIS DO IPSEMG</t>
  </si>
  <si>
    <t>2018 - APOIO AO SISTEMA DE PROTEÇÃO SOCIAL DOS MILITARES DE MINAS GERAIS</t>
  </si>
  <si>
    <t>4477 - DESENVOLVIMENTO DA INFRAESTRUTURA GOVERNAMENTAL</t>
  </si>
  <si>
    <t>4271 - PROMOÇÃO DA INOVAÇÃO NO SETOR PÚBLICO</t>
  </si>
  <si>
    <t>4346 - DISTRIBUIÇÃO DE LEITE ADQUIRIDO DA AGRICULTURA FAMILIAR, PARA BENEFICIÁRIOS EM INSEGURANÇA ALIMENTAR</t>
  </si>
  <si>
    <t>4123 - CONSERVAÇÃO E RESTAURAÇÃO DO PATRIMÔNIO CULTURAL PROTEGIDO</t>
  </si>
  <si>
    <t>4217 - FORTALECIMENTO DA GESTÃO PARTICIPATIVA</t>
  </si>
  <si>
    <t>4551 - REVITALIZAÇÃO DO PARQUE DE EXPOSIÇÕES BOLIVAR DE ANDRADE</t>
  </si>
  <si>
    <t>4074 - ASSESSORAMENTO DAS UNIDADES DE ATENDIMENTO AO TRABALHADOR</t>
  </si>
  <si>
    <t>7005 - TRANSFERÊNCIA DE RENDA PARA FAMÍLIAS EM SITUAÇÃO DE VULNERABILIDADE SOCIAL</t>
  </si>
  <si>
    <t>4107 - ADMINISTRAÇÃO DOS PALÁCIOS</t>
  </si>
  <si>
    <t>4368 - QUALIDADE TOTAL E SEGURANÇA DE DADOS</t>
  </si>
  <si>
    <t>2048 - TRANSFORMAÇÃO DIGITAL</t>
  </si>
  <si>
    <t>1016 - APOIO AO PLANEJAMENTO URBANO E AOS CONSÓRCIOS PÚBLICOS</t>
  </si>
  <si>
    <t>4448 - MECANIZAÇÃO NO CAMPO</t>
  </si>
  <si>
    <t>4062 - PROGRAMA EDUCACIONAL DE RESISTÊNCIA ÀS DROGAS (PROERD) E POLICIAMENTO ESCOLAR</t>
  </si>
  <si>
    <t>2065 - PROVENTOS DOS PROFISSIONAIS DO MAGISTÉRIO - ENSINO FUNDAMENTAL</t>
  </si>
  <si>
    <t>4253 - ORQUESTRA FILARMÔNICA DE MINAS GERAIS</t>
  </si>
  <si>
    <t>4138 - GESTÃO DE PARCERIAS DE ESTÁDIOS</t>
  </si>
  <si>
    <t>4339 - APOIO AO LICENCIAMENTO AMBIENTAL MUNICIPAL</t>
  </si>
  <si>
    <t>4470 - SISTEMA DE TIC PARA RESPOSTA A DESASTRES (MANUTENÇÃO DO SISTEMA DE COMUNICAÇÃO E TECNOLOGIA DA INFORMAÇÃO)</t>
  </si>
  <si>
    <t>4418 - MANUTENÇÃO E AMPLIAÇÃO DE VAGAS PARA O CUMPRIMENTO DE MEDIDA SOCIOEDUCATIVA</t>
  </si>
  <si>
    <t>4533 - CONSTRUÇÃO DO NÚCLEO INTEGRADO DE PERÍCIAS - NIP DA POLÍCIA CIVIL DE MINAS GERAIS</t>
  </si>
  <si>
    <t>4496 - APOIO À INFRAESTRUTURA TECNOLÓGICA E PROJETOS DE PESQUISA E DESENVOLVIMENTO</t>
  </si>
  <si>
    <t>4437 - GESTÃO REGIONAL EM SAÚDE</t>
  </si>
  <si>
    <t>4364 - ATENDIMENTO NA CLÍNICA DE PSICOLOGIA ÉDOUARD CLAPARÉDE</t>
  </si>
  <si>
    <t>1062 - REESTRUTURAÇÃO DA FUNED</t>
  </si>
  <si>
    <t>4229 - PRESERVAÇÃO E MODERNIZAÇÃO DO PATRIMÔNIO IMOBILIÁRIO</t>
  </si>
  <si>
    <t>7002 - ENCARGOS COM PENSIONISTAS</t>
  </si>
  <si>
    <t>4353 - APOIO À MECANIZAÇÃO DA PRODUÇÃO AGRÍCOLA</t>
  </si>
  <si>
    <t>4125 - PROTEÇÃO DO PATRIMÔNIO CULTURAL</t>
  </si>
  <si>
    <t>4218 - COBRANÇA PELO USO DE RECURSOS HÍDRICOS</t>
  </si>
  <si>
    <t>4552 - REESTRUTURAÇÃO DO LABORATÓRIO DE QUÍMICA AGROPECUÁRIA DO INSTITUTO MINEIRO DE AGROPECUÁRIA.</t>
  </si>
  <si>
    <t>4076 - PROMOÇÃO DE AÇÕES DE FOMENTO À GERAÇÃO DE RENDA E EMPREENDEDORISMO</t>
  </si>
  <si>
    <t>2051 - PROPOSIÇÃO, AMPLIAÇÃO E SUSTENTAÇÃO DE SOLUÇÕES E ATENDIMENTO AOS USUÁRIOS DE TIC</t>
  </si>
  <si>
    <t>1018 - FOMENTO AOS NEGÓCIOS</t>
  </si>
  <si>
    <t>4492 - IRRIGA MINAS - AGRICULTURA IRRIGADA SUSTENTÁVEL</t>
  </si>
  <si>
    <t>4166 - GRUPO ESPECIAL DE POLICIAMENTO EM ÁREAS DE RISCO (GEPAR)</t>
  </si>
  <si>
    <t>4297 - DESENVOLVIMENTO DO ENSINO FUNDAMENTAL</t>
  </si>
  <si>
    <t>4257 - GESTÃO DE ÓRGÃOS COLEGIADOS</t>
  </si>
  <si>
    <t>4340 - LICENCIAMENTO AMBIENTAL</t>
  </si>
  <si>
    <t>4471 - GESTÃO DA PREVENÇÃO, MITIGAÇÃO E PREPARAÇÃO DE DESASTRES</t>
  </si>
  <si>
    <t>4419 - ATENDIMENTO AOS ADOLESCENTES EM CUMPRIMENTO DE MEDIDA SOCIOEDUCATIVA</t>
  </si>
  <si>
    <t>2014 - ACOMPANHAMENTO DO PROCESSO LEGISLATIVO</t>
  </si>
  <si>
    <t>4049 - APRIMORAMENTO DA GOVERNANÇA DE TECNOLOGIA DA INFORMAÇÃO E COMUNICAÇÃO</t>
  </si>
  <si>
    <t>1084 - REESTRUTURAÇÃO TECNOLÓGICA COMO FERRAMENTA PARA O COMBATE À CORRUPÇÃO</t>
  </si>
  <si>
    <t>4389 - APOIO AOS COMITÊS DE BACIAS HIDROGRÁFICAS</t>
  </si>
  <si>
    <t>4498 - SETOR PRODUTIVO MAIS INOVADOR</t>
  </si>
  <si>
    <t>4441 - ATENDIMENTO AS MEDIDAS JUDICIAIS</t>
  </si>
  <si>
    <t>4246 - PROGRAMA DE RESIDÊNCIA MÉDICA DO IPSEMG</t>
  </si>
  <si>
    <t>4183 - CONSERVAÇÃO DA MALHA VIÁRIA</t>
  </si>
  <si>
    <t>4204 - ASSESSORAMENTO EM POLÍTICAS PÚBLICAS</t>
  </si>
  <si>
    <t>4358 - APOIO ÀS FEIRAS LIVRES PARA AMPLIAR A GERAÇÃO DE RENDA E DESENVOLVIMENTO ECONÔMICO LOCAL</t>
  </si>
  <si>
    <t>4128 - VISTORIAS TÉCNICAS NO PATRIMÔNIO CULTURAL</t>
  </si>
  <si>
    <t>4450 - GESTÃO DOS RECURSOS DA BACIA DOS RIOS PIRACICABA E JAGUARI</t>
  </si>
  <si>
    <t>4088 - FOMENTO AOS EMPREENDIMENTOS DA ECONOMIA POPULAR SOLIDÁRIA</t>
  </si>
  <si>
    <t>4383 - SERVIÇO ESPECIAL DE SEGURANÇA GOVERNAMENTAL</t>
  </si>
  <si>
    <t>4031 - APRESENTAÇÃO DE RELATÓRIOS DE GESTÃO</t>
  </si>
  <si>
    <t>2052 - SUSTENTAÇÃO DO DATA CENTER</t>
  </si>
  <si>
    <t>1019 - MINAS LIVRE PARA CRESCER</t>
  </si>
  <si>
    <t>4494 - GESTÃO DE BARRAGENS</t>
  </si>
  <si>
    <t>4169 - BASES COMUNITÁRIAS</t>
  </si>
  <si>
    <t>4298 - EDUCAÇÃO DE JOVENS E ADULTOS - ENSINO FUNDAMENTAL</t>
  </si>
  <si>
    <t>4212 - GESTÃO DE ESTÁDIOS</t>
  </si>
  <si>
    <t>4472 - GESTÃO DA RESPOSTA A DESASTRES</t>
  </si>
  <si>
    <t>4421 - MANUTENÇÃO E OPERACIONALIZAÇÃO DAS UNIDADES SOCIOEDUCATIVAS</t>
  </si>
  <si>
    <t>2015 - REPRESENTAÇÃO E DEFESA DOS INTERESSES DO ESTADO DE MINAS GERAIS EM BRASILIA</t>
  </si>
  <si>
    <t>4052 - DISPONIBILIZAÇÃO DE PROCESSOS E DOCUMENTOS DIGITAIS NO ESTADO</t>
  </si>
  <si>
    <t>1069 - MODERNIZAÇÃO DA IDENTIFICAÇÃO CIVIL E CRIMINAL</t>
  </si>
  <si>
    <t>4059 - APRIMORAMENTO DOS PROCESSOS DE RESPONSABILIZAÇÃO CORRECIONAL</t>
  </si>
  <si>
    <t>4455 - PROMOÇÃO E FORTALECIMENTO DA PARTICIPAÇÃO DO CONTROLE SOCIAL NA ÁREA DA SAÚDE</t>
  </si>
  <si>
    <t>4050 - ASSISTÊNCIA ESTUDANTIL NO ENSINO TÉCNICO PROFISSIONALIZANTE</t>
  </si>
  <si>
    <t>4187 - PESQUISA E DESENVOLVIMENTO</t>
  </si>
  <si>
    <t>4185 - CONSTRUÇÃO E REFORMA DE OBRAS DE ARTE ESPECIAIS</t>
  </si>
  <si>
    <t>4205 - FOMENTO À AVALIAÇÃO DE POLÍTICAS PÚBLICAS</t>
  </si>
  <si>
    <t>4367 - PROMOÇÃO DO DESENVOLVIMENTO SÓCIOECONÔMICO DO NORTE E NORDESTE DE MINAS GERAIS</t>
  </si>
  <si>
    <t>4102 - INSPEÇÃO E FISCALIZAÇÃO DE PRODUTOS DE ORIGEM ANIMAL</t>
  </si>
  <si>
    <t>4434 - ACESSO AO TRABALHO E À RENDA</t>
  </si>
  <si>
    <t>1020 - PROGRAMA MINEIRO DE REGULARIZAÇÃO TERRITORIAL - MINAS REURB</t>
  </si>
  <si>
    <t>4512 - RECUPERAÇÃO INTEGRADA DA CAPACIDADE PRODUTIVA DAS BACIAS</t>
  </si>
  <si>
    <t>4214 - POLICIAMENTO ESPECIALIZADO</t>
  </si>
  <si>
    <t>4299 - EDUCAÇÃO ESPECIAL - ENSINO FUNDAMENTAL</t>
  </si>
  <si>
    <t>4262 - GESTÃO DO FOMENTO À CULTURA E A ECONOMIA CRIATIVA</t>
  </si>
  <si>
    <t>1074 - TRANSFORMAÇÃO DIGITAL DO SISEMA</t>
  </si>
  <si>
    <t>4479 - EXPANSÃO DO CBMMG ATRAVÉS DA CRIAÇÃO E AMPLIAÇÃO DE UNIDADES PREDIAIS</t>
  </si>
  <si>
    <t>4422 - ATENDIMENTO À SAÚDE DO ADOLESCENTE EM CUMPRIMENTO DE MEDIDA SOCIOEDUCATIVA DE PRIVAÇÃO DE LIBERDADE</t>
  </si>
  <si>
    <t>4053 - PROMOÇÃO DA INOVAÇÃO E MODERNIZAÇÃO NA GESTÃO PÚBLICA</t>
  </si>
  <si>
    <t>4222 - IDENTIFICAÇÃO CIVIL E CRIMINAL</t>
  </si>
  <si>
    <t>4060 - FORTALECIMENTO DA PREVENÇÃO NO ÂMBITO DA ATIVIDADE CORRECIONAL</t>
  </si>
  <si>
    <t>4370 - ATENDIMENTO NO ENSINO TECNICO PROFISSIONALIZANTE</t>
  </si>
  <si>
    <t>4189 - POPULARIZAÇÃO DA CIÊNCIA</t>
  </si>
  <si>
    <t>4082 - CONCESSÃO DE AUXÍLIO FINANCEIRO</t>
  </si>
  <si>
    <t>4227 - CONSTRUÇÃO E ADEQUAÇÃO DE RODOVIAS</t>
  </si>
  <si>
    <t>4206 - PESQUISAS EM POLÍTICAS PÚBLICAS</t>
  </si>
  <si>
    <t>4439 - PREVENÇÃO DE EVENTOS HIDROMETEOROLÓGICOS CRÍTICOS</t>
  </si>
  <si>
    <t>4104 - INSPEÇÃO DE PRODUTOS DE ORIGEM VEGETAL</t>
  </si>
  <si>
    <t>1079 - PROJETO CONVIVÊNCIA COM A SECA E ESTIAGEM</t>
  </si>
  <si>
    <t>4510 - O ESTADO SABE OUVIR</t>
  </si>
  <si>
    <t>4279 - ARTESANATO MINEIRO PARA O DESENVOLVIMENTO REGIONAL</t>
  </si>
  <si>
    <t>4432 - PREVENÇÃO À VIOLÊNCIA DOMÉSTICA</t>
  </si>
  <si>
    <t>4300 - ALIMENTAÇÃO ESCOLAR DE ENSINO FUNDAMENTAL</t>
  </si>
  <si>
    <t>4269 - ATIVIDADES ARTÍSTICAS E CULTURAIS REALIZADAS NOS EQUIPAMENTOS CULTURAIS E SUAS MÍDIAS E PLATAFORMAS VIRTUAIS</t>
  </si>
  <si>
    <t>4484 - RECRUTAMENTO, TREINAMENTO E FORMAÇÃO DE BOMBEIROS</t>
  </si>
  <si>
    <t>4061 - ALAVANCAGEM INVESTIGATIVA NO COMBATE À CORRUPÇÃO</t>
  </si>
  <si>
    <t>4466 - ABASTECIMENTO DE MEDICAMENTOS</t>
  </si>
  <si>
    <t>4409 - ENSINO A DISTÂNCIA</t>
  </si>
  <si>
    <t>4248 - ELABORAÇÃO DE PROJETOS DE ENGENHARIA RODOVIÁRIA</t>
  </si>
  <si>
    <t>4447 - ANÁLISE LABORATORIAL</t>
  </si>
  <si>
    <t>4086 - APOIO À REALIZAÇÃO DE AÇÕES ESPORTIVAS</t>
  </si>
  <si>
    <t>4162 - GESTÃO DO RISCO DE DESASTRES</t>
  </si>
  <si>
    <t>4352 - COORDENAÇÃO DO PROGRAMA CERTIFICA MINAS</t>
  </si>
  <si>
    <t>4474 - DIVISA SEGURA</t>
  </si>
  <si>
    <t>4303 - ATENDIMENTO AOS MUNICÍPIOS MINEIROS</t>
  </si>
  <si>
    <t>4322 - APOIO A PROJETOS CULTURAIS E TURÍSTICOS EXECUTADOS POR MEIO DE PARCERIAS</t>
  </si>
  <si>
    <t>4508 - REALIZAÇÃO DE OBRAS EM UNIDADES DO CBMMG - REPARAÇÃO BRUMADINHO</t>
  </si>
  <si>
    <t>4416 - IMPLANTAÇÃO DE UNIDADES DE PREVENÇÃO À CRIMINALIDADE</t>
  </si>
  <si>
    <t>1081 - INOVAÇÃO DE SERVIÇOS</t>
  </si>
  <si>
    <t>2002 - COLÉGIO ORDEM E PROGRESSO</t>
  </si>
  <si>
    <t>4467 - ESTRUTURAÇÃO DA ASSISTÊNCIA FARMACÊUTICA</t>
  </si>
  <si>
    <t>4411 - ENSINO MEDIO EM TEMPO INTEGRAL - EMTI</t>
  </si>
  <si>
    <t>1001 - ENFRENTAMENTO E CONTINGENCIAMENTO DA EPIDEMIA CAUSADA PELO AGENTE CORONAVÍRUS (COVID-19)</t>
  </si>
  <si>
    <t>4319 - RECUPERAÇÃO E MANUTENÇÃO DA MALHA - RIO DOCE</t>
  </si>
  <si>
    <t>4207 - MANUTENÇÃO DA DIVISÃO TERRITORIAL, CONSTRUÇÃO DE MAPEAMENTO DE MINAS GERAIS E GESTÃO DA IEDE</t>
  </si>
  <si>
    <t>4449 - MONITORAMENTO DE CONTAMINANTES EM ALIMENTOS</t>
  </si>
  <si>
    <t>4089 - BOLSA ATLETA E BOLSA TÉCNICO</t>
  </si>
  <si>
    <t>4196 - GESTÃO DE DESASTRE</t>
  </si>
  <si>
    <t>2001 - SUPORTE ÀS ATIVIDADES DO TESOURO ESTADUAL</t>
  </si>
  <si>
    <t>1042 - CONEXÃO MINAS GERAIS E O MUNDO</t>
  </si>
  <si>
    <t>4507 - SEGURANÇA RURAL</t>
  </si>
  <si>
    <t>1063 - INTERVENÇÕES NA INFRAESTRUTURA ESTADUAL, MUNICIPAL E REGIONAL</t>
  </si>
  <si>
    <t>4509 - MANUTENÇÃO E AMPLIAÇÃO DO SISTEMA DE TIC PARA POTENCIALIZAÇÃO DO SERVIÇO DE SEGURANÇA CONTRA INCÊNDIO E PÂNICO - REPARAÇÃO BRUMADINHO</t>
  </si>
  <si>
    <t>4417 - PREVENÇÃO SOCIAL ÀS VIOLÊNCIAS E CRIMINALIDADES</t>
  </si>
  <si>
    <t>4097 - RELACIONAMENTO COM O CIDADÃO - MANUTENÇÃO DOS CANAIS DE ATENDIMENTO ELETRÔNICO</t>
  </si>
  <si>
    <t>2003 - FORMAÇÃO E CAPACITAÇÃO</t>
  </si>
  <si>
    <t>4323 - CONSTRUÇÃO E ADEQUAÇÃO DE RODOVIAS - RIO DOCE</t>
  </si>
  <si>
    <t>4208 - SISTEMATIZAÇÃO DAS INFORMAÇÕES ESTATÍSTICAS E GEOINFORMAÇÕES DE MG</t>
  </si>
  <si>
    <t>4536 - EDUCAÇÃO SANITÁRIA</t>
  </si>
  <si>
    <t>4090 - DESENVOLVIMENTO DO ESPORTE EDUCACIONAL</t>
  </si>
  <si>
    <t>4442 - MODERNIZAÇÃO E ESTRUTURAÇÃO DO GMG/CEDEC</t>
  </si>
  <si>
    <t>2024 - GERENCIAMENTO E SUPORTE ÀS ATIVIDADES LIGADAS A CONTADORIA GERAL DO ESTADO DE MINAS GERAIS</t>
  </si>
  <si>
    <t>1043 - MINAS AMIGA DO INVESTIDOR</t>
  </si>
  <si>
    <t>4223 - MINAS + SEGURO</t>
  </si>
  <si>
    <t>4558 - MODERNIZAÇÃO E ESTRUTURAÇÃO DA POLÍCIA MILITAR DE MINAS GERAIS</t>
  </si>
  <si>
    <t>2066 - PROVENTOS DOS PROFISSIONAIS DO MAGISTÉRIO - ENSINO MÉDIO</t>
  </si>
  <si>
    <t>4267 - ASSESSORIAS TÉCNICAS PARA GESTÃO DE ARQUIVOS, BIBLIOTECAS E MUSEUS</t>
  </si>
  <si>
    <t>4142 - COMPLEMENTO DA REQUALIFICAÇÃO URBANA E AMBIENTAL DO RIBEIRÃO ARRUDAS</t>
  </si>
  <si>
    <t>4099 - RELACIONAMENTO COM O CIDADÃO - MANUTENÇÃO DOS CANAIS DE ATENDIMENTO PRESENCIAL</t>
  </si>
  <si>
    <t>2004 - SAÚDE DO SERVIDOR</t>
  </si>
  <si>
    <t>1085 - IMPLANTAÇÃO DOS HOSPITAIS REGIONAIS - REPARAÇÃO</t>
  </si>
  <si>
    <t>4378 - MUSEU HELENA ANTIPOFF</t>
  </si>
  <si>
    <t>4544 - RECUPERAÇÃO DA MALHA VIÁRIA</t>
  </si>
  <si>
    <t>4209 - TRANSFORMAÇÃO DIGITAL</t>
  </si>
  <si>
    <t>4091 - APOIO À GESTÃO ESPORTIVA</t>
  </si>
  <si>
    <t>2027 - GERENCIAMENTO E SUPORTE ÀS ATIVIDADES LIGADAS A GOVERNANÇA DE ATIVOS E DA DÍVIDA PÚBLICA DO ESTADO DE MINAS GERAIS</t>
  </si>
  <si>
    <t>1044 - SOL DE MINAS</t>
  </si>
  <si>
    <t>4375 - GARANTIA DE RENDA MÍNIMA AOS AGRICULTORES FAMILIARES</t>
  </si>
  <si>
    <t>4304 - DESENVOLVIMENTO DO ENSINO MÉDIO</t>
  </si>
  <si>
    <t>4270 - CAPACITAÇÕES TÉCNICAS EM CULTURA</t>
  </si>
  <si>
    <t>4143 - REQUALIFICAÇÃO URBANA E AMBIENTAL DO RIBEIRÃO ARRUDAS - FNHIS/2009</t>
  </si>
  <si>
    <t>4483 - SUPORTE BÁSICO E AVANÇADO DE VIDA</t>
  </si>
  <si>
    <t>1048 - MODERNIZAÇÃO E EXPANSÃO DO SISTEMA PRISIONAL - REPARAÇÃO BRUMADINHO</t>
  </si>
  <si>
    <t>4453 - IMPLANTAÇÃO DA POLÍTICA DE ATENÇÃO HOSPITALAR - HOSPITAIS PLATAFORMA</t>
  </si>
  <si>
    <t>4384 - FORMAÇÃO NA PERSPECTIVA ANTIPOFFIANA</t>
  </si>
  <si>
    <t>4554 - CONSTRUÇÃO E ADEQUAÇÃO DE RODOVIAS - REPARAÇÃO BRUMADINHO</t>
  </si>
  <si>
    <t>4092 - PROMOÇÃO DO ESPORTE E DO LAZER COMO INSTRUMENTO DE DESENVOLVIMENTO SOCIAL</t>
  </si>
  <si>
    <t>4199 - CONTROLE E OPERAÇÕES FINANCEIRAS DOS RECURSOS ESTADUAIS</t>
  </si>
  <si>
    <t>1080 - IMPLEMENTAÇÃO DA POLÍTICA DE DESESTATIZAÇÃO</t>
  </si>
  <si>
    <t>2019 - ENSINO MÉDIO DOS COLÉGIOS TIRADENTES DA POLÍCIA MILITAR</t>
  </si>
  <si>
    <t>4305 - EDUCAÇÃO DE JOVENS E ADULTOS - ENSINO MÉDIO</t>
  </si>
  <si>
    <t>4145 - REQUALIFICAÇÃO URBANA E AMBIENTAL E CONTROLE DE CHEIAS DO CÓRREGO FERRUGEM - PAC FERRUGEM</t>
  </si>
  <si>
    <t>1058 - MODERNIZAÇÃO E EXPANSÃO DO SISTEMA PRISIONAL</t>
  </si>
  <si>
    <t>4519 - RECUPERAÇÃO E COMPENSAÇÃO DOS DANOS EM FUNÇÃO DO DESASTRE MINERÁRIO DA SAMARCO EM MARIANA</t>
  </si>
  <si>
    <t>4454 - MÓDULO DE ELETIVAS DA POLÍTICA HOSPITALAR - VALORA MINAS - OPERA MAIS MINAS GERAIS</t>
  </si>
  <si>
    <t>4555 - RECUPERAÇÃO E MANUTENÇÃO DA MALHA VIÁRIA - REPARAÇÃO BRUMADINHO</t>
  </si>
  <si>
    <t>4211 - MANUTENÇÃO DA BIBLIOTECA DIGITAL DE MINAS GERAIS RAYMUNDO NONATO DE CASTRO</t>
  </si>
  <si>
    <t>4475 - GESTÃO DO ICMS ESPORTIVO</t>
  </si>
  <si>
    <t>4247 - GESTÃO ESTRATÉGICA E PLANEJAMENTO FINANCEIRO</t>
  </si>
  <si>
    <t>1087 - LOGÍSTICA E MOBILIDADE DO FUTURO</t>
  </si>
  <si>
    <t>1052 - AGROEXTRATIVISMO</t>
  </si>
  <si>
    <t>2020 - ENSINO FUNDAMENTAL DOS COLÉGIOS TIRADENTES DA POLÍCIA MILITAR</t>
  </si>
  <si>
    <t>4306 - EDUCAÇÃO ESPECIAL - ENSINO MÉDIO</t>
  </si>
  <si>
    <t>4275 - PRESERVAÇÃO, CONSERVAÇÃO, RESTAURAÇÃO, AQUISIÇÃO E ORGANIZAÇÃO DE ACERVOS</t>
  </si>
  <si>
    <t>4146 - REQUALIFICAÇÃO URBANA E AMBIENTAL E DE CONTROLE DE CHEIAS DO CÓRREGO RIACHO DAS PEDRAS</t>
  </si>
  <si>
    <t>4423 - CUSTÓDIA E RESSOCIALIZAÇÃO DE PRESOS</t>
  </si>
  <si>
    <t>4520 - RECUPERAÇÃO E COMPENSAÇÃO DOS DANOS EM FUNÇÃO DO DESASTRE MINERÁRIO DA VALE S.A EM BRUMADINHO</t>
  </si>
  <si>
    <t>7010 - BENEFÍCIOS ASSISTENCIAIS</t>
  </si>
  <si>
    <t>4457 - IMPLANTAÇÃO DA POLÍTICA DE ATENÇÃO HOSPITALAR - VALOR EM SAÚDE</t>
  </si>
  <si>
    <t>4310 - PRESERVAÇÃO E ACESSO EM MEIO DIGITAL A ACERVOS TÉCNICO-CIENTÍFICOS DE INTERESSE PÚBLICO E/OU IMPORTÂNCIA HISTÓRICA, SOB CUSTÓDIA DA BIBLIOTECA DA FUNDAÇÃO JOÃO PINHEIRO</t>
  </si>
  <si>
    <t>4476 - REALIZAÇÃO DE PROJETOS CAPTADOS VIA LEI ESTADUAL DE INCENTIVO AO ESPORTE</t>
  </si>
  <si>
    <t>4251 - CONTADORIA TRANSPARENTE</t>
  </si>
  <si>
    <t>4408 - MINAS INTERNACIONAL</t>
  </si>
  <si>
    <t>4245 - AGRICULTURA URBANA</t>
  </si>
  <si>
    <t>4307 - ALIMENTAÇÃO ESCOLAR ENSINO MÉDIO</t>
  </si>
  <si>
    <t>4286 - GESTÃO DE DOCUMENTOS DA ADMINISTRAÇÃO PÚBLICA DO PODER EXECUTIVO DO ESTADO DE MINAS GERAIS</t>
  </si>
  <si>
    <t>4147 - CONTENÇÃO DE ENCOSTAS EM ÁREAS DE RISCO - PAC ENCOSTAS</t>
  </si>
  <si>
    <t>4556 - AMPLIAÇÃO DE POSTOS DE ABASTECIMENTO PRÓPRIOS DO ESTADO - CBMMG</t>
  </si>
  <si>
    <t>4425 - MANUTENÇÃO E AMPLIAÇÃO DO MONITORAMENTO ELETRÔNICO</t>
  </si>
  <si>
    <t>4459 - IMPLANTAÇÃO E MANUTENÇÃO DO SAMU REGIONAL</t>
  </si>
  <si>
    <t>4232 - DIAGNÓSTICO E FISCALIZAÇÃO DE TRANSPORTE E TRÂNSITO</t>
  </si>
  <si>
    <t>4499 - PROMOÇÃO DOS JOGOS DO INTERIOR DE MINAS</t>
  </si>
  <si>
    <t>4252 - CONTADORIA LEGAL</t>
  </si>
  <si>
    <t>4438 - PLANO QUEIJO MINAS LEGAL</t>
  </si>
  <si>
    <t>2021 - ASSISTÊNCIA SOCIAL DA POLÍCIA MILITAR DE MINAS GERAIS</t>
  </si>
  <si>
    <t>4152 - PROJETOS, CONSTRUÇÕES, REFORMAS E AMPLIAÇÕES DE UNIDADES DE SEGURANÇA PÚBLICA</t>
  </si>
  <si>
    <t>7007 - PROVENTOS DE INATIVOS MILITARES</t>
  </si>
  <si>
    <t>4427 - MANUTENÇÃO E IMPLANTAÇÃO DE METODOLOGIA DE CUSTÓDIAS ALTERNATIVAS</t>
  </si>
  <si>
    <t>4140 - COORDENAÇÃO DO PROCESSO DE CAPTAÇÃO DE RECURSOS E MONITORAMENTO DE CONVÊNIOS DE ENTRADA E INSTRUMENTOS CONGÊNERES</t>
  </si>
  <si>
    <t>4105 - APREENSÃO DE VEÍCULOS</t>
  </si>
  <si>
    <t>4461 - IMPLANTAÇÃO E MANUTENÇÃO DA REDE DE URGÊNCIA E EMERGÊNCIA</t>
  </si>
  <si>
    <t>4531 - PROMOÇÃO DOS JOGOS INDÍGENAS</t>
  </si>
  <si>
    <t>4255 - GOVERNANÇA DO SISTEMA INTEGRADO UTILIZADO PARA A EXECUÇÃO ORÇAMENTÁRIA, FINANCEIRA, PATRIMONIAL E CONTÁBIL</t>
  </si>
  <si>
    <t>4320 - APOIO À GESTÃO DE PROJETOS DE INOVAÇÃO TECNOLÓGICA</t>
  </si>
  <si>
    <t>4446 - FORTALECIMENTO DA CADEIA PRODUTIVA DA BOVINOCULTURA</t>
  </si>
  <si>
    <t>2022 - ASSISTÊNCIA ODONTOLÓGICA DA POLÍCIA MILITAR</t>
  </si>
  <si>
    <t>4203 - TRILHAS DE FUTURO</t>
  </si>
  <si>
    <t>4153 - DESENVOLVIMENTO DA INFRAESTRUTURA PÚBLICA NO ESTADO DE MINAS GERAIS</t>
  </si>
  <si>
    <t>4429 - UNIDADES DE SAÚDE DO SISTEMA PRISIONAL</t>
  </si>
  <si>
    <t>4144 - GERENCIAMENTO, DESENVOLVIMENTO E APERFEIÇOAMENTO DE MODELOS DE PARCERIAS ENTRE O PODER PÚBLICO, OSCIPS E ORGANIZAÇÕES SOCIAIS</t>
  </si>
  <si>
    <t>4124 - FISCALIZAÇÃO, PREVENCÃO E CONTROLE DE INFRAÇÕES DE TRÂNSITO</t>
  </si>
  <si>
    <t>1003 - CENTRO DE REFERÊNCIA EM EDUCAÇÃO AMBIENTAL PROFESSORA HELENA ANTPOFF</t>
  </si>
  <si>
    <t>4258 - GESTÃO DE ATIVOS E HAVERES</t>
  </si>
  <si>
    <t>4359 - APOIO À GESTÃO DE PROJETOS DE PESQUISA E TECNOLOGIA</t>
  </si>
  <si>
    <t>4515 - EDUCAÇÃO PARA O CAMPO</t>
  </si>
  <si>
    <t>2023 - ASSISTÊNCIA MÉDICA E PSICOLÓGICA DA POLÍCIA MILITAR</t>
  </si>
  <si>
    <t>4324 - DESENVOLVIMENTO DA EDUCAÇÃO PROFISSIONAL</t>
  </si>
  <si>
    <t>4154 - FOMENTO À INFRAESTRUTURA PÚBLICA MUNICIPAL</t>
  </si>
  <si>
    <t>4155 - GESTÃO DO PROCESSO DE ELABORAÇÃO E ACOMPANHAMENTO DO PLANEJAMENTO E ORÇAMENTO ESTADUAL</t>
  </si>
  <si>
    <t>4135 - REGISTRO DE CONDUTORES E VEÍCULOS</t>
  </si>
  <si>
    <t>4451 - APOIO E FORTALECIMENTO DA REDE DE CUIDADO À PESSOA COM DEFICIÊNCIA</t>
  </si>
  <si>
    <t>1088 - REVITALIZAÇÃO DO COMPLEXO ESPORTIVO HELENA ANTIPOFF</t>
  </si>
  <si>
    <t>4034 - MANUTENÇÃO DE EQUIPAMENTOS E POLÍTICAS DE DIREITOS HUMANOS</t>
  </si>
  <si>
    <t>4260 - ENDIVIDAMENTO SUSTENTÁVEL</t>
  </si>
  <si>
    <t>4516 - FORTALECIMENTO E DESENVOLVIMENTO DAS CADEIAS PRODUTIVAS DA AGROPÉCUÁRIA</t>
  </si>
  <si>
    <t>4325 - ALIMENTAÇÃO ESCOLAR - ENSINO PROFISSIONAL</t>
  </si>
  <si>
    <t>4527 - REQUALIFICAÇÃO URBANA E AMBIENTAL E CONTROLE DE CHEIAS DO CÓRREGO FERRUGEM - PAC FERRUGEM (VALE)</t>
  </si>
  <si>
    <t>1021 - PREVENÇÃO AO CONTÁGIO E ENFRENTAMENTO AO CORONAVÍRUS (COVID-19)</t>
  </si>
  <si>
    <t>4156 - GESTÃO DOS PROJETOS ESTRATÉGICOS</t>
  </si>
  <si>
    <t>4452 - REGULAÇÃO DO ACESSO</t>
  </si>
  <si>
    <t>4108 - OPERACIONALIZAÇÃO DAS CENTRAIS DE INTERPRETAÇÃO DE LIBRAS</t>
  </si>
  <si>
    <t>4261 - GOVERNANÇA DAS EMPRESAS ESTATAIS</t>
  </si>
  <si>
    <t>4106 - SUPORTE AÉREO AOS SERVIÇOS DE SEGURANÇA PÚBLICA</t>
  </si>
  <si>
    <t>4528 - REQUALIFICAÇÃO URBANA E AMBIENTAL E DE CONTROLE DE CHEIAS DO CÓRREGO RIACHO DAS PEDRAS (VALE)</t>
  </si>
  <si>
    <t>4456 - APOIO E FORTALECIMENTO DA REDE DE ATENÇÃO PSICOSSOCIAL</t>
  </si>
  <si>
    <t>4112 - PROMOÇÃO DA CIDADANIA E PARTICIPAÇÃO SOCIAL</t>
  </si>
  <si>
    <t>4424 - APOIO ÀS FEIRAS LIVRES E CONGÊNERES</t>
  </si>
  <si>
    <t>2037 - AÇÕES DE SAÚDE NA ESCOLA</t>
  </si>
  <si>
    <t>2064 - COORDENAÇÃO INSTITUCIONAL</t>
  </si>
  <si>
    <t>4463 - APOIO E FORTALECIMENTO À ATENÇÃO ESPECIALIZADA</t>
  </si>
  <si>
    <t>4114 - PROGRAMA DE PROTEÇÃO A CRIANÇAS E ADOLESCENTES AMEAÇADOS DE MORTE - PPCAAM</t>
  </si>
  <si>
    <t>4426 - COOPERATIVISMO DA AGRICULTURA FAMILIAR E AGROINDÚSTRIA FAMILIAR - COOPERAF</t>
  </si>
  <si>
    <t>2040 - SOMAR</t>
  </si>
  <si>
    <t>1065 - MELHORIA DA MOBILIDADE URBANA NO ESTADO DE MINAS GERAIS</t>
  </si>
  <si>
    <t>4465 - APOIO E FORTALECIMENTO A REDE DE ATENÇÃO À SAÚDE MATERNA E INFANTIL</t>
  </si>
  <si>
    <t>4115 - PROGRAMA DE PROTEÇÃO AOS DEFENSORES DE DIREITOS HUMANOS - PPDDH</t>
  </si>
  <si>
    <t>4430 - AGROEXPORTA - PROMOÇÃO DO AGRONEGÓCIO MINEIRO PARA A EXPORTAÇÃO</t>
  </si>
  <si>
    <t>2061 - GESTÃO PELA APRENDIZAGEM</t>
  </si>
  <si>
    <t>4157 - GESTÃO DE AEROPORTOS REGIONAIS EM MINAS GERAIS</t>
  </si>
  <si>
    <t>4116 - PROMOÇÃO, PROTEÇÃO E REPARAÇÃO DE DIREITOS HUMANOS</t>
  </si>
  <si>
    <t>4538 - MERCADOS INSTITUCIONAIS</t>
  </si>
  <si>
    <t>2062 - AVALIAÇÃO EDUCACIONAL</t>
  </si>
  <si>
    <t>4160 - GESTÃO DO TRANSPORTE COLETIVO RODOVIÁRIO DE PASSAGEIROS</t>
  </si>
  <si>
    <t>4170 - GESTÃO DAS ATIVIDADES DE LOGÍSTICA CORPORATIVA</t>
  </si>
  <si>
    <t>1061 - SAÚDE EM REDE</t>
  </si>
  <si>
    <t>4117 - PROGRAMA DE PROTEÇÃO A VÍTIMAS E TESTEMUNHAS AMEAÇADAS - PROVITA</t>
  </si>
  <si>
    <t>2063 - ORGANIZAÇÃO E FUNCIONAMENTO ESCOLAR</t>
  </si>
  <si>
    <t>4460 - ESTRUTURAÇÃO DA ATENÇÃO PRIMÁRIA À SAÚDE (ORGANIZAÇÃO DA ATENÇÃO PRIMÁRIA À SAÚDE)</t>
  </si>
  <si>
    <t>4118 - OPERACIONALIZAÇÃO DO SISTEMA ESTADUAL DE REDES EM DIREITOS HUMANOS</t>
  </si>
  <si>
    <t>4379 - AGRIDATA</t>
  </si>
  <si>
    <t>4249 - TRANSPORTE ESCOLAR</t>
  </si>
  <si>
    <t>4192 - MODERNIZAÇÃO EM GESTÃO LOGÍSTICA E PATRIMONIAL</t>
  </si>
  <si>
    <t>4462 - PROMOÇÃO DA EQUIDADE E ATENÇÃO À SAÚDE DOS GRUPOS E INDIVÍDUOS EM SITUAÇÃO DE INIQUIDADE NO ACESSO E NA ASSISTÊNCIA À SAÚDE</t>
  </si>
  <si>
    <t>4309 - IMPLEMENTAÇÃO E MANUTENÇÃO DOS CENTROS DE REFERÊNCIA EM DIREITOS HUMANOS</t>
  </si>
  <si>
    <t>4404 - AGRITECHS - ESTÍMULO AO ECOSSISTEMA DE INOVAÇÃO DO AGRONEGÓCIO DE MINAS GERAIS</t>
  </si>
  <si>
    <t>4410 - MÃOS À OBRA</t>
  </si>
  <si>
    <t>4198 - GESTÃO E DISPONIBILIZAÇÃO DOS SISTEMAS CORPORATIVOS DE GESTÃO LOGÍSTICA E PATRIMONIAL</t>
  </si>
  <si>
    <t>4316 - POLÍTICAS PARA MULHERES E PROMOÇÃO DA IGUALDADE DE GÊNERO</t>
  </si>
  <si>
    <t>4396 - ATUALIZAÇÃO E PADRONIZAÇÃO DOS DADOS CADASTRAIS DE BENS IMÓVEIS</t>
  </si>
  <si>
    <t>2087 - RESERVA PARA ATENDIMENTO DAS EMENDAS PARLAMENTARES INDIVIDUAIS VINCULADAS ÀS AÇÕES E SERVIÇOS PÚBLICOS DE SAÚDE</t>
  </si>
  <si>
    <t>2070 - DESENVOLVIMENTO DA EDUCAÇÃO INFANTIL</t>
  </si>
  <si>
    <t>2081 - ASSESSORAMENTO À POLÍTICA ESTADUAL DE ASSISTÊNCIA SOCIAL</t>
  </si>
  <si>
    <t>4326 - ATENDIMENTO ÀS ESCOLAS FAMÍLIA AGRÍCOLA</t>
  </si>
  <si>
    <t>4311 - TRANSFORMA MINAS</t>
  </si>
  <si>
    <t>4226 - APOIO FINANCEIRO E MATERIAL AOS SERVIÇOS SOCIOASSISTENCIAIS</t>
  </si>
  <si>
    <t>4327 - PROGRAMA CONVIVÊNCIA DEMOCRÁTICA</t>
  </si>
  <si>
    <t>4336 - ADMINISTRAÇÃO DE PESSOAL</t>
  </si>
  <si>
    <t>2080 - DESJUDICIALIZA SUS</t>
  </si>
  <si>
    <t>4328 - EDUCAÇÃO DAS RELAÇÕES ÉTNICO-RACIAIS</t>
  </si>
  <si>
    <t>4338 - DIMENSIONAMENTO DA FORÇA DE TRABALHO, RECRUTAMENTO E SELEÇÃO</t>
  </si>
  <si>
    <t>2033 - APOIO E COORDENAÇÃO DE POLÍTICAS INTERSETORIAIS DE DESENVOLVIMENTO SOCIAL</t>
  </si>
  <si>
    <t>4330 - MOBILIZAÇÃO DAS JUVENTUDES</t>
  </si>
  <si>
    <t>4366 - DESEMPENHO, DESENVOLVIMENTO E VALORIZAÇÃO DOS SERVIDORES PÚBLICOS</t>
  </si>
  <si>
    <t>2036 - DESENVOLVIMENTO DAS AÇÕES DE SAÚDE NO ÂMBITO DO CORPO DE BOMBEIROS MILITAR DO ESTADO DE MINAS GERAIS</t>
  </si>
  <si>
    <t>2034 - ELABORAÇÃO DE ESTUDOS E PESQUISAS EM DESENVOLVIMENTO SOCIAL</t>
  </si>
  <si>
    <t>4331 - EDUCAÇÃO DO CAMPO</t>
  </si>
  <si>
    <t>4385 - SAÚDE DO SERVIDOR</t>
  </si>
  <si>
    <t>2057 - DESENVOLVIMENTO DAS AÇÕES DE SAÚDE NO ÂMBITO DA SECRETARIA DE ESTADO DE DESENVOLVIMENTO SOCIAL - SEDESE</t>
  </si>
  <si>
    <t>2035 - APOIO À POLÍTICA ESTADUAL DE SEGURANÇA ALIMENTAR E NUTRICIONAL SUSTENTÁVEL</t>
  </si>
  <si>
    <t>4332 - EDUCAÇÃO INDÍGENA</t>
  </si>
  <si>
    <t>4243 - DESENVOLVIMENTO DAS AÇÕES DE SAÚDE NO ÂMBITO DA ESCOLA DE SAÚDE PÚBLICA DO ESTADO DE MINAS GERAIS- ESP</t>
  </si>
  <si>
    <t>4011 - APOIO, ARTICULAÇÃO E EXECUÇÃO DE PROJETOS DE SEGURANÇA ALIMENTAR E NUTRICIONAL</t>
  </si>
  <si>
    <t>4334 - EDUCAÇÃO QUILOMBOLA</t>
  </si>
  <si>
    <t>4244 - DESENVOLVIMENTO DAS AÇÕES DE SAÚDE NO ÂMBITO DA FUNDAÇÃO CENTRO DE HEMATOLOGIA E HEMOTERAPIA DE MINAS GERAIS- HEMOMINAS</t>
  </si>
  <si>
    <t>4139 - CAPACITAÇÃO E APOIO TÉCNICO AOS MUNICÍPIOS PARA PROMOÇÃO DO DESENVOLVIMENTO REGIONAL</t>
  </si>
  <si>
    <t>4398 - ALIMENTAÇÃO ESCOLAR - EDUCAÇÃO INFANTIL</t>
  </si>
  <si>
    <t>4254 - DESENVOLVIMENTO DAS AÇÕES DE SAÚDE NO ÂMBITO DA FUNDAÇÃO EZEQUIEL DIAS- FUNED</t>
  </si>
  <si>
    <t>4399 - ALIMENTAÇÃO ESCOLAR - EDUCAÇÃO QUILOMBOLA</t>
  </si>
  <si>
    <t>4263 - DESENVOLVIMENTO DAS AÇÕES DE SAÚDE NO ÂMBITO DA FUNDAÇÃO HOSPITALAR DO ESTADO DE MINAS GERAIS- FHEMIG</t>
  </si>
  <si>
    <t>4149 - APOIO À REDE COMPLEMENTAR DE SUPORTE SOCIAL NA ATENÇÃO AO DEPENDENTE QUÍMICO</t>
  </si>
  <si>
    <t>4287 - DESENVOLVIMENTO DAS AÇÕES DE SAÚDE NO ÂMBITO DA FUNDAÇÃO DE AMPARO À PESQUISA DO ESTADO DE MINAS GERAIS - FAPEMIG</t>
  </si>
  <si>
    <t>4151 - DESCENTRALIZAÇÃO DA POLÍTICA SOBRE DROGAS</t>
  </si>
  <si>
    <t>2074 - APOIO AO SISTEMA ESTADUAL DE EDUCAÇÃO</t>
  </si>
  <si>
    <t>4290 - DESENVOLVIMENTO DAS AÇÕES DE SAÚDE NO ÂMBITO DA SECRETARIA DE ESTADO DE JUSTIÇA E SEGURANÇA PÚBLICA - SEJUSP</t>
  </si>
  <si>
    <t>2075 - OPERACIONALIZAÇÃO DAS AÇÕES DOS CONSELHOS</t>
  </si>
  <si>
    <t>4228 - ATENDIMENTO AS INSTITUIÇÕES DE ENSINO SUPERIOR</t>
  </si>
  <si>
    <t>1012 - QUALIFICAÇÃO PROFISSIONAL</t>
  </si>
  <si>
    <t>2076 - UTILIZAÇÃO DE MÉTODOS ALTERNATIVOS DE SOLUÇÃO DE CONFLITOS DA SEE</t>
  </si>
  <si>
    <t>1 - RECURSOS DO TESOURO</t>
  </si>
  <si>
    <t>2 - RECURSOS PRÓPRIOS</t>
  </si>
  <si>
    <t>DER-MG</t>
  </si>
  <si>
    <t>10.1</t>
  </si>
  <si>
    <t>59.1</t>
  </si>
  <si>
    <t>83.1</t>
  </si>
  <si>
    <t>52.1</t>
  </si>
  <si>
    <t>71.1</t>
  </si>
  <si>
    <t>26.1</t>
  </si>
  <si>
    <t>31.1</t>
  </si>
  <si>
    <t>60.1</t>
  </si>
  <si>
    <t>45.1</t>
  </si>
  <si>
    <t>99.1</t>
  </si>
  <si>
    <t>91.1</t>
  </si>
  <si>
    <t>38.1</t>
  </si>
  <si>
    <t>56.1</t>
  </si>
  <si>
    <t>83.2</t>
  </si>
  <si>
    <t>72.1</t>
  </si>
  <si>
    <t>61.1</t>
  </si>
  <si>
    <t>47.1</t>
  </si>
  <si>
    <t>32.1</t>
  </si>
  <si>
    <t>33.1</t>
  </si>
  <si>
    <t>54.2</t>
  </si>
  <si>
    <t>60.2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</si>
</sst>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&quot;R$&quot;\ * #,##0_-;\-&quot;R$&quot;\ * #,##0_-;_-&quot;R$&quot;\ * &quot;-&quot;??_-;_-@_-"/>
    <numFmt numFmtId="165" formatCode="_-* #,##0_-;\-* #,##0_-;_-* &quot;-&quot;??_-;_-@_-"/>
    <numFmt numFmtId="166" formatCode="_-[$R$-416]\ * #,##0.00_-;\-[$R$-416]\ * #,##0.00_-;_-[$R$-416]\ * &quot;-&quot;??_-;_-@_-"/>
    <numFmt numFmtId="167" formatCode="&quot;R$&quot;\ #,##0.00"/>
    <numFmt numFmtId="168" formatCode="_-&quot;R$ &quot;* #,##0.00_-;&quot;-R$ &quot;* #,##0.00_-;_-&quot;R$ &quot;* \-??_-;_-@_-"/>
    <numFmt numFmtId="169" formatCode="_-* #,##0.00_-;\-* #,##0.00_-;_-* \-??_-;_-@_-"/>
  </numFmts>
  <fonts count="4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8"/>
      <color rgb="FFFFFFFF"/>
      <name val="Arial"/>
      <family val="2"/>
    </font>
    <font>
      <sz val="10"/>
      <name val="Arial"/>
      <family val="2"/>
    </font>
    <font>
      <sz val="10"/>
      <color rgb="FF00000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u/>
      <sz val="9"/>
      <color indexed="81"/>
      <name val="Segoe UI"/>
      <family val="2"/>
    </font>
    <font>
      <sz val="9"/>
      <color theme="1"/>
      <name val="Calibri"/>
      <family val="2"/>
      <scheme val="minor"/>
    </font>
    <font>
      <sz val="9"/>
      <color rgb="FF000000"/>
      <name val="Arial"/>
      <family val="2"/>
    </font>
    <font>
      <sz val="7"/>
      <color theme="1"/>
      <name val="Calibri"/>
      <family val="2"/>
      <scheme val="minor"/>
    </font>
    <font>
      <sz val="7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u/>
      <sz val="9"/>
      <color indexed="81"/>
      <name val="Segoe UI"/>
      <family val="2"/>
    </font>
    <font>
      <b/>
      <sz val="26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8"/>
      <color theme="10"/>
      <name val="Calibri"/>
      <family val="2"/>
      <scheme val="minor"/>
    </font>
    <font>
      <b/>
      <u/>
      <sz val="11"/>
      <color rgb="FF0070C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2"/>
      <color rgb="FF000000"/>
      <name val="Calibri Light"/>
      <family val="2"/>
      <scheme val="major"/>
    </font>
    <font>
      <b/>
      <sz val="12"/>
      <color rgb="FF000000"/>
      <name val="Calibri Light"/>
      <family val="2"/>
      <scheme val="major"/>
    </font>
    <font>
      <b/>
      <u/>
      <sz val="11"/>
      <color theme="1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6"/>
      <color theme="10"/>
      <name val="Calibri"/>
      <family val="2"/>
      <scheme val="minor"/>
    </font>
    <font>
      <b/>
      <sz val="7"/>
      <name val="Calibri"/>
      <family val="2"/>
      <scheme val="minor"/>
    </font>
    <font>
      <sz val="7"/>
      <color rgb="FF000000"/>
      <name val="Calibri"/>
      <family val="2"/>
    </font>
    <font>
      <b/>
      <sz val="10"/>
      <name val="Arial"/>
      <family val="2"/>
    </font>
    <font>
      <sz val="11"/>
      <color rgb="FF000000"/>
      <name val="Calibri"/>
      <family val="2"/>
    </font>
    <font>
      <b/>
      <u/>
      <sz val="11"/>
      <color rgb="FF000000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  <charset val="1"/>
    </font>
    <font>
      <sz val="10"/>
      <name val="Arial"/>
      <family val="2"/>
      <charset val="1"/>
    </font>
    <font>
      <u/>
      <sz val="11"/>
      <color rgb="FF0563C1"/>
      <name val="Calibri"/>
      <family val="2"/>
      <charset val="1"/>
    </font>
    <font>
      <sz val="11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003366"/>
        <bgColor rgb="FF003366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4.9989318521683403E-2"/>
        <bgColor rgb="FFFFFFFF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theme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theme="4" tint="0.39997558519241921"/>
      </top>
      <bottom/>
      <diagonal/>
    </border>
  </borders>
  <cellStyleXfs count="11">
    <xf numFmtId="0" fontId="0" fillId="0" borderId="0"/>
    <xf numFmtId="44" fontId="1" fillId="0" borderId="0" applyFont="0" applyFill="0" applyBorder="0" applyAlignment="0" applyProtection="0"/>
    <xf numFmtId="0" fontId="5" fillId="0" borderId="0"/>
    <xf numFmtId="0" fontId="22" fillId="0" borderId="0" applyNumberForma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38" fillId="0" borderId="0"/>
    <xf numFmtId="169" fontId="38" fillId="0" borderId="0" applyBorder="0" applyProtection="0"/>
    <xf numFmtId="168" fontId="38" fillId="0" borderId="0" applyBorder="0" applyProtection="0"/>
    <xf numFmtId="0" fontId="40" fillId="0" borderId="0" applyBorder="0" applyProtection="0"/>
    <xf numFmtId="0" fontId="39" fillId="0" borderId="0"/>
  </cellStyleXfs>
  <cellXfs count="164">
    <xf numFmtId="0" fontId="0" fillId="0" borderId="0" xfId="0"/>
    <xf numFmtId="0" fontId="3" fillId="0" borderId="0" xfId="0" applyFont="1"/>
    <xf numFmtId="0" fontId="0" fillId="0" borderId="0" xfId="0" applyAlignment="1">
      <alignment horizontal="center"/>
    </xf>
    <xf numFmtId="0" fontId="3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4" fillId="3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6" fillId="0" borderId="0" xfId="2" applyFont="1" applyAlignment="1">
      <alignment horizontal="center"/>
    </xf>
    <xf numFmtId="0" fontId="6" fillId="0" borderId="0" xfId="2" applyFont="1" applyAlignment="1">
      <alignment horizontal="left"/>
    </xf>
    <xf numFmtId="0" fontId="0" fillId="10" borderId="0" xfId="0" applyFill="1" applyAlignment="1">
      <alignment horizontal="center"/>
    </xf>
    <xf numFmtId="0" fontId="2" fillId="4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2" fillId="7" borderId="0" xfId="0" applyFont="1" applyFill="1" applyAlignment="1">
      <alignment horizontal="center" vertical="center" wrapText="1"/>
    </xf>
    <xf numFmtId="0" fontId="2" fillId="8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1" fillId="8" borderId="0" xfId="0" applyFont="1" applyFill="1"/>
    <xf numFmtId="0" fontId="11" fillId="10" borderId="0" xfId="0" applyFont="1" applyFill="1"/>
    <xf numFmtId="0" fontId="12" fillId="9" borderId="0" xfId="0" applyFont="1" applyFill="1" applyAlignment="1">
      <alignment horizontal="left" vertical="top"/>
    </xf>
    <xf numFmtId="0" fontId="11" fillId="0" borderId="0" xfId="0" applyFont="1"/>
    <xf numFmtId="0" fontId="13" fillId="2" borderId="0" xfId="0" applyFont="1" applyFill="1"/>
    <xf numFmtId="0" fontId="13" fillId="0" borderId="0" xfId="0" applyFont="1"/>
    <xf numFmtId="0" fontId="0" fillId="11" borderId="0" xfId="0" applyFill="1" applyAlignment="1">
      <alignment horizontal="center" vertical="center" wrapText="1"/>
    </xf>
    <xf numFmtId="0" fontId="0" fillId="11" borderId="1" xfId="0" applyFill="1" applyBorder="1" applyAlignment="1">
      <alignment horizontal="center" vertical="center" wrapText="1"/>
    </xf>
    <xf numFmtId="164" fontId="0" fillId="11" borderId="1" xfId="1" applyNumberFormat="1" applyFont="1" applyFill="1" applyBorder="1" applyAlignment="1">
      <alignment horizontal="center" vertical="center" wrapText="1"/>
    </xf>
    <xf numFmtId="0" fontId="0" fillId="11" borderId="2" xfId="0" applyFill="1" applyBorder="1" applyAlignment="1">
      <alignment horizontal="center" vertical="center" wrapText="1"/>
    </xf>
    <xf numFmtId="44" fontId="0" fillId="11" borderId="1" xfId="1" applyFont="1" applyFill="1" applyBorder="1" applyAlignment="1">
      <alignment horizontal="center" vertical="center" wrapText="1"/>
    </xf>
    <xf numFmtId="0" fontId="0" fillId="12" borderId="1" xfId="0" applyFill="1" applyBorder="1" applyAlignment="1">
      <alignment horizontal="center" vertical="center" wrapText="1"/>
    </xf>
    <xf numFmtId="44" fontId="0" fillId="12" borderId="1" xfId="1" applyFont="1" applyFill="1" applyBorder="1" applyAlignment="1">
      <alignment horizontal="center" vertical="center" wrapText="1"/>
    </xf>
    <xf numFmtId="0" fontId="0" fillId="12" borderId="2" xfId="0" applyFill="1" applyBorder="1" applyAlignment="1">
      <alignment horizontal="center" vertical="center" wrapText="1"/>
    </xf>
    <xf numFmtId="164" fontId="0" fillId="12" borderId="1" xfId="1" applyNumberFormat="1" applyFont="1" applyFill="1" applyBorder="1" applyAlignment="1">
      <alignment horizontal="center" vertical="center" wrapText="1"/>
    </xf>
    <xf numFmtId="0" fontId="0" fillId="13" borderId="1" xfId="0" applyFill="1" applyBorder="1" applyAlignment="1">
      <alignment horizontal="center" vertical="center" wrapText="1"/>
    </xf>
    <xf numFmtId="44" fontId="0" fillId="13" borderId="1" xfId="1" applyFont="1" applyFill="1" applyBorder="1" applyAlignment="1">
      <alignment horizontal="center" vertical="center" wrapText="1"/>
    </xf>
    <xf numFmtId="0" fontId="0" fillId="13" borderId="2" xfId="0" applyFill="1" applyBorder="1" applyAlignment="1">
      <alignment horizontal="center" vertical="center" wrapText="1"/>
    </xf>
    <xf numFmtId="164" fontId="0" fillId="13" borderId="1" xfId="1" applyNumberFormat="1" applyFont="1" applyFill="1" applyBorder="1" applyAlignment="1">
      <alignment horizontal="center" vertical="center" wrapText="1"/>
    </xf>
    <xf numFmtId="0" fontId="17" fillId="13" borderId="1" xfId="0" applyFont="1" applyFill="1" applyBorder="1" applyAlignment="1">
      <alignment horizontal="center" vertical="center" wrapText="1"/>
    </xf>
    <xf numFmtId="0" fontId="16" fillId="7" borderId="0" xfId="0" applyFont="1" applyFill="1" applyAlignment="1">
      <alignment horizontal="center" vertical="center" wrapText="1"/>
    </xf>
    <xf numFmtId="44" fontId="17" fillId="13" borderId="1" xfId="1" applyFont="1" applyFill="1" applyBorder="1" applyAlignment="1">
      <alignment horizontal="center" vertical="center" wrapText="1"/>
    </xf>
    <xf numFmtId="0" fontId="17" fillId="13" borderId="2" xfId="0" applyFont="1" applyFill="1" applyBorder="1" applyAlignment="1">
      <alignment horizontal="center" vertical="center" wrapText="1"/>
    </xf>
    <xf numFmtId="164" fontId="17" fillId="13" borderId="1" xfId="1" applyNumberFormat="1" applyFont="1" applyFill="1" applyBorder="1" applyAlignment="1">
      <alignment horizontal="center" vertical="center" wrapText="1"/>
    </xf>
    <xf numFmtId="0" fontId="17" fillId="11" borderId="0" xfId="0" applyFont="1" applyFill="1" applyAlignment="1">
      <alignment horizontal="center" vertical="center" wrapText="1"/>
    </xf>
    <xf numFmtId="0" fontId="14" fillId="6" borderId="0" xfId="0" applyFont="1" applyFill="1"/>
    <xf numFmtId="0" fontId="13" fillId="6" borderId="0" xfId="0" applyFont="1" applyFill="1"/>
    <xf numFmtId="0" fontId="0" fillId="10" borderId="1" xfId="0" applyFill="1" applyBorder="1" applyAlignment="1">
      <alignment horizontal="center" vertical="center" wrapText="1"/>
    </xf>
    <xf numFmtId="44" fontId="0" fillId="10" borderId="1" xfId="1" applyFont="1" applyFill="1" applyBorder="1" applyAlignment="1">
      <alignment horizontal="center" vertical="center" wrapText="1"/>
    </xf>
    <xf numFmtId="0" fontId="0" fillId="10" borderId="2" xfId="0" applyFill="1" applyBorder="1" applyAlignment="1">
      <alignment horizontal="center" vertical="center" wrapText="1"/>
    </xf>
    <xf numFmtId="0" fontId="17" fillId="10" borderId="1" xfId="0" applyFont="1" applyFill="1" applyBorder="1" applyAlignment="1">
      <alignment horizontal="center" vertical="center" wrapText="1"/>
    </xf>
    <xf numFmtId="0" fontId="0" fillId="10" borderId="0" xfId="0" applyFill="1" applyAlignment="1">
      <alignment horizontal="center" vertical="center" wrapText="1"/>
    </xf>
    <xf numFmtId="0" fontId="24" fillId="14" borderId="0" xfId="3" applyFont="1" applyFill="1" applyAlignment="1">
      <alignment horizontal="center" vertical="center" wrapText="1"/>
    </xf>
    <xf numFmtId="0" fontId="0" fillId="14" borderId="0" xfId="0" applyFill="1"/>
    <xf numFmtId="0" fontId="20" fillId="14" borderId="0" xfId="0" applyFont="1" applyFill="1"/>
    <xf numFmtId="0" fontId="23" fillId="14" borderId="3" xfId="3" applyFont="1" applyFill="1" applyBorder="1" applyAlignment="1">
      <alignment horizontal="center"/>
    </xf>
    <xf numFmtId="0" fontId="21" fillId="14" borderId="0" xfId="0" applyFont="1" applyFill="1" applyAlignment="1">
      <alignment horizontal="center"/>
    </xf>
    <xf numFmtId="0" fontId="25" fillId="14" borderId="5" xfId="3" applyFont="1" applyFill="1" applyBorder="1" applyAlignment="1">
      <alignment horizontal="center"/>
    </xf>
    <xf numFmtId="0" fontId="19" fillId="10" borderId="0" xfId="0" applyFont="1" applyFill="1" applyAlignment="1">
      <alignment horizontal="center" vertical="center" wrapText="1"/>
    </xf>
    <xf numFmtId="0" fontId="0" fillId="11" borderId="1" xfId="0" applyFill="1" applyBorder="1" applyAlignment="1" applyProtection="1">
      <alignment horizontal="center" vertical="center" wrapText="1"/>
      <protection locked="0"/>
    </xf>
    <xf numFmtId="0" fontId="0" fillId="11" borderId="2" xfId="0" applyFill="1" applyBorder="1" applyAlignment="1" applyProtection="1">
      <alignment horizontal="center" vertical="center" wrapText="1"/>
      <protection locked="0"/>
    </xf>
    <xf numFmtId="0" fontId="0" fillId="0" borderId="0" xfId="0" applyAlignment="1" applyProtection="1">
      <alignment horizontal="center" vertical="center" wrapText="1"/>
      <protection locked="0"/>
    </xf>
    <xf numFmtId="0" fontId="0" fillId="11" borderId="0" xfId="0" applyFill="1" applyAlignment="1" applyProtection="1">
      <alignment horizontal="center" vertical="center" wrapText="1"/>
      <protection locked="0"/>
    </xf>
    <xf numFmtId="0" fontId="0" fillId="10" borderId="0" xfId="0" applyFill="1" applyAlignment="1" applyProtection="1">
      <alignment horizontal="center" vertical="center" wrapText="1"/>
      <protection locked="0"/>
    </xf>
    <xf numFmtId="0" fontId="24" fillId="14" borderId="0" xfId="3" applyFont="1" applyFill="1" applyAlignment="1" applyProtection="1">
      <alignment horizontal="center" vertical="center" wrapText="1"/>
      <protection locked="0"/>
    </xf>
    <xf numFmtId="164" fontId="0" fillId="11" borderId="1" xfId="1" applyNumberFormat="1" applyFont="1" applyFill="1" applyBorder="1" applyAlignment="1" applyProtection="1">
      <alignment horizontal="center" vertical="center" wrapText="1"/>
    </xf>
    <xf numFmtId="0" fontId="13" fillId="15" borderId="0" xfId="0" applyFont="1" applyFill="1"/>
    <xf numFmtId="0" fontId="14" fillId="15" borderId="0" xfId="0" applyFont="1" applyFill="1"/>
    <xf numFmtId="0" fontId="2" fillId="0" borderId="0" xfId="0" applyFont="1" applyAlignment="1">
      <alignment horizontal="right"/>
    </xf>
    <xf numFmtId="0" fontId="0" fillId="0" borderId="0" xfId="0" applyAlignment="1">
      <alignment vertical="top" wrapText="1"/>
    </xf>
    <xf numFmtId="0" fontId="27" fillId="16" borderId="10" xfId="0" applyFont="1" applyFill="1" applyBorder="1" applyAlignment="1">
      <alignment horizontal="right" vertical="center" wrapText="1"/>
    </xf>
    <xf numFmtId="0" fontId="27" fillId="16" borderId="11" xfId="0" applyFont="1" applyFill="1" applyBorder="1" applyAlignment="1">
      <alignment horizontal="right" vertical="center" wrapText="1"/>
    </xf>
    <xf numFmtId="0" fontId="27" fillId="16" borderId="12" xfId="0" applyFont="1" applyFill="1" applyBorder="1" applyAlignment="1">
      <alignment horizontal="left" vertical="center" wrapText="1"/>
    </xf>
    <xf numFmtId="0" fontId="27" fillId="16" borderId="24" xfId="0" applyFont="1" applyFill="1" applyBorder="1" applyAlignment="1">
      <alignment horizontal="right" vertical="center" wrapText="1"/>
    </xf>
    <xf numFmtId="0" fontId="27" fillId="16" borderId="25" xfId="0" applyFont="1" applyFill="1" applyBorder="1" applyAlignment="1">
      <alignment horizontal="right" vertical="center" wrapText="1"/>
    </xf>
    <xf numFmtId="0" fontId="27" fillId="16" borderId="25" xfId="0" applyFont="1" applyFill="1" applyBorder="1" applyAlignment="1">
      <alignment horizontal="left" vertical="center" wrapText="1"/>
    </xf>
    <xf numFmtId="165" fontId="27" fillId="16" borderId="24" xfId="4" applyNumberFormat="1" applyFont="1" applyFill="1" applyBorder="1" applyAlignment="1">
      <alignment horizontal="right" vertical="center" wrapText="1"/>
    </xf>
    <xf numFmtId="165" fontId="27" fillId="16" borderId="25" xfId="4" applyNumberFormat="1" applyFont="1" applyFill="1" applyBorder="1" applyAlignment="1">
      <alignment horizontal="right" vertical="center" wrapText="1"/>
    </xf>
    <xf numFmtId="0" fontId="27" fillId="16" borderId="25" xfId="0" applyFont="1" applyFill="1" applyBorder="1" applyAlignment="1">
      <alignment horizontal="left" vertical="top" wrapText="1"/>
    </xf>
    <xf numFmtId="0" fontId="27" fillId="16" borderId="26" xfId="0" applyFont="1" applyFill="1" applyBorder="1" applyAlignment="1">
      <alignment horizontal="right" vertical="center" wrapText="1"/>
    </xf>
    <xf numFmtId="0" fontId="27" fillId="16" borderId="26" xfId="0" applyFont="1" applyFill="1" applyBorder="1" applyAlignment="1">
      <alignment horizontal="left" vertical="center" wrapText="1"/>
    </xf>
    <xf numFmtId="165" fontId="27" fillId="16" borderId="10" xfId="4" applyNumberFormat="1" applyFont="1" applyFill="1" applyBorder="1" applyAlignment="1">
      <alignment horizontal="right" vertical="center" wrapText="1"/>
    </xf>
    <xf numFmtId="165" fontId="27" fillId="16" borderId="26" xfId="4" applyNumberFormat="1" applyFont="1" applyFill="1" applyBorder="1" applyAlignment="1">
      <alignment horizontal="right" vertical="center" wrapText="1"/>
    </xf>
    <xf numFmtId="0" fontId="27" fillId="16" borderId="26" xfId="0" applyFont="1" applyFill="1" applyBorder="1" applyAlignment="1">
      <alignment horizontal="left" vertical="top" wrapText="1"/>
    </xf>
    <xf numFmtId="0" fontId="28" fillId="16" borderId="10" xfId="0" applyFont="1" applyFill="1" applyBorder="1" applyAlignment="1">
      <alignment horizontal="center" vertical="center" wrapText="1"/>
    </xf>
    <xf numFmtId="0" fontId="28" fillId="16" borderId="26" xfId="0" applyFont="1" applyFill="1" applyBorder="1" applyAlignment="1">
      <alignment horizontal="center" vertical="center" wrapText="1"/>
    </xf>
    <xf numFmtId="0" fontId="26" fillId="0" borderId="0" xfId="0" applyFont="1" applyAlignment="1">
      <alignment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31" fillId="14" borderId="3" xfId="3" applyFont="1" applyFill="1" applyBorder="1" applyAlignment="1">
      <alignment horizontal="center"/>
    </xf>
    <xf numFmtId="0" fontId="2" fillId="4" borderId="1" xfId="0" applyFont="1" applyFill="1" applyBorder="1" applyAlignment="1" applyProtection="1">
      <alignment horizontal="center" vertical="center" wrapText="1"/>
      <protection locked="0"/>
    </xf>
    <xf numFmtId="0" fontId="2" fillId="5" borderId="1" xfId="0" applyFont="1" applyFill="1" applyBorder="1" applyAlignment="1" applyProtection="1">
      <alignment horizontal="center" vertical="center" wrapText="1"/>
      <protection locked="0"/>
    </xf>
    <xf numFmtId="0" fontId="2" fillId="6" borderId="1" xfId="0" applyFont="1" applyFill="1" applyBorder="1" applyAlignment="1" applyProtection="1">
      <alignment horizontal="center" vertical="center" wrapText="1"/>
      <protection locked="0"/>
    </xf>
    <xf numFmtId="0" fontId="2" fillId="7" borderId="1" xfId="0" applyFont="1" applyFill="1" applyBorder="1" applyAlignment="1" applyProtection="1">
      <alignment horizontal="center" vertical="center" wrapText="1"/>
      <protection locked="0"/>
    </xf>
    <xf numFmtId="0" fontId="2" fillId="8" borderId="1" xfId="0" applyFont="1" applyFill="1" applyBorder="1" applyAlignment="1" applyProtection="1">
      <alignment horizontal="center" vertical="center" wrapText="1"/>
      <protection locked="0"/>
    </xf>
    <xf numFmtId="0" fontId="0" fillId="11" borderId="30" xfId="0" applyFill="1" applyBorder="1" applyAlignment="1" applyProtection="1">
      <alignment horizontal="center" vertical="center" wrapText="1"/>
      <protection locked="0"/>
    </xf>
    <xf numFmtId="0" fontId="13" fillId="17" borderId="0" xfId="0" applyFont="1" applyFill="1"/>
    <xf numFmtId="0" fontId="14" fillId="17" borderId="0" xfId="0" applyFont="1" applyFill="1"/>
    <xf numFmtId="0" fontId="14" fillId="18" borderId="0" xfId="0" applyFont="1" applyFill="1"/>
    <xf numFmtId="0" fontId="13" fillId="18" borderId="0" xfId="0" applyFont="1" applyFill="1"/>
    <xf numFmtId="0" fontId="13" fillId="19" borderId="0" xfId="0" applyFont="1" applyFill="1"/>
    <xf numFmtId="0" fontId="32" fillId="17" borderId="0" xfId="0" applyFont="1" applyFill="1"/>
    <xf numFmtId="0" fontId="13" fillId="20" borderId="0" xfId="0" applyFont="1" applyFill="1"/>
    <xf numFmtId="0" fontId="13" fillId="10" borderId="0" xfId="0" applyFont="1" applyFill="1"/>
    <xf numFmtId="0" fontId="33" fillId="0" borderId="0" xfId="0" applyFont="1"/>
    <xf numFmtId="2" fontId="0" fillId="11" borderId="1" xfId="0" applyNumberFormat="1" applyFill="1" applyBorder="1" applyAlignment="1" applyProtection="1">
      <alignment horizontal="center" vertical="center" wrapText="1"/>
      <protection locked="0"/>
    </xf>
    <xf numFmtId="0" fontId="34" fillId="0" borderId="1" xfId="0" applyFont="1" applyBorder="1"/>
    <xf numFmtId="0" fontId="34" fillId="0" borderId="32" xfId="0" applyFont="1" applyBorder="1"/>
    <xf numFmtId="0" fontId="0" fillId="0" borderId="1" xfId="0" applyBorder="1"/>
    <xf numFmtId="0" fontId="0" fillId="0" borderId="0" xfId="0" applyAlignment="1">
      <alignment horizontal="left"/>
    </xf>
    <xf numFmtId="0" fontId="5" fillId="0" borderId="0" xfId="0" applyFont="1"/>
    <xf numFmtId="0" fontId="2" fillId="21" borderId="33" xfId="0" applyFont="1" applyFill="1" applyBorder="1" applyAlignment="1">
      <alignment horizontal="left"/>
    </xf>
    <xf numFmtId="166" fontId="0" fillId="11" borderId="1" xfId="0" applyNumberFormat="1" applyFill="1" applyBorder="1" applyAlignment="1" applyProtection="1">
      <alignment horizontal="center" vertical="center" wrapText="1"/>
      <protection locked="0"/>
    </xf>
    <xf numFmtId="166" fontId="0" fillId="0" borderId="0" xfId="0" applyNumberFormat="1" applyAlignment="1" applyProtection="1">
      <alignment horizontal="center" vertical="center" wrapText="1"/>
      <protection locked="0"/>
    </xf>
    <xf numFmtId="0" fontId="36" fillId="0" borderId="0" xfId="0" applyFont="1" applyAlignment="1">
      <alignment wrapText="1"/>
    </xf>
    <xf numFmtId="0" fontId="35" fillId="0" borderId="0" xfId="0" applyFont="1" applyAlignment="1">
      <alignment wrapText="1"/>
    </xf>
    <xf numFmtId="44" fontId="0" fillId="11" borderId="1" xfId="1" applyFont="1" applyFill="1" applyBorder="1" applyAlignment="1" applyProtection="1">
      <alignment horizontal="center" vertical="center" wrapText="1"/>
      <protection locked="0"/>
    </xf>
    <xf numFmtId="44" fontId="0" fillId="11" borderId="1" xfId="1" applyFont="1" applyFill="1" applyBorder="1" applyAlignment="1" applyProtection="1">
      <alignment horizontal="center" vertical="center" wrapText="1"/>
    </xf>
    <xf numFmtId="44" fontId="0" fillId="11" borderId="1" xfId="0" applyNumberFormat="1" applyFill="1" applyBorder="1" applyAlignment="1" applyProtection="1">
      <alignment horizontal="center" vertical="center" wrapText="1"/>
      <protection locked="0"/>
    </xf>
    <xf numFmtId="0" fontId="37" fillId="22" borderId="1" xfId="0" applyFont="1" applyFill="1" applyBorder="1" applyAlignment="1" applyProtection="1">
      <alignment horizontal="center" vertical="center" wrapText="1"/>
      <protection locked="0"/>
    </xf>
    <xf numFmtId="167" fontId="37" fillId="11" borderId="1" xfId="1" applyNumberFormat="1" applyFont="1" applyFill="1" applyBorder="1" applyAlignment="1" applyProtection="1">
      <alignment vertical="center" wrapText="1"/>
      <protection locked="0"/>
    </xf>
    <xf numFmtId="0" fontId="37" fillId="22" borderId="2" xfId="0" applyFont="1" applyFill="1" applyBorder="1" applyAlignment="1" applyProtection="1">
      <alignment horizontal="center" vertical="center" wrapText="1"/>
      <protection locked="0"/>
    </xf>
    <xf numFmtId="0" fontId="37" fillId="11" borderId="1" xfId="0" applyFont="1" applyFill="1" applyBorder="1" applyAlignment="1" applyProtection="1">
      <alignment horizontal="center" vertical="center" wrapText="1"/>
      <protection locked="0"/>
    </xf>
    <xf numFmtId="0" fontId="37" fillId="11" borderId="2" xfId="0" applyFont="1" applyFill="1" applyBorder="1" applyAlignment="1" applyProtection="1">
      <alignment horizontal="center" vertical="center" wrapText="1"/>
      <protection locked="0"/>
    </xf>
    <xf numFmtId="0" fontId="0" fillId="11" borderId="6" xfId="0" applyFill="1" applyBorder="1" applyAlignment="1" applyProtection="1">
      <alignment horizontal="center" vertical="center" wrapText="1"/>
      <protection locked="0"/>
    </xf>
    <xf numFmtId="0" fontId="37" fillId="22" borderId="1" xfId="6" applyFont="1" applyFill="1" applyBorder="1" applyAlignment="1" applyProtection="1">
      <alignment horizontal="center" vertical="center" wrapText="1"/>
      <protection locked="0"/>
    </xf>
    <xf numFmtId="166" fontId="0" fillId="20" borderId="1" xfId="0" applyNumberFormat="1" applyFill="1" applyBorder="1" applyAlignment="1" applyProtection="1">
      <alignment horizontal="center" vertical="center" wrapText="1"/>
      <protection locked="0"/>
    </xf>
    <xf numFmtId="0" fontId="37" fillId="22" borderId="1" xfId="0" applyFont="1" applyFill="1" applyBorder="1" applyAlignment="1" applyProtection="1">
      <alignment horizontal="left" vertical="center" wrapText="1"/>
      <protection locked="0"/>
    </xf>
    <xf numFmtId="166" fontId="41" fillId="20" borderId="1" xfId="0" applyNumberFormat="1" applyFont="1" applyFill="1" applyBorder="1" applyAlignment="1" applyProtection="1">
      <alignment horizontal="center" vertical="center" wrapText="1"/>
      <protection locked="0"/>
    </xf>
    <xf numFmtId="0" fontId="30" fillId="10" borderId="31" xfId="0" applyFont="1" applyFill="1" applyBorder="1" applyAlignment="1" applyProtection="1">
      <alignment horizontal="center" vertical="center" wrapText="1"/>
      <protection locked="0"/>
    </xf>
    <xf numFmtId="0" fontId="26" fillId="0" borderId="0" xfId="0" applyFont="1" applyAlignment="1">
      <alignment horizontal="center" vertical="center" wrapText="1"/>
    </xf>
    <xf numFmtId="0" fontId="0" fillId="0" borderId="2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19" fillId="10" borderId="0" xfId="0" applyFont="1" applyFill="1" applyAlignment="1">
      <alignment horizontal="center" vertical="center" wrapText="1"/>
    </xf>
    <xf numFmtId="0" fontId="0" fillId="0" borderId="2" xfId="0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0" fillId="0" borderId="0" xfId="0" applyAlignment="1">
      <alignment horizontal="left" vertical="top" wrapText="1"/>
    </xf>
    <xf numFmtId="0" fontId="0" fillId="0" borderId="7" xfId="0" applyBorder="1" applyAlignment="1">
      <alignment horizontal="left" vertical="center" wrapText="1"/>
    </xf>
    <xf numFmtId="0" fontId="22" fillId="0" borderId="0" xfId="3" applyAlignment="1">
      <alignment horizontal="left"/>
    </xf>
    <xf numFmtId="0" fontId="27" fillId="16" borderId="15" xfId="0" applyFont="1" applyFill="1" applyBorder="1" applyAlignment="1">
      <alignment horizontal="left" vertical="top" wrapText="1"/>
    </xf>
    <xf numFmtId="0" fontId="27" fillId="16" borderId="21" xfId="0" applyFont="1" applyFill="1" applyBorder="1" applyAlignment="1">
      <alignment horizontal="left" vertical="top" wrapText="1"/>
    </xf>
    <xf numFmtId="0" fontId="27" fillId="16" borderId="9" xfId="0" applyFont="1" applyFill="1" applyBorder="1" applyAlignment="1">
      <alignment horizontal="left" vertical="top" wrapText="1"/>
    </xf>
    <xf numFmtId="0" fontId="27" fillId="16" borderId="23" xfId="0" applyFont="1" applyFill="1" applyBorder="1" applyAlignment="1">
      <alignment horizontal="right" vertical="center" wrapText="1"/>
    </xf>
    <xf numFmtId="0" fontId="27" fillId="16" borderId="20" xfId="0" applyFont="1" applyFill="1" applyBorder="1" applyAlignment="1">
      <alignment horizontal="right" vertical="center" wrapText="1"/>
    </xf>
    <xf numFmtId="0" fontId="27" fillId="16" borderId="16" xfId="0" applyFont="1" applyFill="1" applyBorder="1" applyAlignment="1">
      <alignment horizontal="right" vertical="center" wrapText="1"/>
    </xf>
    <xf numFmtId="0" fontId="0" fillId="0" borderId="15" xfId="0" applyBorder="1" applyAlignment="1">
      <alignment horizontal="left" vertical="top" wrapText="1"/>
    </xf>
    <xf numFmtId="0" fontId="0" fillId="0" borderId="14" xfId="0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2" fillId="0" borderId="9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0" fillId="0" borderId="21" xfId="0" applyBorder="1" applyAlignment="1">
      <alignment horizontal="left" vertical="top" wrapText="1"/>
    </xf>
    <xf numFmtId="0" fontId="0" fillId="0" borderId="22" xfId="0" applyBorder="1" applyAlignment="1">
      <alignment horizontal="left" vertical="top" wrapText="1"/>
    </xf>
    <xf numFmtId="0" fontId="0" fillId="0" borderId="19" xfId="0" applyBorder="1" applyAlignment="1">
      <alignment horizontal="left" vertical="top" wrapText="1"/>
    </xf>
    <xf numFmtId="0" fontId="0" fillId="0" borderId="18" xfId="0" applyBorder="1" applyAlignment="1">
      <alignment horizontal="left" vertical="top" wrapText="1"/>
    </xf>
    <xf numFmtId="0" fontId="0" fillId="0" borderId="17" xfId="0" applyBorder="1" applyAlignment="1">
      <alignment horizontal="left" vertical="top" wrapText="1"/>
    </xf>
    <xf numFmtId="0" fontId="2" fillId="0" borderId="15" xfId="0" applyFont="1" applyBorder="1" applyAlignment="1">
      <alignment horizontal="center" wrapText="1"/>
    </xf>
    <xf numFmtId="0" fontId="2" fillId="0" borderId="14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9" fillId="14" borderId="0" xfId="3" applyFont="1" applyFill="1" applyAlignment="1">
      <alignment horizontal="center" vertical="center" wrapText="1"/>
    </xf>
    <xf numFmtId="0" fontId="29" fillId="14" borderId="4" xfId="3" applyFont="1" applyFill="1" applyBorder="1" applyAlignment="1">
      <alignment horizontal="center" vertical="center" wrapText="1"/>
    </xf>
    <xf numFmtId="0" fontId="28" fillId="16" borderId="29" xfId="0" applyFont="1" applyFill="1" applyBorder="1" applyAlignment="1">
      <alignment horizontal="center" vertical="center" wrapText="1"/>
    </xf>
    <xf numFmtId="0" fontId="28" fillId="16" borderId="10" xfId="0" applyFont="1" applyFill="1" applyBorder="1" applyAlignment="1">
      <alignment horizontal="center" vertical="center" wrapText="1"/>
    </xf>
    <xf numFmtId="0" fontId="28" fillId="16" borderId="28" xfId="0" applyFont="1" applyFill="1" applyBorder="1" applyAlignment="1">
      <alignment horizontal="center" vertical="center" wrapText="1"/>
    </xf>
    <xf numFmtId="0" fontId="28" fillId="16" borderId="27" xfId="0" applyFont="1" applyFill="1" applyBorder="1" applyAlignment="1">
      <alignment horizontal="center" vertical="center" wrapText="1"/>
    </xf>
  </cellXfs>
  <cellStyles count="11">
    <cellStyle name="Hiperligação 2" xfId="9" xr:uid="{00000000-0005-0000-0000-000001000000}"/>
    <cellStyle name="Hiperlink" xfId="3" builtinId="8"/>
    <cellStyle name="Moeda" xfId="1" builtinId="4"/>
    <cellStyle name="Moeda 2" xfId="8" xr:uid="{00000000-0005-0000-0000-000003000000}"/>
    <cellStyle name="Normal" xfId="0" builtinId="0"/>
    <cellStyle name="Normal 2" xfId="2" xr:uid="{00000000-0005-0000-0000-000005000000}"/>
    <cellStyle name="Normal 2 2" xfId="10" xr:uid="{00000000-0005-0000-0000-000006000000}"/>
    <cellStyle name="Normal 3" xfId="6" xr:uid="{00000000-0005-0000-0000-000007000000}"/>
    <cellStyle name="Vírgula" xfId="4" builtinId="3"/>
    <cellStyle name="Vírgula 2" xfId="5" xr:uid="{00000000-0005-0000-0000-000009000000}"/>
    <cellStyle name="Vírgula 3" xfId="7" xr:uid="{00000000-0005-0000-0000-00000A000000}"/>
  </cellStyles>
  <dxfs count="1">
    <dxf>
      <fill>
        <patternFill>
          <bgColor rgb="FF0D904F"/>
        </patternFill>
      </fill>
    </dxf>
  </dxfs>
  <tableStyles count="0" defaultTableStyle="TableStyleMedium2" defaultPivotStyle="PivotStyleLight16"/>
  <colors>
    <mruColors>
      <color rgb="FFD9E1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4.xml"/><Relationship Id="rId26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3.xml"/><Relationship Id="rId25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microsoft.com/office/2017/10/relationships/person" Target="persons/perso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523875</xdr:colOff>
      <xdr:row>0</xdr:row>
      <xdr:rowOff>38100</xdr:rowOff>
    </xdr:from>
    <xdr:to>
      <xdr:col>3</xdr:col>
      <xdr:colOff>3533301</xdr:colOff>
      <xdr:row>5</xdr:row>
      <xdr:rowOff>61017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91075" y="38100"/>
          <a:ext cx="3009426" cy="97541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116034</xdr:colOff>
      <xdr:row>0</xdr:row>
      <xdr:rowOff>34636</xdr:rowOff>
    </xdr:from>
    <xdr:to>
      <xdr:col>5</xdr:col>
      <xdr:colOff>753343</xdr:colOff>
      <xdr:row>0</xdr:row>
      <xdr:rowOff>762845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6034" y="34636"/>
          <a:ext cx="5347854" cy="72820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12124</xdr:colOff>
      <xdr:row>0</xdr:row>
      <xdr:rowOff>15240</xdr:rowOff>
    </xdr:from>
    <xdr:to>
      <xdr:col>6</xdr:col>
      <xdr:colOff>50223</xdr:colOff>
      <xdr:row>0</xdr:row>
      <xdr:rowOff>768211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988" y="15240"/>
          <a:ext cx="5529694" cy="75297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</xdr:colOff>
      <xdr:row>0</xdr:row>
      <xdr:rowOff>1</xdr:rowOff>
    </xdr:from>
    <xdr:ext cx="5191124" cy="706868"/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1" y="1"/>
          <a:ext cx="5191124" cy="706868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Users/andrea.melo/Downloads/BASE%20OBZ%202024%20INFORMATIC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Users/andrea.melo/Downloads/BASE%20OBZ%202023%20FINAL%20(REVISADA)%20(14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Users/andrea.melo/Downloads/BASE%20OBZ%202023%20FINAL%20(REVISADA)%20(15)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Users/andrea.melo/Downloads/BASE%20OBZ%202023%20FINAL%20(REVISADA)%20(17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DICE"/>
      <sheetName val="BASE OBZ"/>
      <sheetName val="BASE OBZ - EXEMPLO"/>
      <sheetName val="EXEMPLO PREENCHIMENTO OBZ"/>
      <sheetName val="PONTOS IMPORTANTES"/>
      <sheetName val="PONTOS ATENÇÃO PLANILHA"/>
      <sheetName val="ELEMENTO"/>
      <sheetName val="ORGANOGRAMA"/>
      <sheetName val="DECRETO DIÁRIAS"/>
      <sheetName val="CENÁRIO"/>
      <sheetName val="Agrupamento"/>
      <sheetName val="AÇÕES E PROGRAMAS"/>
      <sheetName val="FONTE 2.0"/>
      <sheetName val="FONTE 1.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62">
          <cell r="B162" t="str">
            <v>ag.4005</v>
          </cell>
          <cell r="C162" t="str">
            <v>Serviços de TIC</v>
          </cell>
        </row>
        <row r="163">
          <cell r="B163" t="str">
            <v>ag.4006</v>
          </cell>
          <cell r="C163" t="str">
            <v>Aquisições de itens de TIC</v>
          </cell>
        </row>
        <row r="164">
          <cell r="B164" t="str">
            <v>ag.4007</v>
          </cell>
          <cell r="C164" t="str">
            <v>PRODEMGE</v>
          </cell>
        </row>
        <row r="165">
          <cell r="B165" t="str">
            <v>ag.4101</v>
          </cell>
          <cell r="C165" t="str">
            <v>Demais despesas de custeio</v>
          </cell>
        </row>
        <row r="166">
          <cell r="B166" t="str">
            <v>ag.4105</v>
          </cell>
          <cell r="C166" t="str">
            <v>Demais despesas de custeio</v>
          </cell>
        </row>
        <row r="167">
          <cell r="B167" t="str">
            <v>ag.4106</v>
          </cell>
          <cell r="C167" t="str">
            <v>Transporte escolar</v>
          </cell>
        </row>
        <row r="168">
          <cell r="B168" t="str">
            <v>ag.4201</v>
          </cell>
          <cell r="C168" t="str">
            <v>Auxílios</v>
          </cell>
        </row>
        <row r="169">
          <cell r="B169" t="str">
            <v>ag.4301</v>
          </cell>
          <cell r="C169" t="str">
            <v>SUBVENÇÕES SOCIAIS</v>
          </cell>
        </row>
        <row r="170">
          <cell r="B170" t="str">
            <v>ag.4602</v>
          </cell>
          <cell r="C170" t="str">
            <v>Auxílios diversos (transp alim funeral e etc)</v>
          </cell>
        </row>
        <row r="171">
          <cell r="B171" t="str">
            <v>ag.4702</v>
          </cell>
          <cell r="C171" t="str">
            <v>Obrigações tributárias</v>
          </cell>
        </row>
        <row r="172">
          <cell r="B172" t="str">
            <v>ag.4703</v>
          </cell>
          <cell r="C172" t="str">
            <v>Obrigações tributárias</v>
          </cell>
        </row>
        <row r="173">
          <cell r="B173" t="str">
            <v>ag.4706</v>
          </cell>
          <cell r="C173" t="str">
            <v>Obrigações tributárias</v>
          </cell>
        </row>
        <row r="174">
          <cell r="B174" t="str">
            <v>ag.4707</v>
          </cell>
          <cell r="C174" t="str">
            <v>Obrigações tributárias</v>
          </cell>
        </row>
        <row r="175">
          <cell r="B175" t="str">
            <v>ag.4708</v>
          </cell>
          <cell r="C175" t="str">
            <v>Obrigações tributárias</v>
          </cell>
        </row>
        <row r="176">
          <cell r="B176" t="str">
            <v>ag.4709</v>
          </cell>
          <cell r="C176" t="str">
            <v>Obrigações tributárias</v>
          </cell>
        </row>
        <row r="177">
          <cell r="B177" t="str">
            <v>ag.4710</v>
          </cell>
          <cell r="C177" t="str">
            <v>Obrigações tributárias</v>
          </cell>
        </row>
        <row r="178">
          <cell r="B178" t="str">
            <v>ag.4799</v>
          </cell>
          <cell r="C178" t="str">
            <v>Obrigações tributárias</v>
          </cell>
        </row>
        <row r="179">
          <cell r="B179" t="str">
            <v>ag.4801</v>
          </cell>
          <cell r="C179" t="str">
            <v>Demais despesas de custeio</v>
          </cell>
        </row>
        <row r="180">
          <cell r="B180" t="str">
            <v>ag.4803</v>
          </cell>
          <cell r="C180" t="str">
            <v>Auxílios diversos (transp alim funeral e etc)</v>
          </cell>
        </row>
        <row r="181">
          <cell r="B181" t="str">
            <v>ag.4904</v>
          </cell>
          <cell r="C181" t="str">
            <v>Auxílios diversos (transp alim funeral e etc)</v>
          </cell>
        </row>
        <row r="182">
          <cell r="B182" t="str">
            <v>ag.4905</v>
          </cell>
          <cell r="C182" t="str">
            <v>Estagiários</v>
          </cell>
        </row>
        <row r="183">
          <cell r="B183" t="str">
            <v>ag.4906</v>
          </cell>
          <cell r="C183" t="str">
            <v>Estagiários</v>
          </cell>
        </row>
        <row r="184">
          <cell r="B184" t="str">
            <v>ag.5101</v>
          </cell>
          <cell r="C184" t="str">
            <v>Obras e projetos de obras</v>
          </cell>
        </row>
        <row r="185">
          <cell r="B185" t="str">
            <v>ag.5103</v>
          </cell>
          <cell r="C185" t="str">
            <v>Obras e projetos de obras</v>
          </cell>
        </row>
        <row r="186">
          <cell r="B186" t="str">
            <v>ag.5106</v>
          </cell>
          <cell r="C186" t="str">
            <v>Obras e projetos de obras</v>
          </cell>
        </row>
        <row r="187">
          <cell r="B187" t="str">
            <v>ag.5107</v>
          </cell>
          <cell r="C187" t="str">
            <v>Obras e projetos de obras</v>
          </cell>
        </row>
        <row r="188">
          <cell r="B188" t="str">
            <v>ag.5112</v>
          </cell>
          <cell r="C188" t="str">
            <v>Obras e projetos de obras</v>
          </cell>
        </row>
        <row r="189">
          <cell r="B189" t="str">
            <v>ag.5113</v>
          </cell>
          <cell r="C189" t="str">
            <v>Demais despesas de capital</v>
          </cell>
        </row>
        <row r="190">
          <cell r="B190" t="str">
            <v>ag.5114</v>
          </cell>
          <cell r="C190" t="str">
            <v>Demais despesas de capital</v>
          </cell>
        </row>
        <row r="191">
          <cell r="B191" t="str">
            <v>ag.5201</v>
          </cell>
          <cell r="C191" t="str">
            <v>Despesas com aeronaves</v>
          </cell>
        </row>
        <row r="192">
          <cell r="B192" t="str">
            <v>ag.5203</v>
          </cell>
          <cell r="C192" t="str">
            <v>Demais despesas de capital</v>
          </cell>
        </row>
        <row r="193">
          <cell r="B193" t="str">
            <v>ag.5204</v>
          </cell>
          <cell r="C193" t="str">
            <v>Demais despesas de capital</v>
          </cell>
        </row>
        <row r="194">
          <cell r="B194" t="str">
            <v>ag.5206</v>
          </cell>
          <cell r="C194" t="str">
            <v>Aquisições de itens de TIC</v>
          </cell>
        </row>
        <row r="195">
          <cell r="B195" t="str">
            <v>ag.5207</v>
          </cell>
          <cell r="C195" t="str">
            <v>Aquisições de itens de TIC</v>
          </cell>
        </row>
        <row r="196">
          <cell r="B196" t="str">
            <v>ag.5208</v>
          </cell>
          <cell r="C196" t="str">
            <v>Aquisições de itens de TIC</v>
          </cell>
        </row>
        <row r="197">
          <cell r="B197" t="str">
            <v>ag.5209</v>
          </cell>
          <cell r="C197" t="str">
            <v>Demais despesas de capital</v>
          </cell>
        </row>
        <row r="198">
          <cell r="B198" t="str">
            <v>ag.5210</v>
          </cell>
          <cell r="C198" t="str">
            <v>Demais despesas de capital</v>
          </cell>
        </row>
        <row r="199">
          <cell r="B199" t="str">
            <v>ag.5211</v>
          </cell>
          <cell r="C199" t="str">
            <v>Serviços de saúde e medicamentos</v>
          </cell>
        </row>
        <row r="200">
          <cell r="B200" t="str">
            <v>ag.5212</v>
          </cell>
          <cell r="C200" t="str">
            <v>Demais despesas de capital</v>
          </cell>
        </row>
        <row r="201">
          <cell r="B201" t="str">
            <v>ag.5213</v>
          </cell>
          <cell r="C201" t="str">
            <v>Demais despesas de capital</v>
          </cell>
        </row>
        <row r="202">
          <cell r="B202" t="str">
            <v>ag.5214</v>
          </cell>
          <cell r="C202" t="str">
            <v>Demais despesas de capital</v>
          </cell>
        </row>
        <row r="203">
          <cell r="B203" t="str">
            <v>ag.5215</v>
          </cell>
          <cell r="C203" t="str">
            <v>Demais despesas de capital</v>
          </cell>
        </row>
        <row r="204">
          <cell r="B204" t="str">
            <v>ag.5216</v>
          </cell>
          <cell r="C204" t="str">
            <v>Demais despesas de capital</v>
          </cell>
        </row>
        <row r="205">
          <cell r="B205" t="str">
            <v>ag.5217</v>
          </cell>
          <cell r="C205" t="str">
            <v>Demais despesas de capital</v>
          </cell>
        </row>
        <row r="206">
          <cell r="B206" t="str">
            <v>ag.5218</v>
          </cell>
          <cell r="C206" t="str">
            <v>Demais despesas de capital</v>
          </cell>
        </row>
        <row r="207">
          <cell r="B207" t="str">
            <v>ag.5219</v>
          </cell>
          <cell r="C207" t="str">
            <v>Demais despesas de capital</v>
          </cell>
        </row>
        <row r="208">
          <cell r="B208" t="str">
            <v>ag.5220</v>
          </cell>
          <cell r="C208" t="str">
            <v>Aquisições de itens de TIC</v>
          </cell>
        </row>
        <row r="209">
          <cell r="B209" t="str">
            <v>ag.5221</v>
          </cell>
          <cell r="C209" t="str">
            <v>Demais despesas de capital</v>
          </cell>
        </row>
        <row r="210">
          <cell r="B210" t="str">
            <v>ag.5222</v>
          </cell>
          <cell r="C210" t="str">
            <v>Demais despesas de capital</v>
          </cell>
        </row>
        <row r="211">
          <cell r="B211" t="str">
            <v>ag.5225</v>
          </cell>
          <cell r="C211" t="str">
            <v>Demais despesas de capital</v>
          </cell>
        </row>
        <row r="212">
          <cell r="B212" t="str">
            <v>ag.5226</v>
          </cell>
          <cell r="C212" t="str">
            <v>Demais despesas de capital</v>
          </cell>
        </row>
        <row r="213">
          <cell r="B213" t="str">
            <v>ag.5227</v>
          </cell>
          <cell r="C213" t="str">
            <v>Demais despesas de capital</v>
          </cell>
        </row>
        <row r="214">
          <cell r="B214" t="str">
            <v>ag.5230</v>
          </cell>
          <cell r="C214" t="str">
            <v>Demais despesas de capital</v>
          </cell>
        </row>
        <row r="215">
          <cell r="B215" t="str">
            <v>ag.5299</v>
          </cell>
          <cell r="C215" t="str">
            <v>Demais despesas de capital</v>
          </cell>
        </row>
        <row r="216">
          <cell r="B216" t="str">
            <v>ag.5905</v>
          </cell>
          <cell r="C216" t="str">
            <v>Demais despesas de custeio</v>
          </cell>
        </row>
        <row r="217">
          <cell r="B217" t="str">
            <v>ag.5908</v>
          </cell>
          <cell r="C217" t="str">
            <v>Demais despesas de custeio</v>
          </cell>
        </row>
        <row r="218">
          <cell r="B218" t="str">
            <v>ag.6107</v>
          </cell>
          <cell r="C218" t="str">
            <v>Obras e projetos de obras</v>
          </cell>
        </row>
        <row r="219">
          <cell r="B219" t="str">
            <v>ag.802</v>
          </cell>
          <cell r="C219" t="str">
            <v>Auxílios diversos (transp alim funeral e etc)</v>
          </cell>
        </row>
        <row r="220">
          <cell r="B220" t="str">
            <v>ag.803</v>
          </cell>
          <cell r="C220" t="str">
            <v>Auxílios diversos (transp alim funeral e etc)</v>
          </cell>
        </row>
        <row r="221">
          <cell r="B221" t="str">
            <v>ag.805</v>
          </cell>
          <cell r="C221" t="str">
            <v>Auxílios diversos (transp alim funeral e etc)</v>
          </cell>
        </row>
        <row r="222">
          <cell r="B222" t="str">
            <v>ag.809</v>
          </cell>
          <cell r="C222" t="str">
            <v>Auxílios diversos (transp alim funeral e etc)</v>
          </cell>
        </row>
        <row r="223">
          <cell r="B223" t="str">
            <v>ag.810</v>
          </cell>
          <cell r="C223" t="str">
            <v>Auxílios diversos (transp alim funeral e etc)</v>
          </cell>
        </row>
        <row r="224">
          <cell r="B224" t="str">
            <v>ag.811</v>
          </cell>
          <cell r="C224" t="str">
            <v>Auxílios diversos (transp alim funeral e etc)</v>
          </cell>
        </row>
        <row r="225">
          <cell r="B225" t="str">
            <v>ag.899</v>
          </cell>
          <cell r="C225" t="str">
            <v>Auxílios diversos (transp alim funeral e etc)</v>
          </cell>
        </row>
        <row r="226">
          <cell r="B226" t="str">
            <v>ag.9108</v>
          </cell>
          <cell r="C226" t="str">
            <v>Precatórios</v>
          </cell>
        </row>
        <row r="227">
          <cell r="B227" t="str">
            <v>ag.9201</v>
          </cell>
          <cell r="C227" t="str">
            <v>DEAs</v>
          </cell>
        </row>
        <row r="228">
          <cell r="B228" t="str">
            <v>ag.9202</v>
          </cell>
          <cell r="C228" t="str">
            <v>DEAs</v>
          </cell>
        </row>
        <row r="229">
          <cell r="B229" t="str">
            <v>ag.9301</v>
          </cell>
          <cell r="C229" t="str">
            <v>Demais despesas de custeio</v>
          </cell>
        </row>
        <row r="230">
          <cell r="B230" t="str">
            <v>ag.9305</v>
          </cell>
          <cell r="C230" t="str">
            <v>Demais despesas de custeio</v>
          </cell>
        </row>
        <row r="231">
          <cell r="B231" t="str">
            <v>ag.9306</v>
          </cell>
          <cell r="C231" t="str">
            <v>Restituição de convênios</v>
          </cell>
        </row>
        <row r="232">
          <cell r="B232" t="str">
            <v>ag.9309</v>
          </cell>
          <cell r="C232" t="str">
            <v>Demais despesas de custeio</v>
          </cell>
        </row>
        <row r="233">
          <cell r="B233" t="str">
            <v>ag.9310</v>
          </cell>
          <cell r="C233" t="str">
            <v>Demais despesas de custeio</v>
          </cell>
        </row>
        <row r="234">
          <cell r="B234" t="str">
            <v>ag.9312</v>
          </cell>
          <cell r="C234" t="str">
            <v>Demais despesas de custeio</v>
          </cell>
        </row>
        <row r="235">
          <cell r="B235" t="str">
            <v>ag.9313</v>
          </cell>
          <cell r="C235" t="str">
            <v>Serviços de saúde e medicamentos</v>
          </cell>
        </row>
        <row r="236">
          <cell r="B236" t="str">
            <v>ag.9314</v>
          </cell>
          <cell r="C236" t="str">
            <v>Demais despesas de custeio</v>
          </cell>
        </row>
        <row r="237">
          <cell r="B237" t="str">
            <v>ag.9316</v>
          </cell>
          <cell r="C237" t="str">
            <v>Demais despesas de custeio</v>
          </cell>
        </row>
        <row r="238">
          <cell r="B238" t="str">
            <v>ag.9326</v>
          </cell>
          <cell r="C238" t="str">
            <v>Demais despesas de custeio</v>
          </cell>
        </row>
        <row r="239">
          <cell r="B239" t="str">
            <v>ag.9399</v>
          </cell>
          <cell r="C239" t="str">
            <v>Demais despesas de custeio</v>
          </cell>
        </row>
        <row r="240">
          <cell r="B240" t="str">
            <v>ag.101</v>
          </cell>
          <cell r="C240" t="str">
            <v>Outros</v>
          </cell>
        </row>
        <row r="241">
          <cell r="B241" t="str">
            <v>ag.103</v>
          </cell>
          <cell r="C241" t="str">
            <v>Outros</v>
          </cell>
        </row>
        <row r="242">
          <cell r="B242" t="str">
            <v>ag.307</v>
          </cell>
          <cell r="C242" t="str">
            <v>Outros</v>
          </cell>
        </row>
        <row r="243">
          <cell r="B243" t="str">
            <v>ag.308</v>
          </cell>
          <cell r="C243" t="str">
            <v>Outros</v>
          </cell>
        </row>
        <row r="244">
          <cell r="B244" t="str">
            <v>ag.401</v>
          </cell>
          <cell r="C244" t="str">
            <v>Outros</v>
          </cell>
        </row>
        <row r="245">
          <cell r="B245" t="str">
            <v>ag.403</v>
          </cell>
          <cell r="C245" t="str">
            <v>Outros</v>
          </cell>
        </row>
        <row r="246">
          <cell r="B246" t="str">
            <v>ag.404</v>
          </cell>
          <cell r="C246" t="str">
            <v>Outros</v>
          </cell>
        </row>
        <row r="247">
          <cell r="B247" t="str">
            <v>ag.405</v>
          </cell>
          <cell r="C247" t="str">
            <v>Outros</v>
          </cell>
        </row>
        <row r="248">
          <cell r="B248" t="str">
            <v>ag.701</v>
          </cell>
          <cell r="C248" t="str">
            <v>Outros</v>
          </cell>
        </row>
        <row r="249">
          <cell r="B249" t="str">
            <v>ag.804</v>
          </cell>
          <cell r="C249" t="str">
            <v>Outros</v>
          </cell>
        </row>
        <row r="250">
          <cell r="B250" t="str">
            <v>ag.807</v>
          </cell>
          <cell r="C250" t="str">
            <v>Outros</v>
          </cell>
        </row>
        <row r="251">
          <cell r="B251" t="str">
            <v>ag.1101</v>
          </cell>
          <cell r="C251" t="str">
            <v>Outros</v>
          </cell>
        </row>
        <row r="252">
          <cell r="B252" t="str">
            <v>ag.1102</v>
          </cell>
          <cell r="C252" t="str">
            <v>Outros</v>
          </cell>
        </row>
        <row r="253">
          <cell r="B253" t="str">
            <v>ag.1103</v>
          </cell>
          <cell r="C253" t="str">
            <v>Outros</v>
          </cell>
        </row>
        <row r="254">
          <cell r="B254" t="str">
            <v>ag.1105</v>
          </cell>
          <cell r="C254" t="str">
            <v>Outros</v>
          </cell>
        </row>
        <row r="255">
          <cell r="B255" t="str">
            <v>ag.1107</v>
          </cell>
          <cell r="C255" t="str">
            <v>Outros</v>
          </cell>
        </row>
        <row r="256">
          <cell r="B256" t="str">
            <v>ag.1108</v>
          </cell>
          <cell r="C256" t="str">
            <v>Outros</v>
          </cell>
        </row>
        <row r="257">
          <cell r="B257" t="str">
            <v>ag.1109</v>
          </cell>
          <cell r="C257" t="str">
            <v>Outros</v>
          </cell>
        </row>
        <row r="258">
          <cell r="B258" t="str">
            <v>ag.1110</v>
          </cell>
          <cell r="C258" t="str">
            <v>Outros</v>
          </cell>
        </row>
        <row r="259">
          <cell r="B259" t="str">
            <v>ag.1112</v>
          </cell>
          <cell r="C259" t="str">
            <v>Outros</v>
          </cell>
        </row>
        <row r="260">
          <cell r="B260" t="str">
            <v>ag.1113</v>
          </cell>
          <cell r="C260" t="str">
            <v>Outros</v>
          </cell>
        </row>
        <row r="261">
          <cell r="B261" t="str">
            <v>ag.1117</v>
          </cell>
          <cell r="C261" t="str">
            <v>Outros</v>
          </cell>
        </row>
        <row r="262">
          <cell r="B262" t="str">
            <v>ag.1118</v>
          </cell>
          <cell r="C262" t="str">
            <v>Outros</v>
          </cell>
        </row>
        <row r="263">
          <cell r="B263" t="str">
            <v>ag.1119</v>
          </cell>
          <cell r="C263" t="str">
            <v>Outros</v>
          </cell>
        </row>
        <row r="264">
          <cell r="B264" t="str">
            <v>ag.1121</v>
          </cell>
          <cell r="C264" t="str">
            <v>Outros</v>
          </cell>
        </row>
        <row r="265">
          <cell r="B265" t="str">
            <v>ag.1122</v>
          </cell>
          <cell r="C265" t="str">
            <v>Outros</v>
          </cell>
        </row>
        <row r="266">
          <cell r="B266" t="str">
            <v>ag.1123</v>
          </cell>
          <cell r="C266" t="str">
            <v>Outros</v>
          </cell>
        </row>
        <row r="267">
          <cell r="B267" t="str">
            <v>ag.1125</v>
          </cell>
          <cell r="C267" t="str">
            <v>Outros</v>
          </cell>
        </row>
        <row r="268">
          <cell r="B268" t="str">
            <v>ag.1127</v>
          </cell>
          <cell r="C268" t="str">
            <v>Outros</v>
          </cell>
        </row>
        <row r="269">
          <cell r="B269" t="str">
            <v>ag.1128</v>
          </cell>
          <cell r="C269" t="str">
            <v>Outros</v>
          </cell>
        </row>
        <row r="270">
          <cell r="B270" t="str">
            <v>ag.1129</v>
          </cell>
          <cell r="C270" t="str">
            <v>Outros</v>
          </cell>
        </row>
        <row r="271">
          <cell r="B271" t="str">
            <v>ag.1130</v>
          </cell>
          <cell r="C271" t="str">
            <v>Outros</v>
          </cell>
        </row>
        <row r="272">
          <cell r="B272" t="str">
            <v>ag.1133</v>
          </cell>
          <cell r="C272" t="str">
            <v>Outros</v>
          </cell>
        </row>
        <row r="273">
          <cell r="B273" t="str">
            <v>ag.1134</v>
          </cell>
          <cell r="C273" t="str">
            <v>Outros</v>
          </cell>
        </row>
        <row r="274">
          <cell r="B274" t="str">
            <v>ag.1135</v>
          </cell>
          <cell r="C274" t="str">
            <v>Outros</v>
          </cell>
        </row>
        <row r="275">
          <cell r="B275" t="str">
            <v>ag.1139</v>
          </cell>
          <cell r="C275" t="str">
            <v>Outros</v>
          </cell>
        </row>
        <row r="276">
          <cell r="B276" t="str">
            <v>ag.1140</v>
          </cell>
          <cell r="C276" t="str">
            <v>Outros</v>
          </cell>
        </row>
        <row r="277">
          <cell r="B277" t="str">
            <v>ag.1141</v>
          </cell>
          <cell r="C277" t="str">
            <v>Outros</v>
          </cell>
        </row>
        <row r="278">
          <cell r="B278" t="str">
            <v>ag.1143</v>
          </cell>
          <cell r="C278" t="str">
            <v>Outros</v>
          </cell>
        </row>
        <row r="279">
          <cell r="B279" t="str">
            <v>ag.1144</v>
          </cell>
          <cell r="C279" t="str">
            <v>Outros</v>
          </cell>
        </row>
        <row r="280">
          <cell r="B280" t="str">
            <v>ag.1145</v>
          </cell>
          <cell r="C280" t="str">
            <v>Outros</v>
          </cell>
        </row>
        <row r="281">
          <cell r="B281" t="str">
            <v>ag.1146</v>
          </cell>
          <cell r="C281" t="str">
            <v>Outros</v>
          </cell>
        </row>
        <row r="282">
          <cell r="B282" t="str">
            <v>ag.1147</v>
          </cell>
          <cell r="C282" t="str">
            <v>Outros</v>
          </cell>
        </row>
        <row r="283">
          <cell r="B283" t="str">
            <v>ag.1148</v>
          </cell>
          <cell r="C283" t="str">
            <v>Outros</v>
          </cell>
        </row>
        <row r="284">
          <cell r="B284" t="str">
            <v>ag.1149</v>
          </cell>
          <cell r="C284" t="str">
            <v>Outros</v>
          </cell>
        </row>
        <row r="285">
          <cell r="B285" t="str">
            <v>ag.1150</v>
          </cell>
          <cell r="C285" t="str">
            <v>Outros</v>
          </cell>
        </row>
        <row r="286">
          <cell r="B286" t="str">
            <v>ag.1151</v>
          </cell>
          <cell r="C286" t="str">
            <v>Outros</v>
          </cell>
        </row>
        <row r="287">
          <cell r="B287" t="str">
            <v>ag.1154</v>
          </cell>
          <cell r="C287" t="str">
            <v>Outros</v>
          </cell>
        </row>
        <row r="288">
          <cell r="B288" t="str">
            <v>ag.1155</v>
          </cell>
          <cell r="C288" t="str">
            <v>Outros</v>
          </cell>
        </row>
        <row r="289">
          <cell r="B289" t="str">
            <v>ag.1157</v>
          </cell>
          <cell r="C289" t="str">
            <v>Outros</v>
          </cell>
        </row>
        <row r="290">
          <cell r="B290" t="str">
            <v>ag.1158</v>
          </cell>
          <cell r="C290" t="str">
            <v>Outros</v>
          </cell>
        </row>
        <row r="291">
          <cell r="B291" t="str">
            <v>ag.1159</v>
          </cell>
          <cell r="C291" t="str">
            <v>Outros</v>
          </cell>
        </row>
        <row r="292">
          <cell r="B292" t="str">
            <v>ag.1164</v>
          </cell>
          <cell r="C292" t="str">
            <v>Outros</v>
          </cell>
        </row>
        <row r="293">
          <cell r="B293" t="str">
            <v>ag.1199</v>
          </cell>
          <cell r="C293" t="str">
            <v>Outros</v>
          </cell>
        </row>
        <row r="294">
          <cell r="B294" t="str">
            <v>ag.1201</v>
          </cell>
          <cell r="C294" t="str">
            <v>Outros</v>
          </cell>
        </row>
        <row r="295">
          <cell r="B295" t="str">
            <v>ag.1202</v>
          </cell>
          <cell r="C295" t="str">
            <v>Outros</v>
          </cell>
        </row>
        <row r="296">
          <cell r="B296" t="str">
            <v>ag.1203</v>
          </cell>
          <cell r="C296" t="str">
            <v>Outros</v>
          </cell>
        </row>
        <row r="297">
          <cell r="B297" t="str">
            <v>ag.1204</v>
          </cell>
          <cell r="C297" t="str">
            <v>Outros</v>
          </cell>
        </row>
        <row r="298">
          <cell r="B298" t="str">
            <v>ag.1205</v>
          </cell>
          <cell r="C298" t="str">
            <v>Outros</v>
          </cell>
        </row>
        <row r="299">
          <cell r="B299" t="str">
            <v>ag.1206</v>
          </cell>
          <cell r="C299" t="str">
            <v>Outros</v>
          </cell>
        </row>
        <row r="300">
          <cell r="B300" t="str">
            <v>ag.1207</v>
          </cell>
          <cell r="C300" t="str">
            <v>Outros</v>
          </cell>
        </row>
        <row r="301">
          <cell r="B301" t="str">
            <v>ag.1208</v>
          </cell>
          <cell r="C301" t="str">
            <v>Outros</v>
          </cell>
        </row>
        <row r="302">
          <cell r="B302" t="str">
            <v>ag.1209</v>
          </cell>
          <cell r="C302" t="str">
            <v>Outros</v>
          </cell>
        </row>
        <row r="303">
          <cell r="B303" t="str">
            <v>ag.1210</v>
          </cell>
          <cell r="C303" t="str">
            <v>Outros</v>
          </cell>
        </row>
        <row r="304">
          <cell r="B304" t="str">
            <v>ag.1299</v>
          </cell>
          <cell r="C304" t="str">
            <v>Outros</v>
          </cell>
        </row>
        <row r="305">
          <cell r="B305" t="str">
            <v>ag.1304</v>
          </cell>
          <cell r="C305" t="str">
            <v>Outros</v>
          </cell>
        </row>
        <row r="306">
          <cell r="B306" t="str">
            <v>ag.1305</v>
          </cell>
          <cell r="C306" t="str">
            <v>Outros</v>
          </cell>
        </row>
        <row r="307">
          <cell r="B307" t="str">
            <v>ag.1306</v>
          </cell>
          <cell r="C307" t="str">
            <v>Outros</v>
          </cell>
        </row>
        <row r="308">
          <cell r="B308" t="str">
            <v>ag.1307</v>
          </cell>
          <cell r="C308" t="str">
            <v>Outros</v>
          </cell>
        </row>
        <row r="309">
          <cell r="B309" t="str">
            <v>ag.1308</v>
          </cell>
          <cell r="C309" t="str">
            <v>Outros</v>
          </cell>
        </row>
        <row r="310">
          <cell r="B310" t="str">
            <v>ag.1314</v>
          </cell>
          <cell r="C310" t="str">
            <v>Outros</v>
          </cell>
        </row>
        <row r="311">
          <cell r="B311" t="str">
            <v>ag.1317</v>
          </cell>
          <cell r="C311" t="str">
            <v>Outros</v>
          </cell>
        </row>
        <row r="312">
          <cell r="B312" t="str">
            <v>ag.1321</v>
          </cell>
          <cell r="C312" t="str">
            <v>Outros</v>
          </cell>
        </row>
        <row r="313">
          <cell r="B313" t="str">
            <v>ag.1322</v>
          </cell>
          <cell r="C313" t="str">
            <v>Outros</v>
          </cell>
        </row>
        <row r="314">
          <cell r="B314" t="str">
            <v>ag.1325</v>
          </cell>
          <cell r="C314" t="str">
            <v>Outros</v>
          </cell>
        </row>
        <row r="315">
          <cell r="B315" t="str">
            <v>ag.1326</v>
          </cell>
          <cell r="C315" t="str">
            <v>Outros</v>
          </cell>
        </row>
        <row r="316">
          <cell r="B316" t="str">
            <v>ag.1401</v>
          </cell>
          <cell r="C316" t="str">
            <v>Outros</v>
          </cell>
        </row>
        <row r="317">
          <cell r="B317" t="str">
            <v>ag.1501</v>
          </cell>
          <cell r="C317" t="str">
            <v>Outros</v>
          </cell>
        </row>
        <row r="318">
          <cell r="B318" t="str">
            <v>ag.1601</v>
          </cell>
          <cell r="C318" t="str">
            <v>Outros</v>
          </cell>
        </row>
        <row r="319">
          <cell r="B319" t="str">
            <v>ag.1602</v>
          </cell>
          <cell r="C319" t="str">
            <v>Outros</v>
          </cell>
        </row>
        <row r="320">
          <cell r="B320" t="str">
            <v>ag.1603</v>
          </cell>
          <cell r="C320" t="str">
            <v>Outros</v>
          </cell>
        </row>
        <row r="321">
          <cell r="B321" t="str">
            <v>ag.1604</v>
          </cell>
          <cell r="C321" t="str">
            <v>Outros</v>
          </cell>
        </row>
        <row r="322">
          <cell r="B322" t="str">
            <v>ag.1605</v>
          </cell>
          <cell r="C322" t="str">
            <v>Outros</v>
          </cell>
        </row>
        <row r="323">
          <cell r="B323" t="str">
            <v>ag.1606</v>
          </cell>
          <cell r="C323" t="str">
            <v>Outros</v>
          </cell>
        </row>
        <row r="324">
          <cell r="B324" t="str">
            <v>ag.1701</v>
          </cell>
          <cell r="C324" t="str">
            <v>Outros</v>
          </cell>
        </row>
        <row r="325">
          <cell r="B325" t="str">
            <v>ag.1801</v>
          </cell>
          <cell r="C325" t="str">
            <v>Outros</v>
          </cell>
        </row>
        <row r="326">
          <cell r="B326" t="str">
            <v>ag.1901</v>
          </cell>
          <cell r="C326" t="str">
            <v>Outros</v>
          </cell>
        </row>
        <row r="327">
          <cell r="B327" t="str">
            <v>ag.1903</v>
          </cell>
          <cell r="C327" t="str">
            <v>Outros</v>
          </cell>
        </row>
        <row r="328">
          <cell r="B328" t="str">
            <v>ag.2001</v>
          </cell>
          <cell r="C328" t="str">
            <v>Outros</v>
          </cell>
        </row>
        <row r="329">
          <cell r="B329" t="str">
            <v>ag.2101</v>
          </cell>
          <cell r="C329" t="str">
            <v>Outros</v>
          </cell>
        </row>
        <row r="330">
          <cell r="B330" t="str">
            <v>ag.2102</v>
          </cell>
          <cell r="C330" t="str">
            <v>Outros</v>
          </cell>
        </row>
        <row r="331">
          <cell r="B331" t="str">
            <v>ag.2103</v>
          </cell>
          <cell r="C331" t="str">
            <v>Outros</v>
          </cell>
        </row>
        <row r="332">
          <cell r="B332" t="str">
            <v>ag.2104</v>
          </cell>
          <cell r="C332" t="str">
            <v>Outros</v>
          </cell>
        </row>
        <row r="333">
          <cell r="B333" t="str">
            <v>ag.2106</v>
          </cell>
          <cell r="C333" t="str">
            <v>Outros</v>
          </cell>
        </row>
        <row r="334">
          <cell r="B334" t="str">
            <v>ag.2201</v>
          </cell>
          <cell r="C334" t="str">
            <v>Outros</v>
          </cell>
        </row>
        <row r="335">
          <cell r="B335" t="str">
            <v>ag.3001</v>
          </cell>
          <cell r="C335" t="str">
            <v>Outros</v>
          </cell>
        </row>
        <row r="336">
          <cell r="B336" t="str">
            <v>ag.3002</v>
          </cell>
          <cell r="C336" t="str">
            <v>Outros</v>
          </cell>
        </row>
        <row r="337">
          <cell r="B337" t="str">
            <v>ag.3003</v>
          </cell>
          <cell r="C337" t="str">
            <v>Outros</v>
          </cell>
        </row>
        <row r="338">
          <cell r="B338" t="str">
            <v>ag.3004</v>
          </cell>
          <cell r="C338" t="str">
            <v>Outros</v>
          </cell>
        </row>
        <row r="339">
          <cell r="B339" t="str">
            <v>ag.3005</v>
          </cell>
          <cell r="C339" t="str">
            <v>Outros</v>
          </cell>
        </row>
        <row r="340">
          <cell r="B340" t="str">
            <v>ag.3006</v>
          </cell>
          <cell r="C340" t="str">
            <v>Outros</v>
          </cell>
        </row>
        <row r="341">
          <cell r="B341" t="str">
            <v>ag.3007</v>
          </cell>
          <cell r="C341" t="str">
            <v>Outros</v>
          </cell>
        </row>
        <row r="342">
          <cell r="B342" t="str">
            <v>ag.3008</v>
          </cell>
          <cell r="C342" t="str">
            <v>Outros</v>
          </cell>
        </row>
        <row r="343">
          <cell r="B343" t="str">
            <v>ag.3009</v>
          </cell>
          <cell r="C343" t="str">
            <v>Outros</v>
          </cell>
        </row>
        <row r="344">
          <cell r="B344" t="str">
            <v>ag.3010</v>
          </cell>
          <cell r="C344" t="str">
            <v>Outros</v>
          </cell>
        </row>
        <row r="345">
          <cell r="B345" t="str">
            <v>ag.3011</v>
          </cell>
          <cell r="C345" t="str">
            <v>Outros</v>
          </cell>
        </row>
        <row r="346">
          <cell r="B346" t="str">
            <v>ag.3012</v>
          </cell>
          <cell r="C346" t="str">
            <v>Outros</v>
          </cell>
        </row>
        <row r="347">
          <cell r="B347" t="str">
            <v>ag.3013</v>
          </cell>
          <cell r="C347" t="str">
            <v>Outros</v>
          </cell>
        </row>
        <row r="348">
          <cell r="B348" t="str">
            <v>ag.3014</v>
          </cell>
          <cell r="C348" t="str">
            <v>Outros</v>
          </cell>
        </row>
        <row r="349">
          <cell r="B349" t="str">
            <v>ag.3015</v>
          </cell>
          <cell r="C349" t="str">
            <v>Outros</v>
          </cell>
        </row>
        <row r="350">
          <cell r="B350" t="str">
            <v>ag.3016</v>
          </cell>
          <cell r="C350" t="str">
            <v>Outros</v>
          </cell>
        </row>
        <row r="351">
          <cell r="B351" t="str">
            <v>ag.3017</v>
          </cell>
          <cell r="C351" t="str">
            <v>Outros</v>
          </cell>
        </row>
        <row r="352">
          <cell r="B352" t="str">
            <v>ag.3018</v>
          </cell>
          <cell r="C352" t="str">
            <v>Outros</v>
          </cell>
        </row>
        <row r="353">
          <cell r="B353" t="str">
            <v>ag.3019</v>
          </cell>
          <cell r="C353" t="str">
            <v>Outros</v>
          </cell>
        </row>
        <row r="354">
          <cell r="B354" t="str">
            <v>ag.3020</v>
          </cell>
          <cell r="C354" t="str">
            <v>Outros</v>
          </cell>
        </row>
        <row r="355">
          <cell r="B355" t="str">
            <v>ag.3021</v>
          </cell>
          <cell r="C355" t="str">
            <v>Outros</v>
          </cell>
        </row>
        <row r="356">
          <cell r="B356" t="str">
            <v>ag.3022</v>
          </cell>
          <cell r="C356" t="str">
            <v>Outros</v>
          </cell>
        </row>
        <row r="357">
          <cell r="B357" t="str">
            <v>ag.3023</v>
          </cell>
          <cell r="C357" t="str">
            <v>Outros</v>
          </cell>
        </row>
        <row r="358">
          <cell r="B358" t="str">
            <v>ag.3024</v>
          </cell>
          <cell r="C358" t="str">
            <v>Outros</v>
          </cell>
        </row>
        <row r="359">
          <cell r="B359" t="str">
            <v>ag.3025</v>
          </cell>
          <cell r="C359" t="str">
            <v>Outros</v>
          </cell>
        </row>
        <row r="360">
          <cell r="B360" t="str">
            <v>ag.3026</v>
          </cell>
          <cell r="C360" t="str">
            <v>Outros</v>
          </cell>
        </row>
        <row r="361">
          <cell r="B361" t="str">
            <v>ag.3027</v>
          </cell>
          <cell r="C361" t="str">
            <v>Outros</v>
          </cell>
        </row>
        <row r="362">
          <cell r="B362" t="str">
            <v>ag.3029</v>
          </cell>
          <cell r="C362" t="str">
            <v>Outros</v>
          </cell>
        </row>
        <row r="363">
          <cell r="B363" t="str">
            <v>ag.3030</v>
          </cell>
          <cell r="C363" t="str">
            <v>Outros</v>
          </cell>
        </row>
        <row r="364">
          <cell r="B364" t="str">
            <v>ag.3031</v>
          </cell>
          <cell r="C364" t="str">
            <v>Outros</v>
          </cell>
        </row>
        <row r="365">
          <cell r="B365" t="str">
            <v>ag.3032</v>
          </cell>
          <cell r="C365" t="str">
            <v>Outros</v>
          </cell>
        </row>
        <row r="366">
          <cell r="B366" t="str">
            <v>ag.3033</v>
          </cell>
          <cell r="C366" t="str">
            <v>Outros</v>
          </cell>
        </row>
        <row r="367">
          <cell r="B367" t="str">
            <v>ag.3034</v>
          </cell>
          <cell r="C367" t="str">
            <v>Outros</v>
          </cell>
        </row>
        <row r="368">
          <cell r="B368" t="str">
            <v>ag.3036</v>
          </cell>
          <cell r="C368" t="str">
            <v>Outros</v>
          </cell>
        </row>
        <row r="369">
          <cell r="B369" t="str">
            <v>ag.3037</v>
          </cell>
          <cell r="C369" t="str">
            <v>Outros</v>
          </cell>
        </row>
        <row r="370">
          <cell r="B370" t="str">
            <v>ag.3039</v>
          </cell>
          <cell r="C370" t="str">
            <v>Outros</v>
          </cell>
        </row>
        <row r="371">
          <cell r="B371" t="str">
            <v>ag.3040</v>
          </cell>
          <cell r="C371" t="str">
            <v>Outros</v>
          </cell>
        </row>
        <row r="372">
          <cell r="B372" t="str">
            <v>ag.3041</v>
          </cell>
          <cell r="C372" t="str">
            <v>Outros</v>
          </cell>
        </row>
        <row r="373">
          <cell r="B373" t="str">
            <v>ag.3099</v>
          </cell>
          <cell r="C373" t="str">
            <v>Outros</v>
          </cell>
        </row>
        <row r="374">
          <cell r="B374" t="str">
            <v>ag.3101</v>
          </cell>
          <cell r="C374" t="str">
            <v>Outros</v>
          </cell>
        </row>
        <row r="375">
          <cell r="B375" t="str">
            <v>ag.3102</v>
          </cell>
          <cell r="C375" t="str">
            <v>Outros</v>
          </cell>
        </row>
        <row r="376">
          <cell r="B376" t="str">
            <v>ag.3104</v>
          </cell>
          <cell r="C376" t="str">
            <v>Outros</v>
          </cell>
        </row>
        <row r="377">
          <cell r="B377" t="str">
            <v>ag.3201</v>
          </cell>
          <cell r="C377" t="str">
            <v>Outros</v>
          </cell>
        </row>
        <row r="378">
          <cell r="B378" t="str">
            <v>ag.3202</v>
          </cell>
          <cell r="C378" t="str">
            <v>Outros</v>
          </cell>
        </row>
        <row r="379">
          <cell r="B379" t="str">
            <v>ag.3301</v>
          </cell>
          <cell r="C379" t="str">
            <v>Outros</v>
          </cell>
        </row>
        <row r="380">
          <cell r="B380" t="str">
            <v>ag.3302</v>
          </cell>
          <cell r="C380" t="str">
            <v>Outros</v>
          </cell>
        </row>
        <row r="381">
          <cell r="B381" t="str">
            <v>ag.3303</v>
          </cell>
          <cell r="C381" t="str">
            <v>Outros</v>
          </cell>
        </row>
        <row r="382">
          <cell r="B382" t="str">
            <v>ag.3304</v>
          </cell>
          <cell r="C382" t="str">
            <v>Outros</v>
          </cell>
        </row>
        <row r="383">
          <cell r="B383" t="str">
            <v>ag.3305</v>
          </cell>
          <cell r="C383" t="str">
            <v>Outros</v>
          </cell>
        </row>
        <row r="384">
          <cell r="B384" t="str">
            <v>ag.3501</v>
          </cell>
          <cell r="C384" t="str">
            <v>Outros</v>
          </cell>
        </row>
        <row r="385">
          <cell r="B385" t="str">
            <v>ag.3502</v>
          </cell>
          <cell r="C385" t="str">
            <v>Outros</v>
          </cell>
        </row>
        <row r="386">
          <cell r="B386" t="str">
            <v>ag.3601</v>
          </cell>
          <cell r="C386" t="str">
            <v>Outros</v>
          </cell>
        </row>
        <row r="387">
          <cell r="B387" t="str">
            <v>ag.3602</v>
          </cell>
          <cell r="C387" t="str">
            <v>Outros</v>
          </cell>
        </row>
        <row r="388">
          <cell r="B388" t="str">
            <v>ag.3604</v>
          </cell>
          <cell r="C388" t="str">
            <v>Outros</v>
          </cell>
        </row>
        <row r="389">
          <cell r="B389" t="str">
            <v>ag.3607</v>
          </cell>
          <cell r="C389" t="str">
            <v>Outros</v>
          </cell>
        </row>
        <row r="390">
          <cell r="B390" t="str">
            <v>ag.3608</v>
          </cell>
          <cell r="C390" t="str">
            <v>Outros</v>
          </cell>
        </row>
        <row r="391">
          <cell r="B391" t="str">
            <v>ag.3609</v>
          </cell>
          <cell r="C391" t="str">
            <v>Outros</v>
          </cell>
        </row>
        <row r="392">
          <cell r="B392" t="str">
            <v>ag.3610</v>
          </cell>
          <cell r="C392" t="str">
            <v>Outros</v>
          </cell>
        </row>
        <row r="393">
          <cell r="B393" t="str">
            <v>ag.3611</v>
          </cell>
          <cell r="C393" t="str">
            <v>Outros</v>
          </cell>
        </row>
        <row r="394">
          <cell r="B394" t="str">
            <v>ag.3612</v>
          </cell>
          <cell r="C394" t="str">
            <v>Outros</v>
          </cell>
        </row>
        <row r="395">
          <cell r="B395" t="str">
            <v>ag.3613</v>
          </cell>
          <cell r="C395" t="str">
            <v>Outros</v>
          </cell>
        </row>
        <row r="396">
          <cell r="B396" t="str">
            <v>ag.3614</v>
          </cell>
          <cell r="C396" t="str">
            <v>Outros</v>
          </cell>
        </row>
        <row r="397">
          <cell r="B397" t="str">
            <v>ag.3616</v>
          </cell>
          <cell r="C397" t="str">
            <v>Outros</v>
          </cell>
        </row>
        <row r="398">
          <cell r="B398" t="str">
            <v>ag.3617</v>
          </cell>
          <cell r="C398" t="str">
            <v>Outros</v>
          </cell>
        </row>
        <row r="399">
          <cell r="B399" t="str">
            <v>ag.3618</v>
          </cell>
          <cell r="C399" t="str">
            <v>Outros</v>
          </cell>
        </row>
        <row r="400">
          <cell r="B400" t="str">
            <v>ag.3619</v>
          </cell>
          <cell r="C400" t="str">
            <v>Outros</v>
          </cell>
        </row>
        <row r="401">
          <cell r="B401" t="str">
            <v>ag.3620</v>
          </cell>
          <cell r="C401" t="str">
            <v>Outros</v>
          </cell>
        </row>
        <row r="402">
          <cell r="B402" t="str">
            <v>ag.3622</v>
          </cell>
          <cell r="C402" t="str">
            <v>Outros</v>
          </cell>
        </row>
        <row r="403">
          <cell r="B403" t="str">
            <v>ag.3623</v>
          </cell>
          <cell r="C403" t="str">
            <v>Outros</v>
          </cell>
        </row>
        <row r="404">
          <cell r="B404" t="str">
            <v>ag.3624</v>
          </cell>
          <cell r="C404" t="str">
            <v>Outros</v>
          </cell>
        </row>
        <row r="405">
          <cell r="B405" t="str">
            <v>ag.3625</v>
          </cell>
          <cell r="C405" t="str">
            <v>Outros</v>
          </cell>
        </row>
        <row r="406">
          <cell r="B406" t="str">
            <v>ag.3627</v>
          </cell>
          <cell r="C406" t="str">
            <v>Outros</v>
          </cell>
        </row>
        <row r="407">
          <cell r="B407" t="str">
            <v>ag.3628</v>
          </cell>
          <cell r="C407" t="str">
            <v>Outros</v>
          </cell>
        </row>
        <row r="408">
          <cell r="B408" t="str">
            <v>ag.3629</v>
          </cell>
          <cell r="C408" t="str">
            <v>Outros</v>
          </cell>
        </row>
        <row r="409">
          <cell r="B409" t="str">
            <v>ag.3631</v>
          </cell>
          <cell r="C409" t="str">
            <v>Outros</v>
          </cell>
        </row>
        <row r="410">
          <cell r="B410" t="str">
            <v>ag.3699</v>
          </cell>
          <cell r="C410" t="str">
            <v>Outros</v>
          </cell>
        </row>
        <row r="411">
          <cell r="B411" t="str">
            <v>ag.3701</v>
          </cell>
          <cell r="C411" t="str">
            <v>Outros</v>
          </cell>
        </row>
        <row r="412">
          <cell r="B412" t="str">
            <v>ag.3702</v>
          </cell>
          <cell r="C412" t="str">
            <v>Outros</v>
          </cell>
        </row>
        <row r="413">
          <cell r="B413" t="str">
            <v>ag.3703</v>
          </cell>
          <cell r="C413" t="str">
            <v>Outros</v>
          </cell>
        </row>
        <row r="414">
          <cell r="B414" t="str">
            <v>ag.3704</v>
          </cell>
          <cell r="C414" t="str">
            <v>Outros</v>
          </cell>
        </row>
        <row r="415">
          <cell r="B415" t="str">
            <v>ag.3705</v>
          </cell>
          <cell r="C415" t="str">
            <v>Outros</v>
          </cell>
        </row>
        <row r="416">
          <cell r="B416" t="str">
            <v>ag.3901</v>
          </cell>
          <cell r="C416" t="str">
            <v>Outros</v>
          </cell>
        </row>
        <row r="417">
          <cell r="B417" t="str">
            <v>ag.3902</v>
          </cell>
          <cell r="C417" t="str">
            <v>Outros</v>
          </cell>
        </row>
        <row r="418">
          <cell r="B418" t="str">
            <v>ag.3903</v>
          </cell>
          <cell r="C418" t="str">
            <v>Outros</v>
          </cell>
        </row>
        <row r="419">
          <cell r="B419" t="str">
            <v>ag.3904</v>
          </cell>
          <cell r="C419" t="str">
            <v>Outros</v>
          </cell>
        </row>
        <row r="420">
          <cell r="B420" t="str">
            <v>ag.3906</v>
          </cell>
          <cell r="C420" t="str">
            <v>Outros</v>
          </cell>
        </row>
        <row r="421">
          <cell r="B421" t="str">
            <v>ag.3908</v>
          </cell>
          <cell r="C421" t="str">
            <v>Outros</v>
          </cell>
        </row>
        <row r="422">
          <cell r="B422" t="str">
            <v>ag.3909</v>
          </cell>
          <cell r="C422" t="str">
            <v>Outros</v>
          </cell>
        </row>
        <row r="423">
          <cell r="B423" t="str">
            <v>ag.3910</v>
          </cell>
          <cell r="C423" t="str">
            <v>Outros</v>
          </cell>
        </row>
        <row r="424">
          <cell r="B424" t="str">
            <v>ag.3911</v>
          </cell>
          <cell r="C424" t="str">
            <v>Outros</v>
          </cell>
        </row>
        <row r="425">
          <cell r="B425" t="str">
            <v>ag.3912</v>
          </cell>
          <cell r="C425" t="str">
            <v>Outros</v>
          </cell>
        </row>
        <row r="426">
          <cell r="B426" t="str">
            <v>ag.3913</v>
          </cell>
          <cell r="C426" t="str">
            <v>Outros</v>
          </cell>
        </row>
        <row r="427">
          <cell r="B427" t="str">
            <v>ag.3914</v>
          </cell>
          <cell r="C427" t="str">
            <v>Outros</v>
          </cell>
        </row>
        <row r="428">
          <cell r="B428" t="str">
            <v>ag.3915</v>
          </cell>
          <cell r="C428" t="str">
            <v>Outros</v>
          </cell>
        </row>
        <row r="429">
          <cell r="B429" t="str">
            <v>ag.3916</v>
          </cell>
          <cell r="C429" t="str">
            <v>Outros</v>
          </cell>
        </row>
        <row r="430">
          <cell r="B430" t="str">
            <v>ag.3917</v>
          </cell>
          <cell r="C430" t="str">
            <v>Outros</v>
          </cell>
        </row>
        <row r="431">
          <cell r="B431" t="str">
            <v>ag.3918</v>
          </cell>
          <cell r="C431" t="str">
            <v>Outros</v>
          </cell>
        </row>
        <row r="432">
          <cell r="B432" t="str">
            <v>ag.3919</v>
          </cell>
          <cell r="C432" t="str">
            <v>Outros</v>
          </cell>
        </row>
        <row r="433">
          <cell r="B433" t="str">
            <v>ag.3920</v>
          </cell>
          <cell r="C433" t="str">
            <v>Outros</v>
          </cell>
        </row>
        <row r="434">
          <cell r="B434" t="str">
            <v>ag.3921</v>
          </cell>
          <cell r="C434" t="str">
            <v>Outros</v>
          </cell>
        </row>
        <row r="435">
          <cell r="B435" t="str">
            <v>ag.3922</v>
          </cell>
          <cell r="C435" t="str">
            <v>Outros</v>
          </cell>
        </row>
        <row r="436">
          <cell r="B436" t="str">
            <v>ag.3923</v>
          </cell>
          <cell r="C436" t="str">
            <v>Outros</v>
          </cell>
        </row>
        <row r="437">
          <cell r="B437" t="str">
            <v>ag.3924</v>
          </cell>
          <cell r="C437" t="str">
            <v>Outros</v>
          </cell>
        </row>
        <row r="438">
          <cell r="B438" t="str">
            <v>ag.3925</v>
          </cell>
          <cell r="C438" t="str">
            <v>Outros</v>
          </cell>
        </row>
        <row r="439">
          <cell r="B439" t="str">
            <v>ag.3926</v>
          </cell>
          <cell r="C439" t="str">
            <v>Outros</v>
          </cell>
        </row>
        <row r="440">
          <cell r="B440" t="str">
            <v>ag.3928</v>
          </cell>
          <cell r="C440" t="str">
            <v>Outros</v>
          </cell>
        </row>
        <row r="441">
          <cell r="B441" t="str">
            <v>ag.3929</v>
          </cell>
          <cell r="C441" t="str">
            <v>Outros</v>
          </cell>
        </row>
        <row r="442">
          <cell r="B442" t="str">
            <v>ag.3930</v>
          </cell>
          <cell r="C442" t="str">
            <v>Outros</v>
          </cell>
        </row>
        <row r="443">
          <cell r="B443" t="str">
            <v>ag.3931</v>
          </cell>
          <cell r="C443" t="str">
            <v>Outros</v>
          </cell>
        </row>
        <row r="444">
          <cell r="B444" t="str">
            <v>ag.3933</v>
          </cell>
          <cell r="C444" t="str">
            <v>Outros</v>
          </cell>
        </row>
        <row r="445">
          <cell r="B445" t="str">
            <v>ag.3934</v>
          </cell>
          <cell r="C445" t="str">
            <v>Outros</v>
          </cell>
        </row>
        <row r="446">
          <cell r="B446" t="str">
            <v>ag.3935</v>
          </cell>
          <cell r="C446" t="str">
            <v>Outros</v>
          </cell>
        </row>
        <row r="447">
          <cell r="B447" t="str">
            <v>ag.3937</v>
          </cell>
          <cell r="C447" t="str">
            <v>Outros</v>
          </cell>
        </row>
        <row r="448">
          <cell r="B448" t="str">
            <v>ag.3938</v>
          </cell>
          <cell r="C448" t="str">
            <v>Outros</v>
          </cell>
        </row>
        <row r="449">
          <cell r="B449" t="str">
            <v>ag.3939</v>
          </cell>
          <cell r="C449" t="str">
            <v>Outros</v>
          </cell>
        </row>
        <row r="450">
          <cell r="B450" t="str">
            <v>ag.3940</v>
          </cell>
          <cell r="C450" t="str">
            <v>Outros</v>
          </cell>
        </row>
        <row r="451">
          <cell r="B451" t="str">
            <v>ag.3941</v>
          </cell>
          <cell r="C451" t="str">
            <v>Outros</v>
          </cell>
        </row>
        <row r="452">
          <cell r="B452" t="str">
            <v>ag.3942</v>
          </cell>
          <cell r="C452" t="str">
            <v>Outros</v>
          </cell>
        </row>
        <row r="453">
          <cell r="B453" t="str">
            <v>ag.3943</v>
          </cell>
          <cell r="C453" t="str">
            <v>Outros</v>
          </cell>
        </row>
        <row r="454">
          <cell r="B454" t="str">
            <v>ag.3946</v>
          </cell>
          <cell r="C454" t="str">
            <v>Outros</v>
          </cell>
        </row>
        <row r="455">
          <cell r="B455" t="str">
            <v>ag.3947</v>
          </cell>
          <cell r="C455" t="str">
            <v>Outros</v>
          </cell>
        </row>
        <row r="456">
          <cell r="B456" t="str">
            <v>ag.3948</v>
          </cell>
          <cell r="C456" t="str">
            <v>Outros</v>
          </cell>
        </row>
        <row r="457">
          <cell r="B457" t="str">
            <v>ag.3949</v>
          </cell>
          <cell r="C457" t="str">
            <v>Outros</v>
          </cell>
        </row>
        <row r="458">
          <cell r="B458" t="str">
            <v>ag.3950</v>
          </cell>
          <cell r="C458" t="str">
            <v>Outros</v>
          </cell>
        </row>
        <row r="459">
          <cell r="B459" t="str">
            <v>ag.3951</v>
          </cell>
          <cell r="C459" t="str">
            <v>Outros</v>
          </cell>
        </row>
        <row r="460">
          <cell r="B460" t="str">
            <v>ag.3952</v>
          </cell>
          <cell r="C460" t="str">
            <v>Outros</v>
          </cell>
        </row>
        <row r="461">
          <cell r="B461" t="str">
            <v>ag.3953</v>
          </cell>
          <cell r="C461" t="str">
            <v>Outros</v>
          </cell>
        </row>
        <row r="462">
          <cell r="B462" t="str">
            <v>ag.3955</v>
          </cell>
          <cell r="C462" t="str">
            <v>Outros</v>
          </cell>
        </row>
        <row r="463">
          <cell r="B463" t="str">
            <v>ag.3956</v>
          </cell>
          <cell r="C463" t="str">
            <v>Outros</v>
          </cell>
        </row>
        <row r="464">
          <cell r="B464" t="str">
            <v>ag.3958</v>
          </cell>
          <cell r="C464" t="str">
            <v>Outros</v>
          </cell>
        </row>
        <row r="465">
          <cell r="B465" t="str">
            <v>ag.3959</v>
          </cell>
          <cell r="C465" t="str">
            <v>Outros</v>
          </cell>
        </row>
        <row r="466">
          <cell r="B466" t="str">
            <v>ag.3960</v>
          </cell>
          <cell r="C466" t="str">
            <v>Outros</v>
          </cell>
        </row>
        <row r="467">
          <cell r="B467" t="str">
            <v>ag.3961</v>
          </cell>
          <cell r="C467" t="str">
            <v>Outros</v>
          </cell>
        </row>
        <row r="468">
          <cell r="B468" t="str">
            <v>ag.3962</v>
          </cell>
          <cell r="C468" t="str">
            <v>Outros</v>
          </cell>
        </row>
        <row r="469">
          <cell r="B469" t="str">
            <v>ag.3963</v>
          </cell>
          <cell r="C469" t="str">
            <v>Outros</v>
          </cell>
        </row>
        <row r="470">
          <cell r="B470" t="str">
            <v>ag.3964</v>
          </cell>
          <cell r="C470" t="str">
            <v>Outros</v>
          </cell>
        </row>
        <row r="471">
          <cell r="B471" t="str">
            <v>ag.3965</v>
          </cell>
          <cell r="C471" t="str">
            <v>Outros</v>
          </cell>
        </row>
        <row r="472">
          <cell r="B472" t="str">
            <v>ag.3966</v>
          </cell>
          <cell r="C472" t="str">
            <v>Outros</v>
          </cell>
        </row>
        <row r="473">
          <cell r="B473" t="str">
            <v>ag.3968</v>
          </cell>
          <cell r="C473" t="str">
            <v>Outros</v>
          </cell>
        </row>
        <row r="474">
          <cell r="B474" t="str">
            <v>ag.3969</v>
          </cell>
          <cell r="C474" t="str">
            <v>Outros</v>
          </cell>
        </row>
        <row r="475">
          <cell r="B475" t="str">
            <v>ag.3971</v>
          </cell>
          <cell r="C475" t="str">
            <v>Outros</v>
          </cell>
        </row>
        <row r="476">
          <cell r="B476" t="str">
            <v>ag.3972</v>
          </cell>
          <cell r="C476" t="str">
            <v>Outros</v>
          </cell>
        </row>
        <row r="477">
          <cell r="B477" t="str">
            <v>ag.3973</v>
          </cell>
          <cell r="C477" t="str">
            <v>Outros</v>
          </cell>
        </row>
        <row r="478">
          <cell r="B478" t="str">
            <v>ag.3974</v>
          </cell>
          <cell r="C478" t="str">
            <v>Outros</v>
          </cell>
        </row>
        <row r="479">
          <cell r="B479" t="str">
            <v>ag.3975</v>
          </cell>
          <cell r="C479" t="str">
            <v>Outros</v>
          </cell>
        </row>
        <row r="480">
          <cell r="B480" t="str">
            <v>ag.3976</v>
          </cell>
          <cell r="C480" t="str">
            <v>Outros</v>
          </cell>
        </row>
        <row r="481">
          <cell r="B481" t="str">
            <v>ag.3978</v>
          </cell>
          <cell r="C481" t="str">
            <v>Outros</v>
          </cell>
        </row>
        <row r="482">
          <cell r="B482" t="str">
            <v>ag.3981</v>
          </cell>
          <cell r="C482" t="str">
            <v>Outros</v>
          </cell>
        </row>
        <row r="483">
          <cell r="B483" t="str">
            <v>ag.3982</v>
          </cell>
          <cell r="C483" t="str">
            <v>Outros</v>
          </cell>
        </row>
        <row r="484">
          <cell r="B484" t="str">
            <v>ag.3983</v>
          </cell>
          <cell r="C484" t="str">
            <v>Outros</v>
          </cell>
        </row>
        <row r="485">
          <cell r="B485" t="str">
            <v>ag.3986</v>
          </cell>
          <cell r="C485" t="str">
            <v>Outros</v>
          </cell>
        </row>
        <row r="486">
          <cell r="B486" t="str">
            <v>ag.3987</v>
          </cell>
          <cell r="C486" t="str">
            <v>Outros</v>
          </cell>
        </row>
        <row r="487">
          <cell r="B487" t="str">
            <v>ag.3988</v>
          </cell>
          <cell r="C487" t="str">
            <v>Outros</v>
          </cell>
        </row>
        <row r="488">
          <cell r="B488" t="str">
            <v>ag.3989</v>
          </cell>
          <cell r="C488" t="str">
            <v>Outros</v>
          </cell>
        </row>
        <row r="489">
          <cell r="B489" t="str">
            <v>ag.3991</v>
          </cell>
          <cell r="C489" t="str">
            <v>Outros</v>
          </cell>
        </row>
        <row r="490">
          <cell r="B490" t="str">
            <v>ag.3992</v>
          </cell>
          <cell r="C490" t="str">
            <v>Outros</v>
          </cell>
        </row>
        <row r="491">
          <cell r="B491" t="str">
            <v>ag.3993</v>
          </cell>
          <cell r="C491" t="str">
            <v>Outros</v>
          </cell>
        </row>
        <row r="492">
          <cell r="B492" t="str">
            <v>ag.3994</v>
          </cell>
          <cell r="C492" t="str">
            <v>Outros</v>
          </cell>
        </row>
        <row r="493">
          <cell r="B493" t="str">
            <v>ag.3995</v>
          </cell>
          <cell r="C493" t="str">
            <v>Outros</v>
          </cell>
        </row>
        <row r="494">
          <cell r="B494" t="str">
            <v>ag.3996</v>
          </cell>
          <cell r="C494" t="str">
            <v>Outros</v>
          </cell>
        </row>
        <row r="495">
          <cell r="B495" t="str">
            <v>ag.3998</v>
          </cell>
          <cell r="C495" t="str">
            <v>Outros</v>
          </cell>
        </row>
        <row r="496">
          <cell r="B496" t="str">
            <v>ag.3999</v>
          </cell>
          <cell r="C496" t="str">
            <v>Outros</v>
          </cell>
        </row>
        <row r="497">
          <cell r="B497" t="str">
            <v>ag.4002</v>
          </cell>
          <cell r="C497" t="str">
            <v>Outros</v>
          </cell>
        </row>
        <row r="498">
          <cell r="B498" t="str">
            <v>ag.4003</v>
          </cell>
          <cell r="C498" t="str">
            <v>Outros</v>
          </cell>
        </row>
        <row r="499">
          <cell r="B499" t="str">
            <v>ag.4004</v>
          </cell>
          <cell r="C499" t="str">
            <v>Outros</v>
          </cell>
        </row>
        <row r="500">
          <cell r="B500" t="str">
            <v>ag.4005</v>
          </cell>
          <cell r="C500" t="str">
            <v>Outros</v>
          </cell>
        </row>
        <row r="501">
          <cell r="B501" t="str">
            <v>ag.4006</v>
          </cell>
          <cell r="C501" t="str">
            <v>Outros</v>
          </cell>
        </row>
        <row r="502">
          <cell r="B502" t="str">
            <v>ag.4007</v>
          </cell>
          <cell r="C502" t="str">
            <v>Outros</v>
          </cell>
        </row>
        <row r="503">
          <cell r="B503" t="str">
            <v>ag.4101</v>
          </cell>
          <cell r="C503" t="str">
            <v>Outros</v>
          </cell>
        </row>
        <row r="504">
          <cell r="B504" t="str">
            <v>ag.4103</v>
          </cell>
          <cell r="C504" t="str">
            <v>Outros</v>
          </cell>
        </row>
        <row r="505">
          <cell r="B505" t="str">
            <v>ag.4104</v>
          </cell>
          <cell r="C505" t="str">
            <v>Outros</v>
          </cell>
        </row>
        <row r="506">
          <cell r="B506" t="str">
            <v>ag.4106</v>
          </cell>
          <cell r="C506" t="str">
            <v>Outros</v>
          </cell>
        </row>
        <row r="507">
          <cell r="B507" t="str">
            <v>ag.4107</v>
          </cell>
          <cell r="C507" t="str">
            <v>Outros</v>
          </cell>
        </row>
        <row r="508">
          <cell r="B508" t="str">
            <v>ag.4201</v>
          </cell>
          <cell r="C508" t="str">
            <v>Outros</v>
          </cell>
        </row>
        <row r="509">
          <cell r="B509" t="str">
            <v>ag.4301</v>
          </cell>
          <cell r="C509" t="str">
            <v>Outros</v>
          </cell>
        </row>
        <row r="510">
          <cell r="B510" t="str">
            <v>ag.4501</v>
          </cell>
          <cell r="C510" t="str">
            <v>Outros</v>
          </cell>
        </row>
        <row r="511">
          <cell r="B511" t="str">
            <v>ag.4601</v>
          </cell>
          <cell r="C511" t="str">
            <v>Outros</v>
          </cell>
        </row>
        <row r="512">
          <cell r="B512" t="str">
            <v>ag.4602</v>
          </cell>
          <cell r="C512" t="str">
            <v>Outros</v>
          </cell>
        </row>
        <row r="513">
          <cell r="B513" t="str">
            <v>ag.4701</v>
          </cell>
          <cell r="C513" t="str">
            <v>Outros</v>
          </cell>
        </row>
        <row r="514">
          <cell r="B514" t="str">
            <v>ag.4702</v>
          </cell>
          <cell r="C514" t="str">
            <v>Outros</v>
          </cell>
        </row>
        <row r="515">
          <cell r="B515" t="str">
            <v>ag.4703</v>
          </cell>
          <cell r="C515" t="str">
            <v>Outros</v>
          </cell>
        </row>
        <row r="516">
          <cell r="B516" t="str">
            <v>ag.4704</v>
          </cell>
          <cell r="C516" t="str">
            <v>Outros</v>
          </cell>
        </row>
        <row r="517">
          <cell r="B517" t="str">
            <v>ag.4705</v>
          </cell>
          <cell r="C517" t="str">
            <v>Outros</v>
          </cell>
        </row>
        <row r="518">
          <cell r="B518" t="str">
            <v>ag.4706</v>
          </cell>
          <cell r="C518" t="str">
            <v>Outros</v>
          </cell>
        </row>
        <row r="519">
          <cell r="B519" t="str">
            <v>ag.4707</v>
          </cell>
          <cell r="C519" t="str">
            <v>Outros</v>
          </cell>
        </row>
        <row r="520">
          <cell r="B520" t="str">
            <v>ag.4708</v>
          </cell>
          <cell r="C520" t="str">
            <v>Outros</v>
          </cell>
        </row>
        <row r="521">
          <cell r="B521" t="str">
            <v>ag.4709</v>
          </cell>
          <cell r="C521" t="str">
            <v>Outros</v>
          </cell>
        </row>
        <row r="522">
          <cell r="B522" t="str">
            <v>ag.4710</v>
          </cell>
          <cell r="C522" t="str">
            <v>Outros</v>
          </cell>
        </row>
        <row r="523">
          <cell r="B523" t="str">
            <v>ag.4799</v>
          </cell>
          <cell r="C523" t="str">
            <v>Outros</v>
          </cell>
        </row>
        <row r="524">
          <cell r="B524" t="str">
            <v>ag.4801</v>
          </cell>
          <cell r="C524" t="str">
            <v>Outros</v>
          </cell>
        </row>
        <row r="525">
          <cell r="B525" t="str">
            <v>ag.4803</v>
          </cell>
          <cell r="C525" t="str">
            <v>Outros</v>
          </cell>
        </row>
        <row r="526">
          <cell r="B526" t="str">
            <v>ag.4901</v>
          </cell>
          <cell r="C526" t="str">
            <v>Outros</v>
          </cell>
        </row>
        <row r="527">
          <cell r="B527" t="str">
            <v>ag.4902</v>
          </cell>
          <cell r="C527" t="str">
            <v>Outros</v>
          </cell>
        </row>
        <row r="528">
          <cell r="B528" t="str">
            <v>ag.4903</v>
          </cell>
          <cell r="C528" t="str">
            <v>Outros</v>
          </cell>
        </row>
        <row r="529">
          <cell r="B529" t="str">
            <v>ag.4904</v>
          </cell>
          <cell r="C529" t="str">
            <v>Outros</v>
          </cell>
        </row>
        <row r="530">
          <cell r="B530" t="str">
            <v>ag.4905</v>
          </cell>
          <cell r="C530" t="str">
            <v>Outros</v>
          </cell>
        </row>
        <row r="531">
          <cell r="B531" t="str">
            <v>ag.4906</v>
          </cell>
          <cell r="C531" t="str">
            <v>Outros</v>
          </cell>
        </row>
        <row r="532">
          <cell r="B532" t="str">
            <v>ag.5101</v>
          </cell>
          <cell r="C532" t="str">
            <v>Outros</v>
          </cell>
        </row>
        <row r="533">
          <cell r="B533" t="str">
            <v>ag.5102</v>
          </cell>
          <cell r="C533" t="str">
            <v>Outros</v>
          </cell>
        </row>
        <row r="534">
          <cell r="B534" t="str">
            <v>ag.5103</v>
          </cell>
          <cell r="C534" t="str">
            <v>Outros</v>
          </cell>
        </row>
        <row r="535">
          <cell r="B535" t="str">
            <v>ag.5106</v>
          </cell>
          <cell r="C535" t="str">
            <v>Outros</v>
          </cell>
        </row>
        <row r="536">
          <cell r="B536" t="str">
            <v>ag.5107</v>
          </cell>
          <cell r="C536" t="str">
            <v>Outros</v>
          </cell>
        </row>
        <row r="537">
          <cell r="B537" t="str">
            <v>ag.5112</v>
          </cell>
          <cell r="C537" t="str">
            <v>Outros</v>
          </cell>
        </row>
        <row r="538">
          <cell r="B538" t="str">
            <v>ag.5113</v>
          </cell>
          <cell r="C538" t="str">
            <v>Outros</v>
          </cell>
        </row>
        <row r="539">
          <cell r="B539" t="str">
            <v>ag.5114</v>
          </cell>
          <cell r="C539" t="str">
            <v>Outros</v>
          </cell>
        </row>
        <row r="540">
          <cell r="B540" t="str">
            <v>ag.5201</v>
          </cell>
          <cell r="C540" t="str">
            <v>Outros</v>
          </cell>
        </row>
        <row r="541">
          <cell r="B541" t="str">
            <v>ag.5202</v>
          </cell>
          <cell r="C541" t="str">
            <v>Outros</v>
          </cell>
        </row>
        <row r="542">
          <cell r="B542" t="str">
            <v>ag.5203</v>
          </cell>
          <cell r="C542" t="str">
            <v>Outros</v>
          </cell>
        </row>
        <row r="543">
          <cell r="B543" t="str">
            <v>ag.5204</v>
          </cell>
          <cell r="C543" t="str">
            <v>Outros</v>
          </cell>
        </row>
        <row r="544">
          <cell r="B544" t="str">
            <v>ag.5206</v>
          </cell>
          <cell r="C544" t="str">
            <v>Outros</v>
          </cell>
        </row>
        <row r="545">
          <cell r="B545" t="str">
            <v>ag.5207</v>
          </cell>
          <cell r="C545" t="str">
            <v>Outros</v>
          </cell>
        </row>
        <row r="546">
          <cell r="B546" t="str">
            <v>ag.5208</v>
          </cell>
          <cell r="C546" t="str">
            <v>Outros</v>
          </cell>
        </row>
        <row r="547">
          <cell r="B547" t="str">
            <v>ag.5209</v>
          </cell>
          <cell r="C547" t="str">
            <v>Outros</v>
          </cell>
        </row>
        <row r="548">
          <cell r="B548" t="str">
            <v>ag.5210</v>
          </cell>
          <cell r="C548" t="str">
            <v>Outros</v>
          </cell>
        </row>
        <row r="549">
          <cell r="B549" t="str">
            <v>ag.5211</v>
          </cell>
          <cell r="C549" t="str">
            <v>Outros</v>
          </cell>
        </row>
        <row r="550">
          <cell r="B550" t="str">
            <v>ag.5212</v>
          </cell>
          <cell r="C550" t="str">
            <v>Outros</v>
          </cell>
        </row>
        <row r="551">
          <cell r="B551" t="str">
            <v>ag.5213</v>
          </cell>
          <cell r="C551" t="str">
            <v>Outros</v>
          </cell>
        </row>
        <row r="552">
          <cell r="B552" t="str">
            <v>ag.5214</v>
          </cell>
          <cell r="C552" t="str">
            <v>Outros</v>
          </cell>
        </row>
        <row r="553">
          <cell r="B553" t="str">
            <v>ag.5215</v>
          </cell>
          <cell r="C553" t="str">
            <v>Outros</v>
          </cell>
        </row>
        <row r="554">
          <cell r="B554" t="str">
            <v>ag.5216</v>
          </cell>
          <cell r="C554" t="str">
            <v>Outros</v>
          </cell>
        </row>
        <row r="555">
          <cell r="B555" t="str">
            <v>ag.5217</v>
          </cell>
          <cell r="C555" t="str">
            <v>Outros</v>
          </cell>
        </row>
        <row r="556">
          <cell r="B556" t="str">
            <v>ag.5218</v>
          </cell>
          <cell r="C556" t="str">
            <v>Outros</v>
          </cell>
        </row>
        <row r="557">
          <cell r="B557" t="str">
            <v>ag.5219</v>
          </cell>
          <cell r="C557" t="str">
            <v>Outros</v>
          </cell>
        </row>
        <row r="558">
          <cell r="B558" t="str">
            <v>ag.5220</v>
          </cell>
          <cell r="C558" t="str">
            <v>Outros</v>
          </cell>
        </row>
        <row r="559">
          <cell r="B559" t="str">
            <v>ag.5221</v>
          </cell>
          <cell r="C559" t="str">
            <v>Outros</v>
          </cell>
        </row>
        <row r="560">
          <cell r="B560" t="str">
            <v>ag.5222</v>
          </cell>
          <cell r="C560" t="str">
            <v>Outros</v>
          </cell>
        </row>
        <row r="561">
          <cell r="B561" t="str">
            <v>ag.5223</v>
          </cell>
          <cell r="C561" t="str">
            <v>Outros</v>
          </cell>
        </row>
        <row r="562">
          <cell r="B562" t="str">
            <v>ag.5224</v>
          </cell>
          <cell r="C562" t="str">
            <v>Outros</v>
          </cell>
        </row>
        <row r="563">
          <cell r="B563" t="str">
            <v>ag.5225</v>
          </cell>
          <cell r="C563" t="str">
            <v>Outros</v>
          </cell>
        </row>
        <row r="564">
          <cell r="B564" t="str">
            <v>ag.5226</v>
          </cell>
          <cell r="C564" t="str">
            <v>Outros</v>
          </cell>
        </row>
        <row r="565">
          <cell r="B565" t="str">
            <v>ag.5299</v>
          </cell>
          <cell r="C565" t="str">
            <v>Outros</v>
          </cell>
        </row>
        <row r="566">
          <cell r="B566" t="str">
            <v>ag.5902</v>
          </cell>
          <cell r="C566" t="str">
            <v>Outros</v>
          </cell>
        </row>
        <row r="567">
          <cell r="B567" t="str">
            <v>ag.5903</v>
          </cell>
          <cell r="C567" t="str">
            <v>Outros</v>
          </cell>
        </row>
        <row r="568">
          <cell r="B568" t="str">
            <v>ag.5905</v>
          </cell>
          <cell r="C568" t="str">
            <v>Outros</v>
          </cell>
        </row>
        <row r="569">
          <cell r="B569" t="str">
            <v>ag.5907</v>
          </cell>
          <cell r="C569" t="str">
            <v>Outros</v>
          </cell>
        </row>
        <row r="570">
          <cell r="B570" t="str">
            <v>ag.5908</v>
          </cell>
          <cell r="C570" t="str">
            <v>Outros</v>
          </cell>
        </row>
        <row r="571">
          <cell r="B571" t="str">
            <v>ag.6101</v>
          </cell>
          <cell r="C571" t="str">
            <v>Outros</v>
          </cell>
        </row>
        <row r="572">
          <cell r="B572" t="str">
            <v>ag.6102</v>
          </cell>
          <cell r="C572" t="str">
            <v>Outros</v>
          </cell>
        </row>
        <row r="573">
          <cell r="B573" t="str">
            <v>ag.6104</v>
          </cell>
          <cell r="C573" t="str">
            <v>Outros</v>
          </cell>
        </row>
        <row r="574">
          <cell r="B574" t="str">
            <v>ag.6106</v>
          </cell>
          <cell r="C574" t="str">
            <v>Outros</v>
          </cell>
        </row>
        <row r="575">
          <cell r="B575" t="str">
            <v>ag.6107</v>
          </cell>
          <cell r="C575" t="str">
            <v>Outros</v>
          </cell>
        </row>
        <row r="576">
          <cell r="B576" t="str">
            <v>ag.6301</v>
          </cell>
          <cell r="C576" t="str">
            <v>Outros</v>
          </cell>
        </row>
        <row r="577">
          <cell r="B577" t="str">
            <v>ag.6501</v>
          </cell>
          <cell r="C577" t="str">
            <v>Outros</v>
          </cell>
        </row>
        <row r="578">
          <cell r="B578" t="str">
            <v>ag.6502</v>
          </cell>
          <cell r="C578" t="str">
            <v>Outros</v>
          </cell>
        </row>
        <row r="579">
          <cell r="B579" t="str">
            <v>ag.6601</v>
          </cell>
          <cell r="C579" t="str">
            <v>Outros</v>
          </cell>
        </row>
        <row r="580">
          <cell r="B580" t="str">
            <v>ag.6602</v>
          </cell>
          <cell r="C580" t="str">
            <v>Outros</v>
          </cell>
        </row>
        <row r="581">
          <cell r="B581" t="str">
            <v>ag.6603</v>
          </cell>
          <cell r="C581" t="str">
            <v>Outros</v>
          </cell>
        </row>
        <row r="582">
          <cell r="B582" t="str">
            <v>ag.7101</v>
          </cell>
          <cell r="C582" t="str">
            <v>Outros</v>
          </cell>
        </row>
        <row r="583">
          <cell r="B583" t="str">
            <v>ag.7102</v>
          </cell>
          <cell r="C583" t="str">
            <v>Outros</v>
          </cell>
        </row>
        <row r="584">
          <cell r="B584" t="str">
            <v>ag.7103</v>
          </cell>
          <cell r="C584" t="str">
            <v>Outros</v>
          </cell>
        </row>
        <row r="585">
          <cell r="B585" t="str">
            <v>ag.7104</v>
          </cell>
          <cell r="C585" t="str">
            <v>Outros</v>
          </cell>
        </row>
        <row r="586">
          <cell r="B586" t="str">
            <v>ag.7107</v>
          </cell>
          <cell r="C586" t="str">
            <v>Outros</v>
          </cell>
        </row>
        <row r="587">
          <cell r="B587" t="str">
            <v>ag.8201</v>
          </cell>
          <cell r="C587" t="str">
            <v>Outros</v>
          </cell>
        </row>
        <row r="588">
          <cell r="B588" t="str">
            <v>ag.8301</v>
          </cell>
          <cell r="C588" t="str">
            <v>Outros</v>
          </cell>
        </row>
        <row r="589">
          <cell r="B589" t="str">
            <v>ag.8303</v>
          </cell>
          <cell r="C589" t="str">
            <v>Outros</v>
          </cell>
        </row>
        <row r="590">
          <cell r="B590" t="str">
            <v>ag.9102</v>
          </cell>
          <cell r="C590" t="str">
            <v>Outros</v>
          </cell>
        </row>
        <row r="591">
          <cell r="B591" t="str">
            <v>ag.9103</v>
          </cell>
          <cell r="C591" t="str">
            <v>Outros</v>
          </cell>
        </row>
        <row r="592">
          <cell r="B592" t="str">
            <v>ag.9107</v>
          </cell>
          <cell r="C592" t="str">
            <v>Outros</v>
          </cell>
        </row>
        <row r="593">
          <cell r="B593" t="str">
            <v>ag.9201</v>
          </cell>
          <cell r="C593" t="str">
            <v>Outros</v>
          </cell>
        </row>
        <row r="594">
          <cell r="B594" t="str">
            <v>ag.9202</v>
          </cell>
          <cell r="C594" t="str">
            <v>Outros</v>
          </cell>
        </row>
        <row r="595">
          <cell r="B595" t="str">
            <v>ag.9301</v>
          </cell>
          <cell r="C595" t="str">
            <v>Outros</v>
          </cell>
        </row>
        <row r="596">
          <cell r="B596" t="str">
            <v>ag.9305</v>
          </cell>
          <cell r="C596" t="str">
            <v>Outros</v>
          </cell>
        </row>
        <row r="597">
          <cell r="B597" t="str">
            <v>ag.9306</v>
          </cell>
          <cell r="C597" t="str">
            <v>Outros</v>
          </cell>
        </row>
        <row r="598">
          <cell r="B598" t="str">
            <v>ag.9307</v>
          </cell>
          <cell r="C598" t="str">
            <v>Outros</v>
          </cell>
        </row>
        <row r="599">
          <cell r="B599" t="str">
            <v>ag.9308</v>
          </cell>
          <cell r="C599" t="str">
            <v>Outros</v>
          </cell>
        </row>
        <row r="600">
          <cell r="B600" t="str">
            <v>ag.9309</v>
          </cell>
          <cell r="C600" t="str">
            <v>Outros</v>
          </cell>
        </row>
        <row r="601">
          <cell r="B601" t="str">
            <v>ag.9312</v>
          </cell>
          <cell r="C601" t="str">
            <v>Outros</v>
          </cell>
        </row>
        <row r="602">
          <cell r="B602" t="str">
            <v>ag.9313</v>
          </cell>
          <cell r="C602" t="str">
            <v>Outros</v>
          </cell>
        </row>
        <row r="603">
          <cell r="B603" t="str">
            <v>ag.9314</v>
          </cell>
          <cell r="C603" t="str">
            <v>Outros</v>
          </cell>
        </row>
        <row r="604">
          <cell r="B604" t="str">
            <v>ag.9316</v>
          </cell>
          <cell r="C604" t="str">
            <v>Outros</v>
          </cell>
        </row>
        <row r="605">
          <cell r="B605" t="str">
            <v>ag.9318</v>
          </cell>
          <cell r="C605" t="str">
            <v>Outros</v>
          </cell>
        </row>
        <row r="606">
          <cell r="B606" t="str">
            <v>ag.9319</v>
          </cell>
          <cell r="C606" t="str">
            <v>Outros</v>
          </cell>
        </row>
        <row r="607">
          <cell r="B607" t="str">
            <v>ag.9323</v>
          </cell>
          <cell r="C607" t="str">
            <v>Outros</v>
          </cell>
        </row>
        <row r="608">
          <cell r="B608" t="str">
            <v>ag.9327</v>
          </cell>
          <cell r="C608" t="str">
            <v>Outros</v>
          </cell>
        </row>
        <row r="609">
          <cell r="B609" t="str">
            <v>ag.9331</v>
          </cell>
          <cell r="C609" t="str">
            <v>Outros</v>
          </cell>
        </row>
        <row r="610">
          <cell r="B610" t="str">
            <v>ag.9399</v>
          </cell>
          <cell r="C610" t="str">
            <v>Outros</v>
          </cell>
        </row>
        <row r="611">
          <cell r="B611" t="str">
            <v>ag.9401</v>
          </cell>
          <cell r="C611" t="str">
            <v>Outros</v>
          </cell>
        </row>
        <row r="612">
          <cell r="B612" t="str">
            <v>ag.9601</v>
          </cell>
          <cell r="C612" t="str">
            <v>Outros</v>
          </cell>
        </row>
        <row r="613">
          <cell r="B613" t="str">
            <v>ag.9701</v>
          </cell>
          <cell r="C613" t="str">
            <v>Outros</v>
          </cell>
        </row>
        <row r="614">
          <cell r="B614" t="str">
            <v>ag.9999</v>
          </cell>
          <cell r="C614" t="str">
            <v>Outros</v>
          </cell>
        </row>
      </sheetData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ENÁRIO"/>
    </sheetNames>
    <sheetDataSet>
      <sheetData sheetId="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ENÁRIO"/>
    </sheetNames>
    <sheetDataSet>
      <sheetData sheetId="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ENÁRIO"/>
    </sheetNames>
    <sheetDataSet>
      <sheetData sheetId="0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Luana de Castro Lopes (SEPLAG)" id="{3FA1E471-7582-4FC3-AFC3-7A180C82946B}" userId="S::x19777001@ca.mg.gov.br::fb62c7dc-6682-4571-ab0f-d92049875bd2" providerId="AD"/>
</personList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M2" dT="2023-05-19T12:53:00.50" personId="{3FA1E471-7582-4FC3-AFC3-7A180C82946B}" id="{26230B7E-8F08-436B-9F02-3963C927E7DC}">
    <text>Agrupamento de acordo com a natureza do elemento item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://www.planejamento.mg.gov.br/pagina/planejamento-e-orcamento/lei-orcamentaria-anual-loa/lei-orcamentaria-anual-loa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1.compras.mg.gov.br/execucaodespesas/empenho/consultasaldosporempenho/telaSaldosEmpenho.html?metodo=visualizar&amp;id=1322080&amp;estado=tabelaResultado_paginaCorrente%3d1%26tabelaResultado_ordenacao%3d5-1%26numeroEmpenhoConsultado%3d18%26codigoUnidadeOrcamentaria%3d2281%26anoEmpenhoConsultado%3d2022%26codigoUnidadeContabil%3d2280001&amp;idEmpenho=1322080" TargetMode="External"/><Relationship Id="rId13" Type="http://schemas.openxmlformats.org/officeDocument/2006/relationships/hyperlink" Target="https://www1.compras.mg.gov.br/execucaodespesas/empenho/consultasaldosporempenho/telaSaldosEmpenho.html?metodo=visualizar&amp;id=1343181&amp;estado=tabelaResultado_paginaCorrente%3d1%26tabelaResultado_ordenacao%3d5-1%26numeroEmpenhoConsultado%3d260%26codigoUnidadeOrcamentaria%3d2281%26anoEmpenhoConsultado%3d2022%26codigoUnidadeContabil%3d2280001&amp;idEmpenho=1343181" TargetMode="External"/><Relationship Id="rId3" Type="http://schemas.openxmlformats.org/officeDocument/2006/relationships/hyperlink" Target="https://www1.compras.mg.gov.br/execucaodespesas/empenho/consultasaldosporempenho/telaSaldosEmpenho.html?metodo=visualizar&amp;id=1322074&amp;estado=tabelaResultado_paginaCorrente%3d1%26tabelaResultado_ordenacao%3d5-1%26numeroEmpenhoConsultado%3d17%26codigoUnidadeOrcamentaria%3d2281%26anoEmpenhoConsultado%3d2022%26codigoUnidadeContabil%3d2280001&amp;idEmpenho=1322074" TargetMode="External"/><Relationship Id="rId7" Type="http://schemas.openxmlformats.org/officeDocument/2006/relationships/hyperlink" Target="https://www1.compras.mg.gov.br/execucaodespesas/empenho/consultasaldosporempenho/telaSaldosEmpenho.html?metodo=visualizar&amp;id=1322074&amp;estado=tabelaResultado_paginaCorrente%3d1%26tabelaResultado_ordenacao%3d5-1%26numeroEmpenhoConsultado%3d17%26codigoUnidadeOrcamentaria%3d2281%26anoEmpenhoConsultado%3d2022%26codigoUnidadeContabil%3d2280001&amp;idEmpenho=1322074" TargetMode="External"/><Relationship Id="rId12" Type="http://schemas.openxmlformats.org/officeDocument/2006/relationships/hyperlink" Target="https://www1.compras.mg.gov.br/execucaodespesas/empenho/consultasaldosporempenho/telaSaldosEmpenho.html?metodo=visualizar&amp;id=1322080&amp;estado=tabelaResultado_paginaCorrente%3d1%26tabelaResultado_ordenacao%3d5-1%26numeroEmpenhoConsultado%3d18%26codigoUnidadeOrcamentaria%3d2281%26anoEmpenhoConsultado%3d2022%26codigoUnidadeContabil%3d2280001&amp;idEmpenho=1322080" TargetMode="External"/><Relationship Id="rId17" Type="http://schemas.openxmlformats.org/officeDocument/2006/relationships/comments" Target="../comments1.xml"/><Relationship Id="rId2" Type="http://schemas.openxmlformats.org/officeDocument/2006/relationships/hyperlink" Target="https://www1.compras.mg.gov.br/execucaodespesas/empenho/consultasaldosporempenho/telaSaldosEmpenho.html?metodo=visualizar&amp;id=1322074&amp;estado=tabelaResultado_paginaCorrente%3d1%26tabelaResultado_ordenacao%3d5-1%26numeroEmpenhoConsultado%3d17%26codigoUnidadeOrcamentaria%3d2281%26anoEmpenhoConsultado%3d2022%26codigoUnidadeContabil%3d2280001&amp;idEmpenho=1322074" TargetMode="External"/><Relationship Id="rId16" Type="http://schemas.openxmlformats.org/officeDocument/2006/relationships/vmlDrawing" Target="../drawings/vmlDrawing1.vml"/><Relationship Id="rId1" Type="http://schemas.openxmlformats.org/officeDocument/2006/relationships/hyperlink" Target="https://www1.compras.mg.gov.br/execucaodespesas/empenho/consultasaldosporempenho/telaSaldosEmpenho.html?metodo=visualizar&amp;id=1322074&amp;estado=tabelaResultado_paginaCorrente%3d1%26tabelaResultado_ordenacao%3d5-1%26numeroEmpenhoConsultado%3d17%26codigoUnidadeOrcamentaria%3d2281%26anoEmpenhoConsultado%3d2022%26codigoUnidadeContabil%3d2280001&amp;idEmpenho=1322074" TargetMode="External"/><Relationship Id="rId6" Type="http://schemas.openxmlformats.org/officeDocument/2006/relationships/hyperlink" Target="https://www1.compras.mg.gov.br/execucaodespesas/empenho/consultasaldosporempenho/telaSaldosEmpenho.html?metodo=visualizar&amp;id=1322074&amp;estado=tabelaResultado_paginaCorrente%3d1%26tabelaResultado_ordenacao%3d5-1%26numeroEmpenhoConsultado%3d17%26codigoUnidadeOrcamentaria%3d2281%26anoEmpenhoConsultado%3d2022%26codigoUnidadeContabil%3d2280001&amp;idEmpenho=1322074" TargetMode="External"/><Relationship Id="rId11" Type="http://schemas.openxmlformats.org/officeDocument/2006/relationships/hyperlink" Target="https://www1.compras.mg.gov.br/execucaodespesas/empenho/consultasaldosporempenho/telaSaldosEmpenho.html?metodo=visualizar&amp;id=1322080&amp;estado=tabelaResultado_paginaCorrente%3d1%26tabelaResultado_ordenacao%3d5-1%26numeroEmpenhoConsultado%3d18%26codigoUnidadeOrcamentaria%3d2281%26anoEmpenhoConsultado%3d2022%26codigoUnidadeContabil%3d2280001&amp;idEmpenho=1322080" TargetMode="External"/><Relationship Id="rId5" Type="http://schemas.openxmlformats.org/officeDocument/2006/relationships/hyperlink" Target="https://www1.compras.mg.gov.br/execucaodespesas/empenho/consultasaldosporempenho/telaSaldosEmpenho.html?metodo=visualizar&amp;id=1322074&amp;estado=tabelaResultado_paginaCorrente%3d1%26tabelaResultado_ordenacao%3d5-1%26numeroEmpenhoConsultado%3d17%26codigoUnidadeOrcamentaria%3d2281%26anoEmpenhoConsultado%3d2022%26codigoUnidadeContabil%3d2280001&amp;idEmpenho=1322074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https://www1.compras.mg.gov.br/execucaodespesas/empenho/consultasaldosporempenho/telaSaldosEmpenho.html?metodo=visualizar&amp;id=1322080&amp;estado=tabelaResultado_paginaCorrente%3d1%26tabelaResultado_ordenacao%3d5-1%26numeroEmpenhoConsultado%3d18%26codigoUnidadeOrcamentaria%3d2281%26anoEmpenhoConsultado%3d2022%26codigoUnidadeContabil%3d2280001&amp;idEmpenho=1322080" TargetMode="External"/><Relationship Id="rId4" Type="http://schemas.openxmlformats.org/officeDocument/2006/relationships/hyperlink" Target="https://www1.compras.mg.gov.br/execucaodespesas/empenho/consultasaldosporempenho/telaSaldosEmpenho.html?metodo=visualizar&amp;id=1322074&amp;estado=tabelaResultado_paginaCorrente%3d1%26tabelaResultado_ordenacao%3d5-1%26numeroEmpenhoConsultado%3d17%26codigoUnidadeOrcamentaria%3d2281%26anoEmpenhoConsultado%3d2022%26codigoUnidadeContabil%3d2280001&amp;idEmpenho=1322074" TargetMode="External"/><Relationship Id="rId9" Type="http://schemas.openxmlformats.org/officeDocument/2006/relationships/hyperlink" Target="https://www1.compras.mg.gov.br/execucaodespesas/empenho/consultasaldosporempenho/telaSaldosEmpenho.html?metodo=visualizar&amp;id=1322080&amp;estado=tabelaResultado_paginaCorrente%3d1%26tabelaResultado_ordenacao%3d5-1%26numeroEmpenhoConsultado%3d18%26codigoUnidadeOrcamentaria%3d2281%26anoEmpenhoConsultado%3d2022%26codigoUnidadeContabil%3d2280001&amp;idEmpenho=1322080" TargetMode="External"/><Relationship Id="rId14" Type="http://schemas.openxmlformats.org/officeDocument/2006/relationships/hyperlink" Target="https://www1.compras.mg.gov.br/melhorpreco/consultaMelhoresPrecos.html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www.almg.gov.br/consulte/legislacao/completa/completa.html?num=47045&amp;ano=2016&amp;tipo=DE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0C0"/>
  </sheetPr>
  <dimension ref="A1:U415"/>
  <sheetViews>
    <sheetView showGridLines="0" zoomScale="90" zoomScaleNormal="90" workbookViewId="0">
      <selection activeCell="D10" sqref="D10"/>
    </sheetView>
  </sheetViews>
  <sheetFormatPr defaultRowHeight="15" x14ac:dyDescent="0.25"/>
  <cols>
    <col min="1" max="1" width="6.5703125" customWidth="1"/>
    <col min="2" max="2" width="51.42578125" customWidth="1"/>
    <col min="3" max="3" width="5.85546875" customWidth="1"/>
    <col min="4" max="4" width="61.42578125" bestFit="1" customWidth="1"/>
    <col min="5" max="5" width="6.140625" customWidth="1"/>
    <col min="6" max="6" width="72" customWidth="1"/>
  </cols>
  <sheetData>
    <row r="1" spans="1:21" x14ac:dyDescent="0.25">
      <c r="A1" s="49"/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</row>
    <row r="2" spans="1:21" x14ac:dyDescent="0.25">
      <c r="A2" s="49"/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</row>
    <row r="3" spans="1:21" x14ac:dyDescent="0.25">
      <c r="A3" s="49"/>
      <c r="B3" s="49"/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</row>
    <row r="4" spans="1:21" x14ac:dyDescent="0.25">
      <c r="A4" s="49"/>
      <c r="B4" s="49"/>
      <c r="C4" s="49"/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</row>
    <row r="5" spans="1:21" x14ac:dyDescent="0.25">
      <c r="A5" s="49"/>
      <c r="B5" s="49"/>
      <c r="C5" s="49"/>
      <c r="D5" s="49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49"/>
      <c r="R5" s="49"/>
      <c r="S5" s="49"/>
      <c r="T5" s="49"/>
      <c r="U5" s="49"/>
    </row>
    <row r="6" spans="1:21" x14ac:dyDescent="0.25">
      <c r="A6" s="49"/>
      <c r="B6" s="49"/>
      <c r="C6" s="49"/>
      <c r="D6" s="49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</row>
    <row r="7" spans="1:21" ht="26.25" x14ac:dyDescent="0.4">
      <c r="A7" s="49"/>
      <c r="B7" s="49"/>
      <c r="C7" s="49"/>
      <c r="D7" s="50" t="s">
        <v>0</v>
      </c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  <c r="U7" s="49"/>
    </row>
    <row r="8" spans="1:21" x14ac:dyDescent="0.25">
      <c r="A8" s="49"/>
      <c r="B8" s="49"/>
      <c r="C8" s="49"/>
      <c r="D8" s="49"/>
      <c r="E8" s="49"/>
      <c r="F8" s="49"/>
      <c r="G8" s="49"/>
      <c r="H8" s="49"/>
      <c r="I8" s="49"/>
      <c r="J8" s="49"/>
      <c r="K8" s="49"/>
      <c r="L8" s="49"/>
      <c r="M8" s="49"/>
      <c r="N8" s="49"/>
      <c r="O8" s="49"/>
      <c r="P8" s="49"/>
      <c r="Q8" s="49"/>
      <c r="R8" s="49"/>
      <c r="S8" s="49"/>
      <c r="T8" s="49"/>
      <c r="U8" s="49"/>
    </row>
    <row r="9" spans="1:21" ht="15.75" thickBot="1" x14ac:dyDescent="0.3">
      <c r="A9" s="49"/>
      <c r="B9" s="49"/>
      <c r="C9" s="49"/>
      <c r="D9" s="49"/>
      <c r="E9" s="49"/>
      <c r="F9" s="49"/>
      <c r="G9" s="49"/>
      <c r="H9" s="49"/>
      <c r="I9" s="49"/>
      <c r="J9" s="49"/>
      <c r="K9" s="49"/>
      <c r="L9" s="49"/>
      <c r="M9" s="49"/>
      <c r="N9" s="49"/>
      <c r="O9" s="49"/>
      <c r="P9" s="49"/>
      <c r="Q9" s="49"/>
      <c r="R9" s="49"/>
      <c r="S9" s="49"/>
      <c r="T9" s="49"/>
      <c r="U9" s="49"/>
    </row>
    <row r="10" spans="1:21" ht="24" thickBot="1" x14ac:dyDescent="0.4">
      <c r="A10" s="49"/>
      <c r="B10" s="49"/>
      <c r="C10" s="49"/>
      <c r="D10" s="51" t="s">
        <v>1</v>
      </c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</row>
    <row r="11" spans="1:21" ht="23.25" x14ac:dyDescent="0.35">
      <c r="A11" s="49"/>
      <c r="B11" s="53" t="s">
        <v>2</v>
      </c>
      <c r="C11" s="49"/>
      <c r="D11" s="52"/>
      <c r="E11" s="49"/>
      <c r="F11" s="53" t="s">
        <v>2</v>
      </c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</row>
    <row r="12" spans="1:21" ht="23.25" x14ac:dyDescent="0.35">
      <c r="A12" s="49"/>
      <c r="B12" s="51" t="s">
        <v>3</v>
      </c>
      <c r="C12" s="49"/>
      <c r="D12" s="51" t="s">
        <v>4</v>
      </c>
      <c r="E12" s="49"/>
      <c r="F12" s="51" t="s">
        <v>5</v>
      </c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</row>
    <row r="13" spans="1:21" ht="24" thickBot="1" x14ac:dyDescent="0.4">
      <c r="A13" s="49"/>
      <c r="B13" s="51" t="s">
        <v>6</v>
      </c>
      <c r="C13" s="49"/>
      <c r="D13" s="52"/>
      <c r="E13" s="49"/>
      <c r="F13" s="84" t="s">
        <v>7</v>
      </c>
      <c r="G13" s="49"/>
      <c r="H13" s="49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</row>
    <row r="14" spans="1:21" ht="23.25" x14ac:dyDescent="0.35">
      <c r="A14" s="49"/>
      <c r="B14" s="49"/>
      <c r="C14" s="49"/>
      <c r="D14" s="52"/>
      <c r="E14" s="49"/>
      <c r="F14" s="49"/>
      <c r="G14" s="49"/>
      <c r="H14" s="49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</row>
    <row r="15" spans="1:21" x14ac:dyDescent="0.25">
      <c r="A15" s="49"/>
      <c r="B15" s="49"/>
      <c r="C15" s="49"/>
      <c r="D15" s="49"/>
      <c r="E15" s="49"/>
      <c r="F15" s="49"/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</row>
    <row r="16" spans="1:21" x14ac:dyDescent="0.25">
      <c r="A16" s="49"/>
      <c r="B16" s="49"/>
      <c r="C16" s="49"/>
      <c r="D16" s="49"/>
      <c r="E16" s="49"/>
      <c r="F16" s="49"/>
      <c r="G16" s="49"/>
      <c r="H16" s="49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49"/>
    </row>
    <row r="17" spans="1:21" x14ac:dyDescent="0.25">
      <c r="A17" s="49"/>
      <c r="B17" s="49"/>
      <c r="C17" s="49"/>
      <c r="D17" s="49"/>
      <c r="E17" s="49"/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</row>
    <row r="18" spans="1:21" x14ac:dyDescent="0.25">
      <c r="A18" s="49"/>
      <c r="B18" s="49"/>
      <c r="C18" s="49"/>
      <c r="D18" s="49"/>
      <c r="E18" s="49"/>
      <c r="F18" s="49"/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</row>
    <row r="19" spans="1:21" x14ac:dyDescent="0.25">
      <c r="A19" s="49"/>
      <c r="B19" s="49"/>
      <c r="C19" s="49"/>
      <c r="D19" s="49"/>
      <c r="E19" s="49"/>
      <c r="F19" s="49"/>
      <c r="G19" s="49"/>
      <c r="H19" s="49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9"/>
    </row>
    <row r="20" spans="1:21" x14ac:dyDescent="0.25">
      <c r="A20" s="49"/>
      <c r="B20" s="49"/>
      <c r="C20" s="49"/>
      <c r="D20" s="49"/>
      <c r="E20" s="49"/>
      <c r="F20" s="49"/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/>
    </row>
    <row r="21" spans="1:21" x14ac:dyDescent="0.25">
      <c r="A21" s="49"/>
      <c r="B21" s="49"/>
      <c r="C21" s="49"/>
      <c r="D21" s="49"/>
      <c r="E21" s="49"/>
      <c r="F21" s="49"/>
      <c r="G21" s="49"/>
      <c r="H21" s="49"/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/>
    </row>
    <row r="22" spans="1:21" x14ac:dyDescent="0.25">
      <c r="A22" s="49"/>
      <c r="B22" s="49"/>
      <c r="C22" s="49"/>
      <c r="D22" s="49"/>
      <c r="E22" s="49"/>
      <c r="F22" s="49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</row>
    <row r="23" spans="1:21" x14ac:dyDescent="0.25">
      <c r="A23" s="49"/>
      <c r="B23" s="49"/>
      <c r="C23" s="49"/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</row>
    <row r="24" spans="1:21" x14ac:dyDescent="0.25">
      <c r="A24" s="49"/>
      <c r="B24" s="49"/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</row>
    <row r="25" spans="1:21" x14ac:dyDescent="0.25">
      <c r="A25" s="49"/>
      <c r="B25" s="49"/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</row>
    <row r="26" spans="1:21" x14ac:dyDescent="0.25">
      <c r="A26" s="49"/>
      <c r="B26" s="49"/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</row>
    <row r="27" spans="1:21" x14ac:dyDescent="0.25">
      <c r="A27" s="49"/>
      <c r="B27" s="49"/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</row>
    <row r="28" spans="1:21" x14ac:dyDescent="0.25">
      <c r="A28" s="49"/>
      <c r="B28" s="49"/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</row>
    <row r="29" spans="1:21" x14ac:dyDescent="0.25">
      <c r="A29" s="49"/>
      <c r="B29" s="49"/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</row>
    <row r="30" spans="1:21" x14ac:dyDescent="0.25">
      <c r="A30" s="49"/>
      <c r="B30" s="49"/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</row>
    <row r="31" spans="1:21" x14ac:dyDescent="0.25">
      <c r="A31" s="49"/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</row>
    <row r="32" spans="1:21" x14ac:dyDescent="0.25">
      <c r="A32" s="49"/>
      <c r="B32" s="49"/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</row>
    <row r="33" spans="1:21" x14ac:dyDescent="0.25">
      <c r="A33" s="49"/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</row>
    <row r="34" spans="1:21" x14ac:dyDescent="0.25">
      <c r="A34" s="49"/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</row>
    <row r="35" spans="1:21" x14ac:dyDescent="0.25">
      <c r="A35" s="49"/>
      <c r="B35" s="49"/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</row>
    <row r="36" spans="1:21" x14ac:dyDescent="0.25">
      <c r="A36" s="49"/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</row>
    <row r="37" spans="1:21" x14ac:dyDescent="0.25">
      <c r="A37" s="49"/>
      <c r="B37" s="49"/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</row>
    <row r="38" spans="1:21" x14ac:dyDescent="0.25">
      <c r="A38" s="49"/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</row>
    <row r="39" spans="1:21" x14ac:dyDescent="0.25">
      <c r="A39" s="49"/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</row>
    <row r="40" spans="1:21" x14ac:dyDescent="0.25">
      <c r="A40" s="49"/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</row>
    <row r="41" spans="1:21" x14ac:dyDescent="0.25">
      <c r="A41" s="49"/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</row>
    <row r="42" spans="1:21" x14ac:dyDescent="0.25">
      <c r="A42" s="49"/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</row>
    <row r="43" spans="1:21" x14ac:dyDescent="0.25">
      <c r="A43" s="49"/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</row>
    <row r="44" spans="1:21" x14ac:dyDescent="0.25">
      <c r="A44" s="49"/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</row>
    <row r="45" spans="1:21" x14ac:dyDescent="0.25">
      <c r="A45" s="49"/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</row>
    <row r="46" spans="1:21" x14ac:dyDescent="0.25">
      <c r="A46" s="49"/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</row>
    <row r="47" spans="1:21" x14ac:dyDescent="0.25">
      <c r="A47" s="49"/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</row>
    <row r="48" spans="1:21" x14ac:dyDescent="0.25">
      <c r="A48" s="49"/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</row>
    <row r="49" spans="1:21" x14ac:dyDescent="0.25">
      <c r="A49" s="49"/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</row>
    <row r="50" spans="1:21" x14ac:dyDescent="0.25">
      <c r="A50" s="49"/>
      <c r="B50" s="49"/>
      <c r="C50" s="49"/>
      <c r="D50" s="49"/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</row>
    <row r="51" spans="1:21" x14ac:dyDescent="0.25">
      <c r="A51" s="49"/>
      <c r="B51" s="49"/>
      <c r="C51" s="49"/>
      <c r="D51" s="49"/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</row>
    <row r="52" spans="1:21" x14ac:dyDescent="0.25">
      <c r="A52" s="49"/>
      <c r="B52" s="49"/>
      <c r="C52" s="49"/>
      <c r="D52" s="49"/>
      <c r="E52" s="49"/>
      <c r="F52" s="49"/>
      <c r="G52" s="49"/>
      <c r="H52" s="49"/>
      <c r="I52" s="49"/>
      <c r="J52" s="49"/>
      <c r="K52" s="49"/>
      <c r="L52" s="49"/>
      <c r="M52" s="49"/>
      <c r="N52" s="49"/>
      <c r="O52" s="49"/>
      <c r="P52" s="49"/>
      <c r="Q52" s="49"/>
      <c r="R52" s="49"/>
      <c r="S52" s="49"/>
      <c r="T52" s="49"/>
      <c r="U52" s="49"/>
    </row>
    <row r="53" spans="1:21" x14ac:dyDescent="0.25">
      <c r="A53" s="49"/>
      <c r="B53" s="49"/>
      <c r="C53" s="49"/>
      <c r="D53" s="49"/>
      <c r="E53" s="49"/>
      <c r="F53" s="49"/>
      <c r="G53" s="49"/>
      <c r="H53" s="49"/>
      <c r="I53" s="49"/>
      <c r="J53" s="49"/>
      <c r="K53" s="49"/>
      <c r="L53" s="49"/>
      <c r="M53" s="49"/>
      <c r="N53" s="49"/>
      <c r="O53" s="49"/>
      <c r="P53" s="49"/>
      <c r="Q53" s="49"/>
      <c r="R53" s="49"/>
      <c r="S53" s="49"/>
      <c r="T53" s="49"/>
      <c r="U53" s="49"/>
    </row>
    <row r="54" spans="1:21" x14ac:dyDescent="0.25">
      <c r="A54" s="49"/>
      <c r="B54" s="49"/>
      <c r="C54" s="49"/>
      <c r="D54" s="49"/>
      <c r="E54" s="49"/>
      <c r="F54" s="49"/>
      <c r="G54" s="49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</row>
    <row r="55" spans="1:21" x14ac:dyDescent="0.25">
      <c r="A55" s="49"/>
      <c r="B55" s="49"/>
      <c r="C55" s="49"/>
      <c r="D55" s="49"/>
      <c r="E55" s="49"/>
      <c r="F55" s="49"/>
      <c r="G55" s="49"/>
      <c r="H55" s="49"/>
      <c r="I55" s="49"/>
      <c r="J55" s="49"/>
      <c r="K55" s="49"/>
      <c r="L55" s="49"/>
      <c r="M55" s="49"/>
      <c r="N55" s="49"/>
      <c r="O55" s="49"/>
      <c r="P55" s="49"/>
      <c r="Q55" s="49"/>
      <c r="R55" s="49"/>
      <c r="S55" s="49"/>
      <c r="T55" s="49"/>
      <c r="U55" s="49"/>
    </row>
    <row r="56" spans="1:21" x14ac:dyDescent="0.25">
      <c r="A56" s="49"/>
      <c r="B56" s="49"/>
      <c r="C56" s="49"/>
      <c r="D56" s="49"/>
      <c r="E56" s="49"/>
      <c r="F56" s="49"/>
      <c r="G56" s="49"/>
      <c r="H56" s="49"/>
      <c r="I56" s="49"/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49"/>
      <c r="U56" s="49"/>
    </row>
    <row r="57" spans="1:21" x14ac:dyDescent="0.25">
      <c r="A57" s="49"/>
      <c r="B57" s="49"/>
      <c r="C57" s="49"/>
      <c r="D57" s="49"/>
      <c r="E57" s="49"/>
      <c r="F57" s="49"/>
      <c r="G57" s="49"/>
      <c r="H57" s="49"/>
      <c r="I57" s="49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49"/>
      <c r="U57" s="49"/>
    </row>
    <row r="58" spans="1:21" x14ac:dyDescent="0.25">
      <c r="A58" s="49"/>
      <c r="B58" s="49"/>
      <c r="C58" s="49"/>
      <c r="D58" s="49"/>
      <c r="E58" s="49"/>
      <c r="F58" s="49"/>
      <c r="G58" s="49"/>
      <c r="H58" s="49"/>
      <c r="I58" s="49"/>
      <c r="J58" s="49"/>
      <c r="K58" s="49"/>
      <c r="L58" s="49"/>
      <c r="M58" s="49"/>
      <c r="N58" s="49"/>
      <c r="O58" s="49"/>
      <c r="P58" s="49"/>
      <c r="Q58" s="49"/>
      <c r="R58" s="49"/>
      <c r="S58" s="49"/>
      <c r="T58" s="49"/>
      <c r="U58" s="49"/>
    </row>
    <row r="59" spans="1:21" x14ac:dyDescent="0.25">
      <c r="A59" s="49"/>
      <c r="B59" s="49"/>
      <c r="C59" s="49"/>
      <c r="D59" s="49"/>
      <c r="E59" s="49"/>
      <c r="F59" s="49"/>
      <c r="G59" s="49"/>
      <c r="H59" s="49"/>
      <c r="I59" s="49"/>
      <c r="J59" s="49"/>
      <c r="K59" s="49"/>
      <c r="L59" s="49"/>
      <c r="M59" s="49"/>
      <c r="N59" s="49"/>
      <c r="O59" s="49"/>
      <c r="P59" s="49"/>
      <c r="Q59" s="49"/>
      <c r="R59" s="49"/>
      <c r="S59" s="49"/>
      <c r="T59" s="49"/>
      <c r="U59" s="49"/>
    </row>
    <row r="60" spans="1:21" x14ac:dyDescent="0.25">
      <c r="A60" s="49"/>
      <c r="B60" s="49"/>
      <c r="C60" s="49"/>
      <c r="D60" s="49"/>
      <c r="E60" s="49"/>
      <c r="F60" s="49"/>
      <c r="G60" s="49"/>
      <c r="H60" s="49"/>
      <c r="I60" s="49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9"/>
    </row>
    <row r="61" spans="1:21" x14ac:dyDescent="0.25">
      <c r="A61" s="49"/>
      <c r="B61" s="49"/>
      <c r="C61" s="49"/>
      <c r="D61" s="49"/>
      <c r="E61" s="49"/>
      <c r="F61" s="49"/>
      <c r="G61" s="49"/>
      <c r="H61" s="49"/>
      <c r="I61" s="49"/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/>
      <c r="U61" s="49"/>
    </row>
    <row r="62" spans="1:21" x14ac:dyDescent="0.25">
      <c r="A62" s="49"/>
      <c r="B62" s="49"/>
      <c r="C62" s="49"/>
      <c r="D62" s="49"/>
      <c r="E62" s="49"/>
      <c r="F62" s="49"/>
      <c r="G62" s="49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9"/>
    </row>
    <row r="63" spans="1:21" x14ac:dyDescent="0.25">
      <c r="A63" s="49"/>
      <c r="B63" s="49"/>
      <c r="C63" s="49"/>
      <c r="D63" s="49"/>
      <c r="E63" s="49"/>
      <c r="F63" s="49"/>
      <c r="G63" s="49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</row>
    <row r="64" spans="1:21" x14ac:dyDescent="0.25">
      <c r="A64" s="49"/>
      <c r="B64" s="49"/>
      <c r="C64" s="49"/>
      <c r="D64" s="49"/>
      <c r="E64" s="49"/>
      <c r="F64" s="49"/>
      <c r="G64" s="49"/>
      <c r="H64" s="49"/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9"/>
    </row>
    <row r="65" spans="1:21" x14ac:dyDescent="0.25">
      <c r="A65" s="49"/>
      <c r="B65" s="49"/>
      <c r="C65" s="49"/>
      <c r="D65" s="49"/>
      <c r="E65" s="49"/>
      <c r="F65" s="49"/>
      <c r="G65" s="49"/>
      <c r="H65" s="49"/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9"/>
    </row>
    <row r="66" spans="1:21" x14ac:dyDescent="0.25">
      <c r="A66" s="49"/>
      <c r="B66" s="49"/>
      <c r="C66" s="49"/>
      <c r="D66" s="49"/>
      <c r="E66" s="49"/>
      <c r="F66" s="49"/>
      <c r="G66" s="49"/>
      <c r="H66" s="49"/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</row>
    <row r="67" spans="1:21" x14ac:dyDescent="0.25">
      <c r="A67" s="49"/>
      <c r="B67" s="49"/>
      <c r="C67" s="49"/>
      <c r="D67" s="49"/>
      <c r="E67" s="49"/>
      <c r="F67" s="49"/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</row>
    <row r="68" spans="1:21" x14ac:dyDescent="0.25">
      <c r="A68" s="49"/>
      <c r="B68" s="49"/>
      <c r="C68" s="49"/>
      <c r="D68" s="49"/>
      <c r="E68" s="49"/>
      <c r="F68" s="49"/>
      <c r="G68" s="49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</row>
    <row r="69" spans="1:21" x14ac:dyDescent="0.25">
      <c r="A69" s="49"/>
      <c r="B69" s="49"/>
      <c r="C69" s="49"/>
      <c r="D69" s="49"/>
      <c r="E69" s="49"/>
      <c r="F69" s="49"/>
      <c r="G69" s="49"/>
      <c r="H69" s="49"/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9"/>
    </row>
    <row r="70" spans="1:21" x14ac:dyDescent="0.25">
      <c r="A70" s="49"/>
      <c r="B70" s="49"/>
      <c r="C70" s="49"/>
      <c r="D70" s="49"/>
      <c r="E70" s="49"/>
      <c r="F70" s="49"/>
      <c r="G70" s="49"/>
      <c r="H70" s="49"/>
      <c r="I70" s="49"/>
      <c r="J70" s="49"/>
      <c r="K70" s="49"/>
      <c r="L70" s="49"/>
      <c r="M70" s="49"/>
      <c r="N70" s="49"/>
      <c r="O70" s="49"/>
      <c r="P70" s="49"/>
      <c r="Q70" s="49"/>
      <c r="R70" s="49"/>
      <c r="S70" s="49"/>
      <c r="T70" s="49"/>
      <c r="U70" s="49"/>
    </row>
    <row r="71" spans="1:21" x14ac:dyDescent="0.25">
      <c r="A71" s="49"/>
      <c r="B71" s="49"/>
      <c r="C71" s="49"/>
      <c r="D71" s="49"/>
      <c r="E71" s="49"/>
      <c r="F71" s="49"/>
      <c r="G71" s="49"/>
      <c r="H71" s="49"/>
      <c r="I71" s="49"/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49"/>
      <c r="U71" s="49"/>
    </row>
    <row r="72" spans="1:21" x14ac:dyDescent="0.25">
      <c r="A72" s="49"/>
      <c r="B72" s="49"/>
      <c r="C72" s="49"/>
      <c r="D72" s="49"/>
      <c r="E72" s="49"/>
      <c r="F72" s="49"/>
      <c r="G72" s="49"/>
      <c r="H72" s="49"/>
      <c r="I72" s="49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/>
      <c r="U72" s="49"/>
    </row>
    <row r="73" spans="1:21" x14ac:dyDescent="0.25">
      <c r="A73" s="49"/>
      <c r="B73" s="49"/>
      <c r="C73" s="49"/>
      <c r="D73" s="49"/>
      <c r="E73" s="49"/>
      <c r="F73" s="49"/>
      <c r="G73" s="49"/>
      <c r="H73" s="49"/>
      <c r="I73" s="49"/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49"/>
      <c r="U73" s="49"/>
    </row>
    <row r="74" spans="1:21" x14ac:dyDescent="0.25">
      <c r="A74" s="49"/>
      <c r="B74" s="49"/>
      <c r="C74" s="49"/>
      <c r="D74" s="49"/>
      <c r="E74" s="49"/>
      <c r="F74" s="49"/>
      <c r="G74" s="49"/>
      <c r="H74" s="49"/>
      <c r="I74" s="49"/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49"/>
      <c r="U74" s="49"/>
    </row>
    <row r="75" spans="1:21" x14ac:dyDescent="0.25">
      <c r="A75" s="49"/>
      <c r="B75" s="49"/>
      <c r="C75" s="49"/>
      <c r="D75" s="49"/>
      <c r="E75" s="49"/>
      <c r="F75" s="49"/>
      <c r="G75" s="49"/>
      <c r="H75" s="49"/>
      <c r="I75" s="49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49"/>
      <c r="U75" s="49"/>
    </row>
    <row r="76" spans="1:21" x14ac:dyDescent="0.25">
      <c r="A76" s="49"/>
      <c r="B76" s="49"/>
      <c r="C76" s="49"/>
      <c r="D76" s="49"/>
      <c r="E76" s="49"/>
      <c r="F76" s="49"/>
      <c r="G76" s="49"/>
      <c r="H76" s="49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49"/>
    </row>
    <row r="77" spans="1:21" x14ac:dyDescent="0.25">
      <c r="A77" s="49"/>
      <c r="B77" s="49"/>
      <c r="C77" s="49"/>
      <c r="D77" s="49"/>
      <c r="E77" s="49"/>
      <c r="F77" s="49"/>
      <c r="G77" s="49"/>
      <c r="H77" s="49"/>
      <c r="I77" s="49"/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49"/>
      <c r="U77" s="49"/>
    </row>
    <row r="78" spans="1:21" x14ac:dyDescent="0.25">
      <c r="A78" s="49"/>
      <c r="B78" s="49"/>
      <c r="C78" s="49"/>
      <c r="D78" s="49"/>
      <c r="E78" s="49"/>
      <c r="F78" s="49"/>
      <c r="G78" s="49"/>
      <c r="H78" s="49"/>
      <c r="I78" s="49"/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49"/>
      <c r="U78" s="49"/>
    </row>
    <row r="79" spans="1:21" x14ac:dyDescent="0.25">
      <c r="A79" s="49"/>
      <c r="B79" s="49"/>
      <c r="C79" s="49"/>
      <c r="D79" s="49"/>
      <c r="E79" s="49"/>
      <c r="F79" s="49"/>
      <c r="G79" s="49"/>
      <c r="H79" s="49"/>
      <c r="I79" s="49"/>
      <c r="J79" s="49"/>
      <c r="K79" s="49"/>
      <c r="L79" s="49"/>
      <c r="M79" s="49"/>
      <c r="N79" s="49"/>
      <c r="O79" s="49"/>
      <c r="P79" s="49"/>
      <c r="Q79" s="49"/>
      <c r="R79" s="49"/>
      <c r="S79" s="49"/>
      <c r="T79" s="49"/>
      <c r="U79" s="49"/>
    </row>
    <row r="80" spans="1:21" x14ac:dyDescent="0.25">
      <c r="A80" s="49"/>
      <c r="B80" s="49"/>
      <c r="C80" s="49"/>
      <c r="D80" s="49"/>
      <c r="E80" s="49"/>
      <c r="F80" s="49"/>
      <c r="G80" s="49"/>
      <c r="H80" s="49"/>
      <c r="I80" s="49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49"/>
      <c r="U80" s="49"/>
    </row>
    <row r="81" spans="1:21" x14ac:dyDescent="0.25">
      <c r="A81" s="49"/>
      <c r="B81" s="49"/>
      <c r="C81" s="49"/>
      <c r="D81" s="49"/>
      <c r="E81" s="49"/>
      <c r="F81" s="49"/>
      <c r="G81" s="49"/>
      <c r="H81" s="49"/>
      <c r="I81" s="49"/>
      <c r="J81" s="49"/>
      <c r="K81" s="49"/>
      <c r="L81" s="49"/>
      <c r="M81" s="49"/>
      <c r="N81" s="49"/>
      <c r="O81" s="49"/>
      <c r="P81" s="49"/>
      <c r="Q81" s="49"/>
      <c r="R81" s="49"/>
      <c r="S81" s="49"/>
      <c r="T81" s="49"/>
      <c r="U81" s="49"/>
    </row>
    <row r="82" spans="1:21" x14ac:dyDescent="0.25">
      <c r="A82" s="49"/>
      <c r="B82" s="49"/>
      <c r="C82" s="49"/>
      <c r="D82" s="49"/>
      <c r="E82" s="49"/>
      <c r="F82" s="49"/>
      <c r="G82" s="49"/>
      <c r="H82" s="49"/>
      <c r="I82" s="49"/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</row>
    <row r="83" spans="1:21" x14ac:dyDescent="0.25">
      <c r="A83" s="49"/>
      <c r="B83" s="49"/>
      <c r="C83" s="49"/>
      <c r="D83" s="49"/>
      <c r="E83" s="49"/>
      <c r="F83" s="49"/>
      <c r="G83" s="49"/>
      <c r="H83" s="49"/>
      <c r="I83" s="49"/>
      <c r="J83" s="49"/>
      <c r="K83" s="49"/>
      <c r="L83" s="49"/>
      <c r="M83" s="49"/>
      <c r="N83" s="49"/>
      <c r="O83" s="49"/>
      <c r="P83" s="49"/>
      <c r="Q83" s="49"/>
      <c r="R83" s="49"/>
      <c r="S83" s="49"/>
      <c r="T83" s="49"/>
      <c r="U83" s="49"/>
    </row>
    <row r="84" spans="1:21" x14ac:dyDescent="0.25">
      <c r="A84" s="49"/>
      <c r="B84" s="49"/>
      <c r="C84" s="49"/>
      <c r="D84" s="49"/>
      <c r="E84" s="49"/>
      <c r="F84" s="49"/>
      <c r="G84" s="49"/>
      <c r="H84" s="49"/>
      <c r="I84" s="49"/>
      <c r="J84" s="49"/>
      <c r="K84" s="49"/>
      <c r="L84" s="49"/>
      <c r="M84" s="49"/>
      <c r="N84" s="49"/>
      <c r="O84" s="49"/>
      <c r="P84" s="49"/>
      <c r="Q84" s="49"/>
      <c r="R84" s="49"/>
      <c r="S84" s="49"/>
      <c r="T84" s="49"/>
      <c r="U84" s="49"/>
    </row>
    <row r="85" spans="1:21" x14ac:dyDescent="0.25">
      <c r="A85" s="49"/>
      <c r="B85" s="49"/>
      <c r="C85" s="49"/>
      <c r="D85" s="49"/>
      <c r="E85" s="49"/>
      <c r="F85" s="49"/>
      <c r="G85" s="49"/>
      <c r="H85" s="49"/>
      <c r="I85" s="49"/>
      <c r="J85" s="49"/>
      <c r="K85" s="49"/>
      <c r="L85" s="49"/>
      <c r="M85" s="49"/>
      <c r="N85" s="49"/>
      <c r="O85" s="49"/>
      <c r="P85" s="49"/>
      <c r="Q85" s="49"/>
      <c r="R85" s="49"/>
      <c r="S85" s="49"/>
      <c r="T85" s="49"/>
      <c r="U85" s="49"/>
    </row>
    <row r="86" spans="1:21" x14ac:dyDescent="0.25">
      <c r="A86" s="49"/>
      <c r="B86" s="49"/>
      <c r="C86" s="49"/>
      <c r="D86" s="49"/>
      <c r="E86" s="49"/>
      <c r="F86" s="49"/>
      <c r="G86" s="49"/>
      <c r="H86" s="49"/>
      <c r="I86" s="49"/>
      <c r="J86" s="49"/>
      <c r="K86" s="49"/>
      <c r="L86" s="49"/>
      <c r="M86" s="49"/>
      <c r="N86" s="49"/>
      <c r="O86" s="49"/>
      <c r="P86" s="49"/>
      <c r="Q86" s="49"/>
      <c r="R86" s="49"/>
      <c r="S86" s="49"/>
      <c r="T86" s="49"/>
      <c r="U86" s="49"/>
    </row>
    <row r="87" spans="1:21" x14ac:dyDescent="0.25">
      <c r="A87" s="49"/>
      <c r="B87" s="49"/>
      <c r="C87" s="49"/>
      <c r="D87" s="49"/>
      <c r="E87" s="49"/>
      <c r="F87" s="49"/>
      <c r="G87" s="49"/>
      <c r="H87" s="49"/>
      <c r="I87" s="49"/>
      <c r="J87" s="49"/>
      <c r="K87" s="49"/>
      <c r="L87" s="49"/>
      <c r="M87" s="49"/>
      <c r="N87" s="49"/>
      <c r="O87" s="49"/>
      <c r="P87" s="49"/>
      <c r="Q87" s="49"/>
      <c r="R87" s="49"/>
      <c r="S87" s="49"/>
      <c r="T87" s="49"/>
      <c r="U87" s="49"/>
    </row>
    <row r="88" spans="1:21" x14ac:dyDescent="0.25">
      <c r="A88" s="49"/>
      <c r="B88" s="49"/>
      <c r="C88" s="49"/>
      <c r="D88" s="49"/>
      <c r="E88" s="49"/>
      <c r="F88" s="49"/>
      <c r="G88" s="49"/>
      <c r="H88" s="49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49"/>
      <c r="T88" s="49"/>
      <c r="U88" s="49"/>
    </row>
    <row r="89" spans="1:21" x14ac:dyDescent="0.25">
      <c r="A89" s="49"/>
      <c r="B89" s="49"/>
      <c r="C89" s="49"/>
      <c r="D89" s="49"/>
      <c r="E89" s="49"/>
      <c r="F89" s="49"/>
      <c r="G89" s="49"/>
      <c r="H89" s="49"/>
      <c r="I89" s="49"/>
      <c r="J89" s="49"/>
      <c r="K89" s="49"/>
      <c r="L89" s="49"/>
      <c r="M89" s="49"/>
      <c r="N89" s="49"/>
      <c r="O89" s="49"/>
      <c r="P89" s="49"/>
      <c r="Q89" s="49"/>
      <c r="R89" s="49"/>
      <c r="S89" s="49"/>
      <c r="T89" s="49"/>
      <c r="U89" s="49"/>
    </row>
    <row r="90" spans="1:21" x14ac:dyDescent="0.25">
      <c r="A90" s="49"/>
      <c r="B90" s="49"/>
      <c r="C90" s="49"/>
      <c r="D90" s="49"/>
      <c r="E90" s="49"/>
      <c r="F90" s="49"/>
      <c r="G90" s="49"/>
      <c r="H90" s="49"/>
      <c r="I90" s="49"/>
      <c r="J90" s="49"/>
      <c r="K90" s="49"/>
      <c r="L90" s="49"/>
      <c r="M90" s="49"/>
      <c r="N90" s="49"/>
      <c r="O90" s="49"/>
      <c r="P90" s="49"/>
      <c r="Q90" s="49"/>
      <c r="R90" s="49"/>
      <c r="S90" s="49"/>
      <c r="T90" s="49"/>
      <c r="U90" s="49"/>
    </row>
    <row r="91" spans="1:21" x14ac:dyDescent="0.25">
      <c r="A91" s="49"/>
      <c r="B91" s="49"/>
      <c r="C91" s="49"/>
      <c r="D91" s="49"/>
      <c r="E91" s="49"/>
      <c r="F91" s="49"/>
      <c r="G91" s="49"/>
      <c r="H91" s="49"/>
      <c r="I91" s="49"/>
      <c r="J91" s="49"/>
      <c r="K91" s="49"/>
      <c r="L91" s="49"/>
      <c r="M91" s="49"/>
      <c r="N91" s="49"/>
      <c r="O91" s="49"/>
      <c r="P91" s="49"/>
      <c r="Q91" s="49"/>
      <c r="R91" s="49"/>
      <c r="S91" s="49"/>
      <c r="T91" s="49"/>
      <c r="U91" s="49"/>
    </row>
    <row r="92" spans="1:21" x14ac:dyDescent="0.25">
      <c r="A92" s="49"/>
      <c r="B92" s="49"/>
      <c r="C92" s="49"/>
      <c r="D92" s="49"/>
      <c r="E92" s="49"/>
      <c r="F92" s="49"/>
      <c r="G92" s="49"/>
      <c r="H92" s="49"/>
      <c r="I92" s="49"/>
      <c r="J92" s="49"/>
      <c r="K92" s="49"/>
      <c r="L92" s="49"/>
      <c r="M92" s="49"/>
      <c r="N92" s="49"/>
      <c r="O92" s="49"/>
      <c r="P92" s="49"/>
      <c r="Q92" s="49"/>
      <c r="R92" s="49"/>
      <c r="S92" s="49"/>
      <c r="T92" s="49"/>
      <c r="U92" s="49"/>
    </row>
    <row r="93" spans="1:21" x14ac:dyDescent="0.25">
      <c r="A93" s="49"/>
      <c r="B93" s="49"/>
      <c r="C93" s="49"/>
      <c r="D93" s="49"/>
      <c r="E93" s="49"/>
      <c r="F93" s="49"/>
      <c r="G93" s="49"/>
      <c r="H93" s="49"/>
      <c r="I93" s="49"/>
      <c r="J93" s="49"/>
      <c r="K93" s="49"/>
      <c r="L93" s="49"/>
      <c r="M93" s="49"/>
      <c r="N93" s="49"/>
      <c r="O93" s="49"/>
      <c r="P93" s="49"/>
      <c r="Q93" s="49"/>
      <c r="R93" s="49"/>
      <c r="S93" s="49"/>
      <c r="T93" s="49"/>
      <c r="U93" s="49"/>
    </row>
    <row r="94" spans="1:21" x14ac:dyDescent="0.25">
      <c r="A94" s="49"/>
      <c r="B94" s="49"/>
      <c r="C94" s="49"/>
      <c r="D94" s="49"/>
      <c r="E94" s="49"/>
      <c r="F94" s="49"/>
      <c r="G94" s="49"/>
      <c r="H94" s="49"/>
      <c r="I94" s="49"/>
      <c r="J94" s="49"/>
      <c r="K94" s="49"/>
      <c r="L94" s="49"/>
      <c r="M94" s="49"/>
      <c r="N94" s="49"/>
      <c r="O94" s="49"/>
      <c r="P94" s="49"/>
      <c r="Q94" s="49"/>
      <c r="R94" s="49"/>
      <c r="S94" s="49"/>
      <c r="T94" s="49"/>
      <c r="U94" s="49"/>
    </row>
    <row r="95" spans="1:21" x14ac:dyDescent="0.25">
      <c r="A95" s="49"/>
      <c r="B95" s="49"/>
      <c r="C95" s="49"/>
      <c r="D95" s="49"/>
      <c r="E95" s="49"/>
      <c r="F95" s="49"/>
      <c r="G95" s="49"/>
      <c r="H95" s="49"/>
      <c r="I95" s="49"/>
      <c r="J95" s="49"/>
      <c r="K95" s="49"/>
      <c r="L95" s="49"/>
      <c r="M95" s="49"/>
      <c r="N95" s="49"/>
      <c r="O95" s="49"/>
      <c r="P95" s="49"/>
      <c r="Q95" s="49"/>
      <c r="R95" s="49"/>
      <c r="S95" s="49"/>
      <c r="T95" s="49"/>
      <c r="U95" s="49"/>
    </row>
    <row r="96" spans="1:21" x14ac:dyDescent="0.25">
      <c r="A96" s="49"/>
      <c r="B96" s="49"/>
      <c r="C96" s="49"/>
      <c r="D96" s="49"/>
      <c r="E96" s="49"/>
      <c r="F96" s="49"/>
      <c r="G96" s="49"/>
      <c r="H96" s="49"/>
      <c r="I96" s="49"/>
      <c r="J96" s="49"/>
      <c r="K96" s="49"/>
      <c r="L96" s="49"/>
      <c r="M96" s="49"/>
      <c r="N96" s="49"/>
      <c r="O96" s="49"/>
      <c r="P96" s="49"/>
      <c r="Q96" s="49"/>
      <c r="R96" s="49"/>
      <c r="S96" s="49"/>
      <c r="T96" s="49"/>
      <c r="U96" s="49"/>
    </row>
    <row r="97" spans="1:21" x14ac:dyDescent="0.25">
      <c r="A97" s="49"/>
      <c r="B97" s="49"/>
      <c r="C97" s="49"/>
      <c r="D97" s="49"/>
      <c r="E97" s="49"/>
      <c r="F97" s="49"/>
      <c r="G97" s="49"/>
      <c r="H97" s="49"/>
      <c r="I97" s="49"/>
      <c r="J97" s="49"/>
      <c r="K97" s="49"/>
      <c r="L97" s="49"/>
      <c r="M97" s="49"/>
      <c r="N97" s="49"/>
      <c r="O97" s="49"/>
      <c r="P97" s="49"/>
      <c r="Q97" s="49"/>
      <c r="R97" s="49"/>
      <c r="S97" s="49"/>
      <c r="T97" s="49"/>
      <c r="U97" s="49"/>
    </row>
    <row r="98" spans="1:21" x14ac:dyDescent="0.25">
      <c r="A98" s="49"/>
      <c r="B98" s="49"/>
      <c r="C98" s="49"/>
      <c r="D98" s="49"/>
      <c r="E98" s="49"/>
      <c r="F98" s="49"/>
      <c r="G98" s="49"/>
      <c r="H98" s="49"/>
      <c r="I98" s="49"/>
      <c r="J98" s="49"/>
      <c r="K98" s="49"/>
      <c r="L98" s="49"/>
      <c r="M98" s="49"/>
      <c r="N98" s="49"/>
      <c r="O98" s="49"/>
      <c r="P98" s="49"/>
      <c r="Q98" s="49"/>
      <c r="R98" s="49"/>
      <c r="S98" s="49"/>
      <c r="T98" s="49"/>
      <c r="U98" s="49"/>
    </row>
    <row r="99" spans="1:21" x14ac:dyDescent="0.25">
      <c r="A99" s="49"/>
      <c r="B99" s="49"/>
      <c r="C99" s="49"/>
      <c r="D99" s="49"/>
      <c r="E99" s="49"/>
      <c r="F99" s="49"/>
      <c r="G99" s="49"/>
      <c r="H99" s="49"/>
      <c r="I99" s="49"/>
      <c r="J99" s="49"/>
      <c r="K99" s="49"/>
      <c r="L99" s="49"/>
      <c r="M99" s="49"/>
      <c r="N99" s="49"/>
      <c r="O99" s="49"/>
      <c r="P99" s="49"/>
      <c r="Q99" s="49"/>
      <c r="R99" s="49"/>
      <c r="S99" s="49"/>
      <c r="T99" s="49"/>
      <c r="U99" s="49"/>
    </row>
    <row r="100" spans="1:21" x14ac:dyDescent="0.25">
      <c r="A100" s="49"/>
      <c r="B100" s="49"/>
      <c r="C100" s="49"/>
      <c r="D100" s="49"/>
      <c r="E100" s="49"/>
      <c r="F100" s="49"/>
      <c r="G100" s="49"/>
      <c r="H100" s="49"/>
      <c r="I100" s="49"/>
      <c r="J100" s="49"/>
      <c r="K100" s="49"/>
      <c r="L100" s="49"/>
      <c r="M100" s="49"/>
      <c r="N100" s="49"/>
      <c r="O100" s="49"/>
      <c r="P100" s="49"/>
      <c r="Q100" s="49"/>
      <c r="R100" s="49"/>
      <c r="S100" s="49"/>
      <c r="T100" s="49"/>
      <c r="U100" s="49"/>
    </row>
    <row r="101" spans="1:21" x14ac:dyDescent="0.25">
      <c r="A101" s="49"/>
      <c r="B101" s="49"/>
      <c r="C101" s="49"/>
      <c r="D101" s="49"/>
      <c r="E101" s="49"/>
      <c r="F101" s="49"/>
      <c r="G101" s="49"/>
      <c r="H101" s="49"/>
      <c r="I101" s="49"/>
      <c r="J101" s="49"/>
      <c r="K101" s="49"/>
      <c r="L101" s="49"/>
      <c r="M101" s="49"/>
      <c r="N101" s="49"/>
      <c r="O101" s="49"/>
      <c r="P101" s="49"/>
      <c r="Q101" s="49"/>
      <c r="R101" s="49"/>
      <c r="S101" s="49"/>
      <c r="T101" s="49"/>
      <c r="U101" s="49"/>
    </row>
    <row r="102" spans="1:21" x14ac:dyDescent="0.25">
      <c r="A102" s="49"/>
      <c r="B102" s="49"/>
      <c r="C102" s="49"/>
      <c r="D102" s="49"/>
      <c r="E102" s="49"/>
      <c r="F102" s="49"/>
      <c r="G102" s="49"/>
      <c r="H102" s="49"/>
      <c r="I102" s="49"/>
      <c r="J102" s="49"/>
      <c r="K102" s="49"/>
      <c r="L102" s="49"/>
      <c r="M102" s="49"/>
      <c r="N102" s="49"/>
      <c r="O102" s="49"/>
      <c r="P102" s="49"/>
      <c r="Q102" s="49"/>
      <c r="R102" s="49"/>
      <c r="S102" s="49"/>
      <c r="T102" s="49"/>
      <c r="U102" s="49"/>
    </row>
    <row r="103" spans="1:21" x14ac:dyDescent="0.25">
      <c r="A103" s="49"/>
      <c r="B103" s="49"/>
      <c r="C103" s="49"/>
      <c r="D103" s="49"/>
      <c r="E103" s="49"/>
      <c r="F103" s="49"/>
      <c r="G103" s="49"/>
      <c r="H103" s="49"/>
      <c r="I103" s="49"/>
      <c r="J103" s="49"/>
      <c r="K103" s="49"/>
      <c r="L103" s="49"/>
      <c r="M103" s="49"/>
      <c r="N103" s="49"/>
      <c r="O103" s="49"/>
      <c r="P103" s="49"/>
      <c r="Q103" s="49"/>
      <c r="R103" s="49"/>
      <c r="S103" s="49"/>
      <c r="T103" s="49"/>
      <c r="U103" s="49"/>
    </row>
    <row r="104" spans="1:21" x14ac:dyDescent="0.25">
      <c r="A104" s="49"/>
      <c r="B104" s="49"/>
      <c r="C104" s="49"/>
      <c r="D104" s="49"/>
      <c r="E104" s="49"/>
      <c r="F104" s="49"/>
      <c r="G104" s="49"/>
      <c r="H104" s="49"/>
      <c r="I104" s="49"/>
      <c r="J104" s="49"/>
      <c r="K104" s="49"/>
      <c r="L104" s="49"/>
      <c r="M104" s="49"/>
      <c r="N104" s="49"/>
      <c r="O104" s="49"/>
      <c r="P104" s="49"/>
      <c r="Q104" s="49"/>
      <c r="R104" s="49"/>
      <c r="S104" s="49"/>
      <c r="T104" s="49"/>
      <c r="U104" s="49"/>
    </row>
    <row r="105" spans="1:21" x14ac:dyDescent="0.25">
      <c r="A105" s="49"/>
      <c r="B105" s="49"/>
      <c r="C105" s="49"/>
      <c r="D105" s="49"/>
      <c r="E105" s="49"/>
      <c r="F105" s="49"/>
      <c r="G105" s="49"/>
      <c r="H105" s="49"/>
      <c r="I105" s="49"/>
      <c r="J105" s="49"/>
      <c r="K105" s="49"/>
      <c r="L105" s="49"/>
      <c r="M105" s="49"/>
      <c r="N105" s="49"/>
      <c r="O105" s="49"/>
      <c r="P105" s="49"/>
      <c r="Q105" s="49"/>
      <c r="R105" s="49"/>
      <c r="S105" s="49"/>
      <c r="T105" s="49"/>
      <c r="U105" s="49"/>
    </row>
    <row r="106" spans="1:21" x14ac:dyDescent="0.25">
      <c r="A106" s="49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</row>
    <row r="107" spans="1:21" x14ac:dyDescent="0.25">
      <c r="A107" s="49"/>
      <c r="B107" s="49"/>
      <c r="C107" s="49"/>
      <c r="D107" s="49"/>
      <c r="E107" s="49"/>
      <c r="F107" s="49"/>
      <c r="G107" s="49"/>
      <c r="H107" s="49"/>
      <c r="I107" s="49"/>
      <c r="J107" s="49"/>
      <c r="K107" s="49"/>
      <c r="L107" s="49"/>
      <c r="M107" s="49"/>
      <c r="N107" s="49"/>
      <c r="O107" s="49"/>
      <c r="P107" s="49"/>
      <c r="Q107" s="49"/>
      <c r="R107" s="49"/>
      <c r="S107" s="49"/>
      <c r="T107" s="49"/>
      <c r="U107" s="49"/>
    </row>
    <row r="108" spans="1:21" x14ac:dyDescent="0.25">
      <c r="A108" s="49"/>
      <c r="B108" s="49"/>
      <c r="C108" s="49"/>
      <c r="D108" s="49"/>
      <c r="E108" s="49"/>
      <c r="F108" s="49"/>
      <c r="G108" s="49"/>
      <c r="H108" s="49"/>
      <c r="I108" s="49"/>
      <c r="J108" s="49"/>
      <c r="K108" s="49"/>
      <c r="L108" s="49"/>
      <c r="M108" s="49"/>
      <c r="N108" s="49"/>
      <c r="O108" s="49"/>
      <c r="P108" s="49"/>
      <c r="Q108" s="49"/>
      <c r="R108" s="49"/>
      <c r="S108" s="49"/>
      <c r="T108" s="49"/>
      <c r="U108" s="49"/>
    </row>
    <row r="109" spans="1:21" x14ac:dyDescent="0.25">
      <c r="A109" s="49"/>
      <c r="B109" s="49"/>
      <c r="C109" s="49"/>
      <c r="D109" s="49"/>
      <c r="E109" s="49"/>
      <c r="F109" s="49"/>
      <c r="G109" s="49"/>
      <c r="H109" s="49"/>
      <c r="I109" s="49"/>
      <c r="J109" s="49"/>
      <c r="K109" s="49"/>
      <c r="L109" s="49"/>
      <c r="M109" s="49"/>
      <c r="N109" s="49"/>
      <c r="O109" s="49"/>
      <c r="P109" s="49"/>
      <c r="Q109" s="49"/>
      <c r="R109" s="49"/>
      <c r="S109" s="49"/>
      <c r="T109" s="49"/>
      <c r="U109" s="49"/>
    </row>
    <row r="110" spans="1:21" x14ac:dyDescent="0.25">
      <c r="A110" s="49"/>
      <c r="B110" s="49"/>
      <c r="C110" s="49"/>
      <c r="D110" s="49"/>
      <c r="E110" s="49"/>
      <c r="F110" s="49"/>
      <c r="G110" s="49"/>
      <c r="H110" s="49"/>
      <c r="I110" s="49"/>
      <c r="J110" s="49"/>
      <c r="K110" s="49"/>
      <c r="L110" s="49"/>
      <c r="M110" s="49"/>
      <c r="N110" s="49"/>
      <c r="O110" s="49"/>
      <c r="P110" s="49"/>
      <c r="Q110" s="49"/>
      <c r="R110" s="49"/>
      <c r="S110" s="49"/>
      <c r="T110" s="49"/>
      <c r="U110" s="49"/>
    </row>
    <row r="111" spans="1:21" x14ac:dyDescent="0.25">
      <c r="A111" s="49"/>
      <c r="B111" s="49"/>
      <c r="C111" s="49"/>
      <c r="D111" s="49"/>
      <c r="E111" s="49"/>
      <c r="F111" s="49"/>
      <c r="G111" s="49"/>
      <c r="H111" s="49"/>
      <c r="I111" s="49"/>
      <c r="J111" s="49"/>
      <c r="K111" s="49"/>
      <c r="L111" s="49"/>
      <c r="M111" s="49"/>
      <c r="N111" s="49"/>
      <c r="O111" s="49"/>
      <c r="P111" s="49"/>
      <c r="Q111" s="49"/>
      <c r="R111" s="49"/>
      <c r="S111" s="49"/>
      <c r="T111" s="49"/>
      <c r="U111" s="49"/>
    </row>
    <row r="112" spans="1:21" x14ac:dyDescent="0.25">
      <c r="A112" s="49"/>
      <c r="B112" s="49"/>
      <c r="C112" s="49"/>
      <c r="D112" s="49"/>
      <c r="E112" s="49"/>
      <c r="F112" s="49"/>
      <c r="G112" s="49"/>
      <c r="H112" s="49"/>
      <c r="I112" s="49"/>
      <c r="J112" s="49"/>
      <c r="K112" s="49"/>
      <c r="L112" s="49"/>
      <c r="M112" s="49"/>
      <c r="N112" s="49"/>
      <c r="O112" s="49"/>
      <c r="P112" s="49"/>
      <c r="Q112" s="49"/>
      <c r="R112" s="49"/>
      <c r="S112" s="49"/>
      <c r="T112" s="49"/>
      <c r="U112" s="49"/>
    </row>
    <row r="113" spans="1:21" x14ac:dyDescent="0.25">
      <c r="A113" s="49"/>
      <c r="B113" s="49"/>
      <c r="C113" s="49"/>
      <c r="D113" s="49"/>
      <c r="E113" s="49"/>
      <c r="F113" s="49"/>
      <c r="G113" s="49"/>
      <c r="H113" s="49"/>
      <c r="I113" s="49"/>
      <c r="J113" s="49"/>
      <c r="K113" s="49"/>
      <c r="L113" s="49"/>
      <c r="M113" s="49"/>
      <c r="N113" s="49"/>
      <c r="O113" s="49"/>
      <c r="P113" s="49"/>
      <c r="Q113" s="49"/>
      <c r="R113" s="49"/>
      <c r="S113" s="49"/>
      <c r="T113" s="49"/>
      <c r="U113" s="49"/>
    </row>
    <row r="114" spans="1:21" x14ac:dyDescent="0.25">
      <c r="A114" s="49"/>
      <c r="B114" s="49"/>
      <c r="C114" s="49"/>
      <c r="D114" s="49"/>
      <c r="E114" s="49"/>
      <c r="F114" s="49"/>
      <c r="G114" s="49"/>
      <c r="H114" s="49"/>
      <c r="I114" s="49"/>
      <c r="J114" s="49"/>
      <c r="K114" s="49"/>
      <c r="L114" s="49"/>
      <c r="M114" s="49"/>
      <c r="N114" s="49"/>
      <c r="O114" s="49"/>
      <c r="P114" s="49"/>
      <c r="Q114" s="49"/>
      <c r="R114" s="49"/>
      <c r="S114" s="49"/>
      <c r="T114" s="49"/>
      <c r="U114" s="49"/>
    </row>
    <row r="115" spans="1:21" x14ac:dyDescent="0.25">
      <c r="A115" s="49"/>
      <c r="B115" s="49"/>
      <c r="C115" s="49"/>
      <c r="D115" s="49"/>
      <c r="E115" s="49"/>
      <c r="F115" s="49"/>
      <c r="G115" s="49"/>
      <c r="H115" s="49"/>
      <c r="I115" s="49"/>
      <c r="J115" s="49"/>
      <c r="K115" s="49"/>
      <c r="L115" s="49"/>
      <c r="M115" s="49"/>
      <c r="N115" s="49"/>
      <c r="O115" s="49"/>
      <c r="P115" s="49"/>
      <c r="Q115" s="49"/>
      <c r="R115" s="49"/>
      <c r="S115" s="49"/>
      <c r="T115" s="49"/>
      <c r="U115" s="49"/>
    </row>
    <row r="116" spans="1:21" x14ac:dyDescent="0.25">
      <c r="A116" s="49"/>
      <c r="B116" s="49"/>
      <c r="C116" s="49"/>
      <c r="D116" s="49"/>
      <c r="E116" s="49"/>
      <c r="F116" s="49"/>
      <c r="G116" s="49"/>
      <c r="H116" s="49"/>
      <c r="I116" s="49"/>
      <c r="J116" s="49"/>
      <c r="K116" s="49"/>
      <c r="L116" s="49"/>
      <c r="M116" s="49"/>
      <c r="N116" s="49"/>
      <c r="O116" s="49"/>
      <c r="P116" s="49"/>
      <c r="Q116" s="49"/>
      <c r="R116" s="49"/>
      <c r="S116" s="49"/>
      <c r="T116" s="49"/>
      <c r="U116" s="49"/>
    </row>
    <row r="117" spans="1:21" x14ac:dyDescent="0.25">
      <c r="A117" s="49"/>
      <c r="B117" s="49"/>
      <c r="C117" s="49"/>
      <c r="D117" s="49"/>
      <c r="E117" s="49"/>
      <c r="F117" s="49"/>
      <c r="G117" s="49"/>
      <c r="H117" s="49"/>
      <c r="I117" s="49"/>
      <c r="J117" s="49"/>
      <c r="K117" s="49"/>
      <c r="L117" s="49"/>
      <c r="M117" s="49"/>
      <c r="N117" s="49"/>
      <c r="O117" s="49"/>
      <c r="P117" s="49"/>
      <c r="Q117" s="49"/>
      <c r="R117" s="49"/>
      <c r="S117" s="49"/>
      <c r="T117" s="49"/>
      <c r="U117" s="49"/>
    </row>
    <row r="118" spans="1:21" x14ac:dyDescent="0.25">
      <c r="A118" s="49"/>
      <c r="B118" s="49"/>
      <c r="C118" s="49"/>
      <c r="D118" s="49"/>
      <c r="E118" s="49"/>
      <c r="F118" s="49"/>
      <c r="G118" s="49"/>
      <c r="H118" s="49"/>
      <c r="I118" s="49"/>
      <c r="J118" s="49"/>
      <c r="K118" s="49"/>
      <c r="L118" s="49"/>
      <c r="M118" s="49"/>
      <c r="N118" s="49"/>
      <c r="O118" s="49"/>
      <c r="P118" s="49"/>
      <c r="Q118" s="49"/>
      <c r="R118" s="49"/>
      <c r="S118" s="49"/>
      <c r="T118" s="49"/>
      <c r="U118" s="49"/>
    </row>
    <row r="119" spans="1:21" x14ac:dyDescent="0.25">
      <c r="A119" s="49"/>
      <c r="B119" s="49"/>
      <c r="C119" s="49"/>
      <c r="D119" s="49"/>
      <c r="E119" s="49"/>
      <c r="F119" s="49"/>
      <c r="G119" s="49"/>
      <c r="H119" s="49"/>
      <c r="I119" s="49"/>
      <c r="J119" s="49"/>
      <c r="K119" s="49"/>
      <c r="L119" s="49"/>
      <c r="M119" s="49"/>
      <c r="N119" s="49"/>
      <c r="O119" s="49"/>
      <c r="P119" s="49"/>
      <c r="Q119" s="49"/>
      <c r="R119" s="49"/>
      <c r="S119" s="49"/>
      <c r="T119" s="49"/>
      <c r="U119" s="49"/>
    </row>
    <row r="120" spans="1:21" x14ac:dyDescent="0.25">
      <c r="A120" s="49"/>
      <c r="B120" s="49"/>
      <c r="C120" s="49"/>
      <c r="D120" s="49"/>
      <c r="E120" s="49"/>
      <c r="F120" s="49"/>
      <c r="G120" s="49"/>
      <c r="H120" s="49"/>
      <c r="I120" s="49"/>
      <c r="J120" s="49"/>
      <c r="K120" s="49"/>
      <c r="L120" s="49"/>
      <c r="M120" s="49"/>
      <c r="N120" s="49"/>
      <c r="O120" s="49"/>
      <c r="P120" s="49"/>
      <c r="Q120" s="49"/>
      <c r="R120" s="49"/>
      <c r="S120" s="49"/>
      <c r="T120" s="49"/>
      <c r="U120" s="49"/>
    </row>
    <row r="121" spans="1:21" x14ac:dyDescent="0.25">
      <c r="A121" s="49"/>
      <c r="B121" s="49"/>
      <c r="C121" s="49"/>
      <c r="D121" s="49"/>
      <c r="E121" s="49"/>
      <c r="F121" s="49"/>
      <c r="G121" s="49"/>
      <c r="H121" s="49"/>
      <c r="I121" s="49"/>
      <c r="J121" s="49"/>
      <c r="K121" s="49"/>
      <c r="L121" s="49"/>
      <c r="M121" s="49"/>
      <c r="N121" s="49"/>
      <c r="O121" s="49"/>
      <c r="P121" s="49"/>
      <c r="Q121" s="49"/>
      <c r="R121" s="49"/>
      <c r="S121" s="49"/>
      <c r="T121" s="49"/>
      <c r="U121" s="49"/>
    </row>
    <row r="122" spans="1:21" x14ac:dyDescent="0.25">
      <c r="A122" s="49"/>
      <c r="B122" s="49"/>
      <c r="C122" s="49"/>
      <c r="D122" s="49"/>
      <c r="E122" s="49"/>
      <c r="F122" s="49"/>
      <c r="G122" s="49"/>
      <c r="H122" s="49"/>
      <c r="I122" s="49"/>
      <c r="J122" s="49"/>
      <c r="K122" s="49"/>
      <c r="L122" s="49"/>
      <c r="M122" s="49"/>
      <c r="N122" s="49"/>
      <c r="O122" s="49"/>
      <c r="P122" s="49"/>
      <c r="Q122" s="49"/>
      <c r="R122" s="49"/>
      <c r="S122" s="49"/>
      <c r="T122" s="49"/>
      <c r="U122" s="49"/>
    </row>
    <row r="123" spans="1:21" x14ac:dyDescent="0.25">
      <c r="A123" s="49"/>
      <c r="B123" s="49"/>
      <c r="C123" s="49"/>
      <c r="D123" s="49"/>
      <c r="E123" s="49"/>
      <c r="F123" s="49"/>
      <c r="G123" s="49"/>
      <c r="H123" s="49"/>
      <c r="I123" s="49"/>
      <c r="J123" s="49"/>
      <c r="K123" s="49"/>
      <c r="L123" s="49"/>
      <c r="M123" s="49"/>
      <c r="N123" s="49"/>
      <c r="O123" s="49"/>
      <c r="P123" s="49"/>
      <c r="Q123" s="49"/>
      <c r="R123" s="49"/>
      <c r="S123" s="49"/>
      <c r="T123" s="49"/>
      <c r="U123" s="49"/>
    </row>
    <row r="124" spans="1:21" x14ac:dyDescent="0.25">
      <c r="A124" s="49"/>
      <c r="B124" s="49"/>
      <c r="C124" s="49"/>
      <c r="D124" s="49"/>
      <c r="E124" s="49"/>
      <c r="F124" s="49"/>
      <c r="G124" s="49"/>
      <c r="H124" s="49"/>
      <c r="I124" s="49"/>
      <c r="J124" s="49"/>
      <c r="K124" s="49"/>
      <c r="L124" s="49"/>
      <c r="M124" s="49"/>
      <c r="N124" s="49"/>
      <c r="O124" s="49"/>
      <c r="P124" s="49"/>
      <c r="Q124" s="49"/>
      <c r="R124" s="49"/>
      <c r="S124" s="49"/>
      <c r="T124" s="49"/>
      <c r="U124" s="49"/>
    </row>
    <row r="125" spans="1:21" x14ac:dyDescent="0.25">
      <c r="A125" s="49"/>
      <c r="B125" s="49"/>
      <c r="C125" s="49"/>
      <c r="D125" s="49"/>
      <c r="E125" s="49"/>
      <c r="F125" s="49"/>
      <c r="G125" s="49"/>
      <c r="H125" s="49"/>
      <c r="I125" s="49"/>
      <c r="J125" s="49"/>
      <c r="K125" s="49"/>
      <c r="L125" s="49"/>
      <c r="M125" s="49"/>
      <c r="N125" s="49"/>
      <c r="O125" s="49"/>
      <c r="P125" s="49"/>
      <c r="Q125" s="49"/>
      <c r="R125" s="49"/>
      <c r="S125" s="49"/>
      <c r="T125" s="49"/>
      <c r="U125" s="49"/>
    </row>
    <row r="126" spans="1:21" x14ac:dyDescent="0.25">
      <c r="A126" s="49"/>
      <c r="B126" s="49"/>
      <c r="C126" s="49"/>
      <c r="D126" s="49"/>
      <c r="E126" s="49"/>
      <c r="F126" s="49"/>
      <c r="G126" s="49"/>
      <c r="H126" s="49"/>
      <c r="I126" s="49"/>
      <c r="J126" s="49"/>
      <c r="K126" s="49"/>
      <c r="L126" s="49"/>
      <c r="M126" s="49"/>
      <c r="N126" s="49"/>
      <c r="O126" s="49"/>
      <c r="P126" s="49"/>
      <c r="Q126" s="49"/>
      <c r="R126" s="49"/>
      <c r="S126" s="49"/>
      <c r="T126" s="49"/>
      <c r="U126" s="49"/>
    </row>
    <row r="127" spans="1:21" x14ac:dyDescent="0.25">
      <c r="A127" s="49"/>
      <c r="B127" s="49"/>
      <c r="C127" s="49"/>
      <c r="D127" s="49"/>
      <c r="E127" s="49"/>
      <c r="F127" s="49"/>
      <c r="G127" s="49"/>
      <c r="H127" s="49"/>
      <c r="I127" s="49"/>
      <c r="J127" s="49"/>
      <c r="K127" s="49"/>
      <c r="L127" s="49"/>
      <c r="M127" s="49"/>
      <c r="N127" s="49"/>
      <c r="O127" s="49"/>
      <c r="P127" s="49"/>
      <c r="Q127" s="49"/>
      <c r="R127" s="49"/>
      <c r="S127" s="49"/>
      <c r="T127" s="49"/>
      <c r="U127" s="49"/>
    </row>
    <row r="128" spans="1:21" x14ac:dyDescent="0.25">
      <c r="A128" s="49"/>
      <c r="B128" s="49"/>
      <c r="C128" s="49"/>
      <c r="D128" s="49"/>
      <c r="E128" s="49"/>
      <c r="F128" s="49"/>
      <c r="G128" s="49"/>
      <c r="H128" s="49"/>
      <c r="I128" s="49"/>
      <c r="J128" s="49"/>
      <c r="K128" s="49"/>
      <c r="L128" s="49"/>
      <c r="M128" s="49"/>
      <c r="N128" s="49"/>
      <c r="O128" s="49"/>
      <c r="P128" s="49"/>
      <c r="Q128" s="49"/>
      <c r="R128" s="49"/>
      <c r="S128" s="49"/>
      <c r="T128" s="49"/>
      <c r="U128" s="49"/>
    </row>
    <row r="129" spans="1:21" x14ac:dyDescent="0.25">
      <c r="A129" s="49"/>
      <c r="B129" s="49"/>
      <c r="C129" s="49"/>
      <c r="D129" s="49"/>
      <c r="E129" s="49"/>
      <c r="F129" s="49"/>
      <c r="G129" s="49"/>
      <c r="H129" s="49"/>
      <c r="I129" s="49"/>
      <c r="J129" s="49"/>
      <c r="K129" s="49"/>
      <c r="L129" s="49"/>
      <c r="M129" s="49"/>
      <c r="N129" s="49"/>
      <c r="O129" s="49"/>
      <c r="P129" s="49"/>
      <c r="Q129" s="49"/>
      <c r="R129" s="49"/>
      <c r="S129" s="49"/>
      <c r="T129" s="49"/>
      <c r="U129" s="49"/>
    </row>
    <row r="130" spans="1:21" x14ac:dyDescent="0.25">
      <c r="A130" s="49"/>
      <c r="B130" s="49"/>
      <c r="C130" s="49"/>
      <c r="D130" s="49"/>
      <c r="E130" s="49"/>
      <c r="F130" s="49"/>
      <c r="G130" s="49"/>
      <c r="H130" s="49"/>
      <c r="I130" s="49"/>
      <c r="J130" s="49"/>
      <c r="K130" s="49"/>
      <c r="L130" s="49"/>
      <c r="M130" s="49"/>
      <c r="N130" s="49"/>
      <c r="O130" s="49"/>
      <c r="P130" s="49"/>
      <c r="Q130" s="49"/>
      <c r="R130" s="49"/>
      <c r="S130" s="49"/>
      <c r="T130" s="49"/>
      <c r="U130" s="49"/>
    </row>
    <row r="131" spans="1:21" x14ac:dyDescent="0.25">
      <c r="A131" s="49"/>
      <c r="B131" s="49"/>
      <c r="C131" s="49"/>
      <c r="D131" s="49"/>
      <c r="E131" s="49"/>
      <c r="F131" s="49"/>
      <c r="G131" s="49"/>
      <c r="H131" s="49"/>
      <c r="I131" s="49"/>
      <c r="J131" s="49"/>
      <c r="K131" s="49"/>
      <c r="L131" s="49"/>
      <c r="M131" s="49"/>
      <c r="N131" s="49"/>
      <c r="O131" s="49"/>
      <c r="P131" s="49"/>
      <c r="Q131" s="49"/>
      <c r="R131" s="49"/>
      <c r="S131" s="49"/>
      <c r="T131" s="49"/>
      <c r="U131" s="49"/>
    </row>
    <row r="132" spans="1:21" x14ac:dyDescent="0.25">
      <c r="A132" s="49"/>
      <c r="B132" s="49"/>
      <c r="C132" s="49"/>
      <c r="D132" s="49"/>
      <c r="E132" s="49"/>
      <c r="F132" s="49"/>
      <c r="G132" s="49"/>
      <c r="H132" s="49"/>
      <c r="I132" s="49"/>
      <c r="J132" s="49"/>
      <c r="K132" s="49"/>
      <c r="L132" s="49"/>
      <c r="M132" s="49"/>
      <c r="N132" s="49"/>
      <c r="O132" s="49"/>
      <c r="P132" s="49"/>
      <c r="Q132" s="49"/>
      <c r="R132" s="49"/>
      <c r="S132" s="49"/>
      <c r="T132" s="49"/>
      <c r="U132" s="49"/>
    </row>
    <row r="133" spans="1:21" x14ac:dyDescent="0.25">
      <c r="A133" s="49"/>
      <c r="B133" s="49"/>
      <c r="C133" s="49"/>
      <c r="D133" s="49"/>
      <c r="E133" s="49"/>
      <c r="F133" s="49"/>
      <c r="G133" s="49"/>
      <c r="H133" s="49"/>
      <c r="I133" s="49"/>
      <c r="J133" s="49"/>
      <c r="K133" s="49"/>
      <c r="L133" s="49"/>
      <c r="M133" s="49"/>
      <c r="N133" s="49"/>
      <c r="O133" s="49"/>
      <c r="P133" s="49"/>
      <c r="Q133" s="49"/>
      <c r="R133" s="49"/>
      <c r="S133" s="49"/>
      <c r="T133" s="49"/>
      <c r="U133" s="49"/>
    </row>
    <row r="134" spans="1:21" x14ac:dyDescent="0.25">
      <c r="A134" s="49"/>
      <c r="B134" s="49"/>
      <c r="C134" s="49"/>
      <c r="D134" s="49"/>
      <c r="E134" s="49"/>
      <c r="F134" s="49"/>
      <c r="G134" s="49"/>
      <c r="H134" s="49"/>
      <c r="I134" s="49"/>
      <c r="J134" s="49"/>
      <c r="K134" s="49"/>
      <c r="L134" s="49"/>
      <c r="M134" s="49"/>
      <c r="N134" s="49"/>
      <c r="O134" s="49"/>
      <c r="P134" s="49"/>
      <c r="Q134" s="49"/>
      <c r="R134" s="49"/>
      <c r="S134" s="49"/>
      <c r="T134" s="49"/>
      <c r="U134" s="49"/>
    </row>
    <row r="135" spans="1:21" x14ac:dyDescent="0.25">
      <c r="A135" s="49"/>
      <c r="B135" s="49"/>
      <c r="C135" s="49"/>
      <c r="D135" s="49"/>
      <c r="E135" s="49"/>
      <c r="F135" s="49"/>
      <c r="G135" s="49"/>
      <c r="H135" s="49"/>
      <c r="I135" s="49"/>
      <c r="J135" s="49"/>
      <c r="K135" s="49"/>
      <c r="L135" s="49"/>
      <c r="M135" s="49"/>
      <c r="N135" s="49"/>
      <c r="O135" s="49"/>
      <c r="P135" s="49"/>
      <c r="Q135" s="49"/>
      <c r="R135" s="49"/>
      <c r="S135" s="49"/>
      <c r="T135" s="49"/>
      <c r="U135" s="49"/>
    </row>
    <row r="136" spans="1:21" x14ac:dyDescent="0.25">
      <c r="A136" s="49"/>
      <c r="B136" s="49"/>
      <c r="C136" s="49"/>
      <c r="D136" s="49"/>
      <c r="E136" s="49"/>
      <c r="F136" s="49"/>
      <c r="G136" s="49"/>
      <c r="H136" s="49"/>
      <c r="I136" s="49"/>
      <c r="J136" s="49"/>
      <c r="K136" s="49"/>
      <c r="L136" s="49"/>
      <c r="M136" s="49"/>
      <c r="N136" s="49"/>
      <c r="O136" s="49"/>
      <c r="P136" s="49"/>
      <c r="Q136" s="49"/>
      <c r="R136" s="49"/>
      <c r="S136" s="49"/>
      <c r="T136" s="49"/>
      <c r="U136" s="49"/>
    </row>
    <row r="137" spans="1:21" x14ac:dyDescent="0.25">
      <c r="A137" s="49"/>
      <c r="B137" s="49"/>
      <c r="C137" s="49"/>
      <c r="D137" s="49"/>
      <c r="E137" s="49"/>
      <c r="F137" s="49"/>
      <c r="G137" s="49"/>
      <c r="H137" s="49"/>
      <c r="I137" s="49"/>
      <c r="J137" s="49"/>
      <c r="K137" s="49"/>
      <c r="L137" s="49"/>
      <c r="M137" s="49"/>
      <c r="N137" s="49"/>
      <c r="O137" s="49"/>
      <c r="P137" s="49"/>
      <c r="Q137" s="49"/>
      <c r="R137" s="49"/>
      <c r="S137" s="49"/>
      <c r="T137" s="49"/>
      <c r="U137" s="49"/>
    </row>
    <row r="138" spans="1:21" x14ac:dyDescent="0.25">
      <c r="A138" s="49"/>
      <c r="B138" s="49"/>
      <c r="C138" s="49"/>
      <c r="D138" s="49"/>
      <c r="E138" s="49"/>
      <c r="F138" s="49"/>
      <c r="G138" s="49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</row>
    <row r="139" spans="1:21" x14ac:dyDescent="0.25">
      <c r="A139" s="49"/>
      <c r="B139" s="49"/>
      <c r="C139" s="49"/>
      <c r="D139" s="49"/>
      <c r="E139" s="49"/>
      <c r="F139" s="49"/>
      <c r="G139" s="49"/>
      <c r="H139" s="49"/>
      <c r="I139" s="49"/>
      <c r="J139" s="49"/>
      <c r="K139" s="49"/>
      <c r="L139" s="49"/>
      <c r="M139" s="49"/>
      <c r="N139" s="49"/>
      <c r="O139" s="49"/>
      <c r="P139" s="49"/>
      <c r="Q139" s="49"/>
      <c r="R139" s="49"/>
      <c r="S139" s="49"/>
      <c r="T139" s="49"/>
      <c r="U139" s="49"/>
    </row>
    <row r="140" spans="1:21" x14ac:dyDescent="0.25">
      <c r="A140" s="49"/>
      <c r="B140" s="49"/>
      <c r="C140" s="49"/>
      <c r="D140" s="49"/>
      <c r="E140" s="49"/>
      <c r="F140" s="49"/>
      <c r="G140" s="49"/>
      <c r="H140" s="49"/>
      <c r="I140" s="49"/>
      <c r="J140" s="49"/>
      <c r="K140" s="49"/>
      <c r="L140" s="49"/>
      <c r="M140" s="49"/>
      <c r="N140" s="49"/>
      <c r="O140" s="49"/>
      <c r="P140" s="49"/>
      <c r="Q140" s="49"/>
      <c r="R140" s="49"/>
      <c r="S140" s="49"/>
      <c r="T140" s="49"/>
      <c r="U140" s="49"/>
    </row>
    <row r="141" spans="1:21" x14ac:dyDescent="0.25">
      <c r="A141" s="49"/>
      <c r="B141" s="49"/>
      <c r="C141" s="49"/>
      <c r="D141" s="49"/>
      <c r="E141" s="49"/>
      <c r="F141" s="49"/>
      <c r="G141" s="49"/>
      <c r="H141" s="49"/>
      <c r="I141" s="49"/>
      <c r="J141" s="49"/>
      <c r="K141" s="49"/>
      <c r="L141" s="49"/>
      <c r="M141" s="49"/>
      <c r="N141" s="49"/>
      <c r="O141" s="49"/>
      <c r="P141" s="49"/>
      <c r="Q141" s="49"/>
      <c r="R141" s="49"/>
      <c r="S141" s="49"/>
      <c r="T141" s="49"/>
      <c r="U141" s="49"/>
    </row>
    <row r="142" spans="1:21" x14ac:dyDescent="0.25">
      <c r="A142" s="49"/>
      <c r="B142" s="49"/>
      <c r="C142" s="49"/>
      <c r="D142" s="49"/>
      <c r="E142" s="49"/>
      <c r="F142" s="49"/>
      <c r="G142" s="49"/>
      <c r="H142" s="49"/>
      <c r="I142" s="49"/>
      <c r="J142" s="49"/>
      <c r="K142" s="49"/>
      <c r="L142" s="49"/>
      <c r="M142" s="49"/>
      <c r="N142" s="49"/>
      <c r="O142" s="49"/>
      <c r="P142" s="49"/>
      <c r="Q142" s="49"/>
      <c r="R142" s="49"/>
      <c r="S142" s="49"/>
      <c r="T142" s="49"/>
      <c r="U142" s="49"/>
    </row>
    <row r="143" spans="1:21" x14ac:dyDescent="0.25">
      <c r="A143" s="49"/>
      <c r="B143" s="49"/>
      <c r="C143" s="49"/>
      <c r="D143" s="49"/>
      <c r="E143" s="49"/>
      <c r="F143" s="49"/>
      <c r="G143" s="49"/>
      <c r="H143" s="49"/>
      <c r="I143" s="49"/>
      <c r="J143" s="49"/>
      <c r="K143" s="49"/>
      <c r="L143" s="49"/>
      <c r="M143" s="49"/>
      <c r="N143" s="49"/>
      <c r="O143" s="49"/>
      <c r="P143" s="49"/>
      <c r="Q143" s="49"/>
      <c r="R143" s="49"/>
      <c r="S143" s="49"/>
      <c r="T143" s="49"/>
      <c r="U143" s="49"/>
    </row>
    <row r="144" spans="1:21" x14ac:dyDescent="0.25">
      <c r="A144" s="49"/>
      <c r="B144" s="49"/>
      <c r="C144" s="49"/>
      <c r="D144" s="49"/>
      <c r="E144" s="49"/>
      <c r="F144" s="49"/>
      <c r="G144" s="49"/>
      <c r="H144" s="49"/>
      <c r="I144" s="49"/>
      <c r="J144" s="49"/>
      <c r="K144" s="49"/>
      <c r="L144" s="49"/>
      <c r="M144" s="49"/>
      <c r="N144" s="49"/>
      <c r="O144" s="49"/>
      <c r="P144" s="49"/>
      <c r="Q144" s="49"/>
      <c r="R144" s="49"/>
      <c r="S144" s="49"/>
      <c r="T144" s="49"/>
      <c r="U144" s="49"/>
    </row>
    <row r="145" spans="1:21" x14ac:dyDescent="0.25">
      <c r="A145" s="49"/>
      <c r="B145" s="49"/>
      <c r="C145" s="49"/>
      <c r="D145" s="49"/>
      <c r="E145" s="49"/>
      <c r="F145" s="49"/>
      <c r="G145" s="49"/>
      <c r="H145" s="49"/>
      <c r="I145" s="49"/>
      <c r="J145" s="49"/>
      <c r="K145" s="49"/>
      <c r="L145" s="49"/>
      <c r="M145" s="49"/>
      <c r="N145" s="49"/>
      <c r="O145" s="49"/>
      <c r="P145" s="49"/>
      <c r="Q145" s="49"/>
      <c r="R145" s="49"/>
      <c r="S145" s="49"/>
      <c r="T145" s="49"/>
      <c r="U145" s="49"/>
    </row>
    <row r="146" spans="1:21" x14ac:dyDescent="0.25">
      <c r="A146" s="49"/>
      <c r="B146" s="49"/>
      <c r="C146" s="49"/>
      <c r="D146" s="49"/>
      <c r="E146" s="49"/>
      <c r="F146" s="49"/>
      <c r="G146" s="49"/>
      <c r="H146" s="49"/>
      <c r="I146" s="49"/>
      <c r="J146" s="49"/>
      <c r="K146" s="49"/>
      <c r="L146" s="49"/>
      <c r="M146" s="49"/>
      <c r="N146" s="49"/>
      <c r="O146" s="49"/>
      <c r="P146" s="49"/>
      <c r="Q146" s="49"/>
      <c r="R146" s="49"/>
      <c r="S146" s="49"/>
      <c r="T146" s="49"/>
      <c r="U146" s="49"/>
    </row>
    <row r="147" spans="1:21" x14ac:dyDescent="0.25">
      <c r="A147" s="49"/>
      <c r="B147" s="49"/>
      <c r="C147" s="49"/>
      <c r="D147" s="49"/>
      <c r="E147" s="49"/>
      <c r="F147" s="49"/>
      <c r="G147" s="49"/>
      <c r="H147" s="49"/>
      <c r="I147" s="49"/>
      <c r="J147" s="49"/>
      <c r="K147" s="49"/>
      <c r="L147" s="49"/>
      <c r="M147" s="49"/>
      <c r="N147" s="49"/>
      <c r="O147" s="49"/>
      <c r="P147" s="49"/>
      <c r="Q147" s="49"/>
      <c r="R147" s="49"/>
      <c r="S147" s="49"/>
      <c r="T147" s="49"/>
      <c r="U147" s="49"/>
    </row>
    <row r="148" spans="1:21" x14ac:dyDescent="0.25">
      <c r="A148" s="49"/>
      <c r="B148" s="49"/>
      <c r="C148" s="49"/>
      <c r="D148" s="49"/>
      <c r="E148" s="49"/>
      <c r="F148" s="49"/>
      <c r="G148" s="49"/>
      <c r="H148" s="49"/>
      <c r="I148" s="49"/>
      <c r="J148" s="49"/>
      <c r="K148" s="49"/>
      <c r="L148" s="49"/>
      <c r="M148" s="49"/>
      <c r="N148" s="49"/>
      <c r="O148" s="49"/>
      <c r="P148" s="49"/>
      <c r="Q148" s="49"/>
      <c r="R148" s="49"/>
      <c r="S148" s="49"/>
      <c r="T148" s="49"/>
      <c r="U148" s="49"/>
    </row>
    <row r="149" spans="1:21" x14ac:dyDescent="0.25">
      <c r="A149" s="49"/>
      <c r="B149" s="49"/>
      <c r="C149" s="49"/>
      <c r="D149" s="49"/>
      <c r="E149" s="49"/>
      <c r="F149" s="49"/>
      <c r="G149" s="49"/>
      <c r="H149" s="49"/>
      <c r="I149" s="49"/>
      <c r="J149" s="49"/>
      <c r="K149" s="49"/>
      <c r="L149" s="49"/>
      <c r="M149" s="49"/>
      <c r="N149" s="49"/>
      <c r="O149" s="49"/>
      <c r="P149" s="49"/>
      <c r="Q149" s="49"/>
      <c r="R149" s="49"/>
      <c r="S149" s="49"/>
      <c r="T149" s="49"/>
      <c r="U149" s="49"/>
    </row>
    <row r="150" spans="1:21" x14ac:dyDescent="0.25">
      <c r="A150" s="49"/>
      <c r="B150" s="49"/>
      <c r="C150" s="49"/>
      <c r="D150" s="49"/>
      <c r="E150" s="49"/>
      <c r="F150" s="49"/>
      <c r="G150" s="49"/>
      <c r="H150" s="49"/>
      <c r="I150" s="49"/>
      <c r="J150" s="49"/>
      <c r="K150" s="49"/>
      <c r="L150" s="49"/>
      <c r="M150" s="49"/>
      <c r="N150" s="49"/>
      <c r="O150" s="49"/>
      <c r="P150" s="49"/>
      <c r="Q150" s="49"/>
      <c r="R150" s="49"/>
      <c r="S150" s="49"/>
      <c r="T150" s="49"/>
      <c r="U150" s="49"/>
    </row>
    <row r="151" spans="1:21" x14ac:dyDescent="0.25">
      <c r="A151" s="49"/>
      <c r="B151" s="49"/>
      <c r="C151" s="49"/>
      <c r="D151" s="49"/>
      <c r="E151" s="49"/>
      <c r="F151" s="49"/>
      <c r="G151" s="49"/>
      <c r="H151" s="49"/>
      <c r="I151" s="49"/>
      <c r="J151" s="49"/>
      <c r="K151" s="49"/>
      <c r="L151" s="49"/>
      <c r="M151" s="49"/>
      <c r="N151" s="49"/>
      <c r="O151" s="49"/>
      <c r="P151" s="49"/>
      <c r="Q151" s="49"/>
      <c r="R151" s="49"/>
      <c r="S151" s="49"/>
      <c r="T151" s="49"/>
      <c r="U151" s="49"/>
    </row>
    <row r="152" spans="1:21" x14ac:dyDescent="0.25">
      <c r="A152" s="49"/>
      <c r="B152" s="49"/>
      <c r="C152" s="49"/>
      <c r="D152" s="49"/>
      <c r="E152" s="49"/>
      <c r="F152" s="49"/>
      <c r="G152" s="49"/>
      <c r="H152" s="49"/>
      <c r="I152" s="49"/>
      <c r="J152" s="49"/>
      <c r="K152" s="49"/>
      <c r="L152" s="49"/>
      <c r="M152" s="49"/>
      <c r="N152" s="49"/>
      <c r="O152" s="49"/>
      <c r="P152" s="49"/>
      <c r="Q152" s="49"/>
      <c r="R152" s="49"/>
      <c r="S152" s="49"/>
      <c r="T152" s="49"/>
      <c r="U152" s="49"/>
    </row>
    <row r="153" spans="1:21" x14ac:dyDescent="0.25">
      <c r="A153" s="49"/>
      <c r="B153" s="49"/>
      <c r="C153" s="49"/>
      <c r="D153" s="49"/>
      <c r="E153" s="49"/>
      <c r="F153" s="49"/>
      <c r="G153" s="49"/>
      <c r="H153" s="49"/>
      <c r="I153" s="49"/>
      <c r="J153" s="49"/>
      <c r="K153" s="49"/>
      <c r="L153" s="49"/>
      <c r="M153" s="49"/>
      <c r="N153" s="49"/>
      <c r="O153" s="49"/>
      <c r="P153" s="49"/>
      <c r="Q153" s="49"/>
      <c r="R153" s="49"/>
      <c r="S153" s="49"/>
      <c r="T153" s="49"/>
      <c r="U153" s="49"/>
    </row>
    <row r="154" spans="1:21" x14ac:dyDescent="0.25">
      <c r="A154" s="49"/>
      <c r="B154" s="49"/>
      <c r="C154" s="49"/>
      <c r="D154" s="49"/>
      <c r="E154" s="49"/>
      <c r="F154" s="49"/>
      <c r="G154" s="49"/>
      <c r="H154" s="49"/>
      <c r="I154" s="49"/>
      <c r="J154" s="49"/>
      <c r="K154" s="49"/>
      <c r="L154" s="49"/>
      <c r="M154" s="49"/>
      <c r="N154" s="49"/>
      <c r="O154" s="49"/>
      <c r="P154" s="49"/>
      <c r="Q154" s="49"/>
      <c r="R154" s="49"/>
      <c r="S154" s="49"/>
      <c r="T154" s="49"/>
      <c r="U154" s="49"/>
    </row>
    <row r="155" spans="1:21" x14ac:dyDescent="0.25">
      <c r="A155" s="49"/>
      <c r="B155" s="49"/>
      <c r="C155" s="49"/>
      <c r="D155" s="49"/>
      <c r="E155" s="49"/>
      <c r="F155" s="49"/>
      <c r="G155" s="49"/>
      <c r="H155" s="49"/>
      <c r="I155" s="49"/>
      <c r="J155" s="49"/>
      <c r="K155" s="49"/>
      <c r="L155" s="49"/>
      <c r="M155" s="49"/>
      <c r="N155" s="49"/>
      <c r="O155" s="49"/>
      <c r="P155" s="49"/>
      <c r="Q155" s="49"/>
      <c r="R155" s="49"/>
      <c r="S155" s="49"/>
      <c r="T155" s="49"/>
      <c r="U155" s="49"/>
    </row>
    <row r="156" spans="1:21" x14ac:dyDescent="0.25">
      <c r="A156" s="49"/>
      <c r="B156" s="49"/>
      <c r="C156" s="49"/>
      <c r="D156" s="49"/>
      <c r="E156" s="49"/>
      <c r="F156" s="49"/>
      <c r="G156" s="49"/>
      <c r="H156" s="49"/>
      <c r="I156" s="49"/>
      <c r="J156" s="49"/>
      <c r="K156" s="49"/>
      <c r="L156" s="49"/>
      <c r="M156" s="49"/>
      <c r="N156" s="49"/>
      <c r="O156" s="49"/>
      <c r="P156" s="49"/>
      <c r="Q156" s="49"/>
      <c r="R156" s="49"/>
      <c r="S156" s="49"/>
      <c r="T156" s="49"/>
      <c r="U156" s="49"/>
    </row>
    <row r="157" spans="1:21" x14ac:dyDescent="0.25">
      <c r="A157" s="49"/>
      <c r="B157" s="49"/>
      <c r="C157" s="49"/>
      <c r="D157" s="49"/>
      <c r="E157" s="49"/>
      <c r="F157" s="49"/>
      <c r="G157" s="49"/>
      <c r="H157" s="49"/>
      <c r="I157" s="49"/>
      <c r="J157" s="49"/>
      <c r="K157" s="49"/>
      <c r="L157" s="49"/>
      <c r="M157" s="49"/>
      <c r="N157" s="49"/>
      <c r="O157" s="49"/>
      <c r="P157" s="49"/>
      <c r="Q157" s="49"/>
      <c r="R157" s="49"/>
      <c r="S157" s="49"/>
      <c r="T157" s="49"/>
      <c r="U157" s="49"/>
    </row>
    <row r="158" spans="1:21" x14ac:dyDescent="0.25">
      <c r="A158" s="49"/>
      <c r="B158" s="49"/>
      <c r="C158" s="49"/>
      <c r="D158" s="49"/>
      <c r="E158" s="49"/>
      <c r="F158" s="49"/>
      <c r="G158" s="49"/>
      <c r="H158" s="49"/>
      <c r="I158" s="49"/>
      <c r="J158" s="49"/>
      <c r="K158" s="49"/>
      <c r="L158" s="49"/>
      <c r="M158" s="49"/>
      <c r="N158" s="49"/>
      <c r="O158" s="49"/>
      <c r="P158" s="49"/>
      <c r="Q158" s="49"/>
      <c r="R158" s="49"/>
      <c r="S158" s="49"/>
      <c r="T158" s="49"/>
      <c r="U158" s="49"/>
    </row>
    <row r="159" spans="1:21" x14ac:dyDescent="0.25">
      <c r="A159" s="49"/>
      <c r="B159" s="49"/>
      <c r="C159" s="49"/>
      <c r="D159" s="49"/>
      <c r="E159" s="49"/>
      <c r="F159" s="49"/>
      <c r="G159" s="49"/>
      <c r="H159" s="49"/>
      <c r="I159" s="49"/>
      <c r="J159" s="49"/>
      <c r="K159" s="49"/>
      <c r="L159" s="49"/>
      <c r="M159" s="49"/>
      <c r="N159" s="49"/>
      <c r="O159" s="49"/>
      <c r="P159" s="49"/>
      <c r="Q159" s="49"/>
      <c r="R159" s="49"/>
      <c r="S159" s="49"/>
      <c r="T159" s="49"/>
      <c r="U159" s="49"/>
    </row>
    <row r="160" spans="1:21" x14ac:dyDescent="0.25">
      <c r="A160" s="49"/>
      <c r="B160" s="49"/>
      <c r="C160" s="49"/>
      <c r="D160" s="49"/>
      <c r="E160" s="49"/>
      <c r="F160" s="49"/>
      <c r="G160" s="49"/>
      <c r="H160" s="49"/>
      <c r="I160" s="49"/>
      <c r="J160" s="49"/>
      <c r="K160" s="49"/>
      <c r="L160" s="49"/>
      <c r="M160" s="49"/>
      <c r="N160" s="49"/>
      <c r="O160" s="49"/>
      <c r="P160" s="49"/>
      <c r="Q160" s="49"/>
      <c r="R160" s="49"/>
      <c r="S160" s="49"/>
      <c r="T160" s="49"/>
      <c r="U160" s="49"/>
    </row>
    <row r="161" spans="1:21" x14ac:dyDescent="0.25">
      <c r="A161" s="49"/>
      <c r="B161" s="49"/>
      <c r="C161" s="49"/>
      <c r="D161" s="49"/>
      <c r="E161" s="49"/>
      <c r="F161" s="49"/>
      <c r="G161" s="49"/>
      <c r="H161" s="49"/>
      <c r="I161" s="49"/>
      <c r="J161" s="49"/>
      <c r="K161" s="49"/>
      <c r="L161" s="49"/>
      <c r="M161" s="49"/>
      <c r="N161" s="49"/>
      <c r="O161" s="49"/>
      <c r="P161" s="49"/>
      <c r="Q161" s="49"/>
      <c r="R161" s="49"/>
      <c r="S161" s="49"/>
      <c r="T161" s="49"/>
      <c r="U161" s="49"/>
    </row>
    <row r="162" spans="1:21" x14ac:dyDescent="0.25">
      <c r="A162" s="49"/>
      <c r="B162" s="49"/>
      <c r="C162" s="49"/>
      <c r="D162" s="49"/>
      <c r="E162" s="49"/>
      <c r="F162" s="49"/>
      <c r="G162" s="49"/>
      <c r="H162" s="49"/>
      <c r="I162" s="49"/>
      <c r="J162" s="49"/>
      <c r="K162" s="49"/>
      <c r="L162" s="49"/>
      <c r="M162" s="49"/>
      <c r="N162" s="49"/>
      <c r="O162" s="49"/>
      <c r="P162" s="49"/>
      <c r="Q162" s="49"/>
      <c r="R162" s="49"/>
      <c r="S162" s="49"/>
      <c r="T162" s="49"/>
      <c r="U162" s="49"/>
    </row>
    <row r="163" spans="1:21" x14ac:dyDescent="0.25">
      <c r="A163" s="49"/>
      <c r="B163" s="49"/>
      <c r="C163" s="49"/>
      <c r="D163" s="49"/>
      <c r="E163" s="49"/>
      <c r="F163" s="49"/>
      <c r="G163" s="49"/>
      <c r="H163" s="49"/>
      <c r="I163" s="49"/>
      <c r="J163" s="49"/>
      <c r="K163" s="49"/>
      <c r="L163" s="49"/>
      <c r="M163" s="49"/>
      <c r="N163" s="49"/>
      <c r="O163" s="49"/>
      <c r="P163" s="49"/>
      <c r="Q163" s="49"/>
      <c r="R163" s="49"/>
      <c r="S163" s="49"/>
      <c r="T163" s="49"/>
      <c r="U163" s="49"/>
    </row>
    <row r="164" spans="1:21" x14ac:dyDescent="0.25">
      <c r="A164" s="49"/>
      <c r="B164" s="49"/>
      <c r="C164" s="49"/>
      <c r="D164" s="49"/>
      <c r="E164" s="49"/>
      <c r="F164" s="49"/>
      <c r="G164" s="49"/>
      <c r="H164" s="49"/>
      <c r="I164" s="49"/>
      <c r="J164" s="49"/>
      <c r="K164" s="49"/>
      <c r="L164" s="49"/>
      <c r="M164" s="49"/>
      <c r="N164" s="49"/>
      <c r="O164" s="49"/>
      <c r="P164" s="49"/>
      <c r="Q164" s="49"/>
      <c r="R164" s="49"/>
      <c r="S164" s="49"/>
      <c r="T164" s="49"/>
      <c r="U164" s="49"/>
    </row>
    <row r="165" spans="1:21" x14ac:dyDescent="0.25">
      <c r="A165" s="49"/>
      <c r="B165" s="49"/>
      <c r="C165" s="49"/>
      <c r="D165" s="49"/>
      <c r="E165" s="49"/>
      <c r="F165" s="49"/>
      <c r="G165" s="49"/>
      <c r="H165" s="49"/>
      <c r="I165" s="49"/>
      <c r="J165" s="49"/>
      <c r="K165" s="49"/>
      <c r="L165" s="49"/>
      <c r="M165" s="49"/>
      <c r="N165" s="49"/>
      <c r="O165" s="49"/>
      <c r="P165" s="49"/>
      <c r="Q165" s="49"/>
      <c r="R165" s="49"/>
      <c r="S165" s="49"/>
      <c r="T165" s="49"/>
      <c r="U165" s="49"/>
    </row>
    <row r="166" spans="1:21" x14ac:dyDescent="0.25">
      <c r="A166" s="49"/>
      <c r="B166" s="49"/>
      <c r="C166" s="49"/>
      <c r="D166" s="49"/>
      <c r="E166" s="49"/>
      <c r="F166" s="49"/>
      <c r="G166" s="49"/>
      <c r="H166" s="49"/>
      <c r="I166" s="49"/>
      <c r="J166" s="49"/>
      <c r="K166" s="49"/>
      <c r="L166" s="49"/>
      <c r="M166" s="49"/>
      <c r="N166" s="49"/>
      <c r="O166" s="49"/>
      <c r="P166" s="49"/>
      <c r="Q166" s="49"/>
      <c r="R166" s="49"/>
      <c r="S166" s="49"/>
      <c r="T166" s="49"/>
      <c r="U166" s="49"/>
    </row>
    <row r="167" spans="1:21" x14ac:dyDescent="0.25">
      <c r="A167" s="49"/>
      <c r="B167" s="49"/>
      <c r="C167" s="49"/>
      <c r="D167" s="49"/>
      <c r="E167" s="49"/>
      <c r="F167" s="49"/>
      <c r="G167" s="49"/>
      <c r="H167" s="49"/>
      <c r="I167" s="49"/>
      <c r="J167" s="49"/>
      <c r="K167" s="49"/>
      <c r="L167" s="49"/>
      <c r="M167" s="49"/>
      <c r="N167" s="49"/>
      <c r="O167" s="49"/>
      <c r="P167" s="49"/>
      <c r="Q167" s="49"/>
      <c r="R167" s="49"/>
      <c r="S167" s="49"/>
      <c r="T167" s="49"/>
      <c r="U167" s="49"/>
    </row>
    <row r="168" spans="1:21" x14ac:dyDescent="0.25">
      <c r="A168" s="49"/>
      <c r="B168" s="49"/>
      <c r="C168" s="49"/>
      <c r="D168" s="49"/>
      <c r="E168" s="49"/>
      <c r="F168" s="49"/>
      <c r="G168" s="49"/>
      <c r="H168" s="49"/>
      <c r="I168" s="49"/>
      <c r="J168" s="49"/>
      <c r="K168" s="49"/>
      <c r="L168" s="49"/>
      <c r="M168" s="49"/>
      <c r="N168" s="49"/>
      <c r="O168" s="49"/>
      <c r="P168" s="49"/>
      <c r="Q168" s="49"/>
      <c r="R168" s="49"/>
      <c r="S168" s="49"/>
      <c r="T168" s="49"/>
      <c r="U168" s="49"/>
    </row>
    <row r="169" spans="1:21" x14ac:dyDescent="0.25">
      <c r="A169" s="49"/>
      <c r="B169" s="49"/>
      <c r="C169" s="49"/>
      <c r="D169" s="49"/>
      <c r="E169" s="49"/>
      <c r="F169" s="49"/>
      <c r="G169" s="49"/>
      <c r="H169" s="49"/>
      <c r="I169" s="49"/>
      <c r="J169" s="49"/>
      <c r="K169" s="49"/>
      <c r="L169" s="49"/>
      <c r="M169" s="49"/>
      <c r="N169" s="49"/>
      <c r="O169" s="49"/>
      <c r="P169" s="49"/>
      <c r="Q169" s="49"/>
      <c r="R169" s="49"/>
      <c r="S169" s="49"/>
      <c r="T169" s="49"/>
      <c r="U169" s="49"/>
    </row>
    <row r="170" spans="1:21" x14ac:dyDescent="0.25">
      <c r="A170" s="49"/>
      <c r="B170" s="49"/>
      <c r="C170" s="49"/>
      <c r="D170" s="49"/>
      <c r="E170" s="49"/>
      <c r="F170" s="49"/>
      <c r="G170" s="49"/>
      <c r="H170" s="49"/>
      <c r="I170" s="49"/>
      <c r="J170" s="49"/>
      <c r="K170" s="49"/>
      <c r="L170" s="49"/>
      <c r="M170" s="49"/>
      <c r="N170" s="49"/>
      <c r="O170" s="49"/>
      <c r="P170" s="49"/>
      <c r="Q170" s="49"/>
      <c r="R170" s="49"/>
      <c r="S170" s="49"/>
      <c r="T170" s="49"/>
      <c r="U170" s="49"/>
    </row>
    <row r="171" spans="1:21" x14ac:dyDescent="0.25">
      <c r="A171" s="49"/>
      <c r="B171" s="49"/>
      <c r="C171" s="49"/>
      <c r="D171" s="49"/>
      <c r="E171" s="49"/>
      <c r="F171" s="49"/>
      <c r="G171" s="49"/>
      <c r="H171" s="49"/>
      <c r="I171" s="49"/>
      <c r="J171" s="49"/>
      <c r="K171" s="49"/>
      <c r="L171" s="49"/>
      <c r="M171" s="49"/>
      <c r="N171" s="49"/>
      <c r="O171" s="49"/>
      <c r="P171" s="49"/>
      <c r="Q171" s="49"/>
      <c r="R171" s="49"/>
      <c r="S171" s="49"/>
      <c r="T171" s="49"/>
      <c r="U171" s="49"/>
    </row>
    <row r="172" spans="1:21" x14ac:dyDescent="0.25">
      <c r="A172" s="49"/>
      <c r="B172" s="49"/>
      <c r="C172" s="49"/>
      <c r="D172" s="49"/>
      <c r="E172" s="49"/>
      <c r="F172" s="49"/>
      <c r="G172" s="49"/>
      <c r="H172" s="49"/>
      <c r="I172" s="49"/>
      <c r="J172" s="49"/>
      <c r="K172" s="49"/>
      <c r="L172" s="49"/>
      <c r="M172" s="49"/>
      <c r="N172" s="49"/>
      <c r="O172" s="49"/>
      <c r="P172" s="49"/>
      <c r="Q172" s="49"/>
      <c r="R172" s="49"/>
      <c r="S172" s="49"/>
      <c r="T172" s="49"/>
      <c r="U172" s="49"/>
    </row>
    <row r="173" spans="1:21" x14ac:dyDescent="0.25">
      <c r="A173" s="49"/>
      <c r="B173" s="49"/>
      <c r="C173" s="49"/>
      <c r="D173" s="49"/>
      <c r="E173" s="49"/>
      <c r="F173" s="49"/>
      <c r="G173" s="49"/>
      <c r="H173" s="49"/>
      <c r="I173" s="49"/>
      <c r="J173" s="49"/>
      <c r="K173" s="49"/>
      <c r="L173" s="49"/>
      <c r="M173" s="49"/>
      <c r="N173" s="49"/>
      <c r="O173" s="49"/>
      <c r="P173" s="49"/>
      <c r="Q173" s="49"/>
      <c r="R173" s="49"/>
      <c r="S173" s="49"/>
      <c r="T173" s="49"/>
      <c r="U173" s="49"/>
    </row>
    <row r="174" spans="1:21" x14ac:dyDescent="0.25">
      <c r="A174" s="49"/>
      <c r="B174" s="49"/>
      <c r="C174" s="49"/>
      <c r="D174" s="49"/>
      <c r="E174" s="49"/>
      <c r="F174" s="49"/>
      <c r="G174" s="49"/>
      <c r="H174" s="49"/>
      <c r="I174" s="49"/>
      <c r="J174" s="49"/>
      <c r="K174" s="49"/>
      <c r="L174" s="49"/>
      <c r="M174" s="49"/>
      <c r="N174" s="49"/>
      <c r="O174" s="49"/>
      <c r="P174" s="49"/>
      <c r="Q174" s="49"/>
      <c r="R174" s="49"/>
      <c r="S174" s="49"/>
      <c r="T174" s="49"/>
      <c r="U174" s="49"/>
    </row>
    <row r="175" spans="1:21" x14ac:dyDescent="0.25">
      <c r="A175" s="49"/>
      <c r="B175" s="49"/>
      <c r="C175" s="49"/>
      <c r="D175" s="49"/>
      <c r="E175" s="49"/>
      <c r="F175" s="49"/>
      <c r="G175" s="49"/>
      <c r="H175" s="49"/>
      <c r="I175" s="49"/>
      <c r="J175" s="49"/>
      <c r="K175" s="49"/>
      <c r="L175" s="49"/>
      <c r="M175" s="49"/>
      <c r="N175" s="49"/>
      <c r="O175" s="49"/>
      <c r="P175" s="49"/>
      <c r="Q175" s="49"/>
      <c r="R175" s="49"/>
      <c r="S175" s="49"/>
      <c r="T175" s="49"/>
      <c r="U175" s="49"/>
    </row>
    <row r="176" spans="1:21" x14ac:dyDescent="0.25">
      <c r="A176" s="49"/>
      <c r="B176" s="49"/>
      <c r="C176" s="49"/>
      <c r="D176" s="49"/>
      <c r="E176" s="49"/>
      <c r="F176" s="49"/>
      <c r="G176" s="49"/>
      <c r="H176" s="49"/>
      <c r="I176" s="49"/>
      <c r="J176" s="49"/>
      <c r="K176" s="49"/>
      <c r="L176" s="49"/>
      <c r="M176" s="49"/>
      <c r="N176" s="49"/>
      <c r="O176" s="49"/>
      <c r="P176" s="49"/>
      <c r="Q176" s="49"/>
      <c r="R176" s="49"/>
      <c r="S176" s="49"/>
      <c r="T176" s="49"/>
      <c r="U176" s="49"/>
    </row>
    <row r="177" spans="1:21" x14ac:dyDescent="0.25">
      <c r="A177" s="49"/>
      <c r="B177" s="49"/>
      <c r="C177" s="49"/>
      <c r="D177" s="49"/>
      <c r="E177" s="49"/>
      <c r="F177" s="49"/>
      <c r="G177" s="49"/>
      <c r="H177" s="49"/>
      <c r="I177" s="49"/>
      <c r="J177" s="49"/>
      <c r="K177" s="49"/>
      <c r="L177" s="49"/>
      <c r="M177" s="49"/>
      <c r="N177" s="49"/>
      <c r="O177" s="49"/>
      <c r="P177" s="49"/>
      <c r="Q177" s="49"/>
      <c r="R177" s="49"/>
      <c r="S177" s="49"/>
      <c r="T177" s="49"/>
      <c r="U177" s="49"/>
    </row>
    <row r="178" spans="1:21" x14ac:dyDescent="0.25">
      <c r="A178" s="49"/>
      <c r="B178" s="49"/>
      <c r="C178" s="49"/>
      <c r="D178" s="49"/>
      <c r="E178" s="49"/>
      <c r="F178" s="49"/>
      <c r="G178" s="49"/>
      <c r="H178" s="49"/>
      <c r="I178" s="49"/>
      <c r="J178" s="49"/>
      <c r="K178" s="49"/>
      <c r="L178" s="49"/>
      <c r="M178" s="49"/>
      <c r="N178" s="49"/>
      <c r="O178" s="49"/>
      <c r="P178" s="49"/>
      <c r="Q178" s="49"/>
      <c r="R178" s="49"/>
      <c r="S178" s="49"/>
      <c r="T178" s="49"/>
      <c r="U178" s="49"/>
    </row>
    <row r="179" spans="1:21" x14ac:dyDescent="0.25">
      <c r="A179" s="49"/>
      <c r="B179" s="49"/>
      <c r="C179" s="49"/>
      <c r="D179" s="49"/>
      <c r="E179" s="49"/>
      <c r="F179" s="49"/>
      <c r="G179" s="49"/>
      <c r="H179" s="49"/>
      <c r="I179" s="49"/>
      <c r="J179" s="49"/>
      <c r="K179" s="49"/>
      <c r="L179" s="49"/>
      <c r="M179" s="49"/>
      <c r="N179" s="49"/>
      <c r="O179" s="49"/>
      <c r="P179" s="49"/>
      <c r="Q179" s="49"/>
      <c r="R179" s="49"/>
      <c r="S179" s="49"/>
      <c r="T179" s="49"/>
      <c r="U179" s="49"/>
    </row>
    <row r="180" spans="1:21" x14ac:dyDescent="0.25">
      <c r="A180" s="49"/>
      <c r="B180" s="49"/>
      <c r="C180" s="49"/>
      <c r="D180" s="49"/>
      <c r="E180" s="49"/>
      <c r="F180" s="49"/>
      <c r="G180" s="49"/>
      <c r="H180" s="49"/>
      <c r="I180" s="49"/>
      <c r="J180" s="49"/>
      <c r="K180" s="49"/>
      <c r="L180" s="49"/>
      <c r="M180" s="49"/>
      <c r="N180" s="49"/>
      <c r="O180" s="49"/>
      <c r="P180" s="49"/>
      <c r="Q180" s="49"/>
      <c r="R180" s="49"/>
      <c r="S180" s="49"/>
      <c r="T180" s="49"/>
      <c r="U180" s="49"/>
    </row>
    <row r="181" spans="1:21" x14ac:dyDescent="0.25">
      <c r="A181" s="49"/>
      <c r="B181" s="49"/>
      <c r="C181" s="49"/>
      <c r="D181" s="49"/>
      <c r="E181" s="49"/>
      <c r="F181" s="49"/>
      <c r="G181" s="49"/>
      <c r="H181" s="49"/>
      <c r="I181" s="49"/>
      <c r="J181" s="49"/>
      <c r="K181" s="49"/>
      <c r="L181" s="49"/>
      <c r="M181" s="49"/>
      <c r="N181" s="49"/>
      <c r="O181" s="49"/>
      <c r="P181" s="49"/>
      <c r="Q181" s="49"/>
      <c r="R181" s="49"/>
      <c r="S181" s="49"/>
      <c r="T181" s="49"/>
      <c r="U181" s="49"/>
    </row>
    <row r="182" spans="1:21" x14ac:dyDescent="0.25">
      <c r="A182" s="49"/>
      <c r="B182" s="49"/>
      <c r="C182" s="49"/>
      <c r="D182" s="49"/>
      <c r="E182" s="49"/>
      <c r="F182" s="49"/>
      <c r="G182" s="49"/>
      <c r="H182" s="49"/>
      <c r="I182" s="49"/>
      <c r="J182" s="49"/>
      <c r="K182" s="49"/>
      <c r="L182" s="49"/>
      <c r="M182" s="49"/>
      <c r="N182" s="49"/>
      <c r="O182" s="49"/>
      <c r="P182" s="49"/>
      <c r="Q182" s="49"/>
      <c r="R182" s="49"/>
      <c r="S182" s="49"/>
      <c r="T182" s="49"/>
      <c r="U182" s="49"/>
    </row>
    <row r="183" spans="1:21" x14ac:dyDescent="0.25">
      <c r="A183" s="49"/>
      <c r="B183" s="49"/>
      <c r="C183" s="49"/>
      <c r="D183" s="49"/>
      <c r="E183" s="49"/>
      <c r="F183" s="49"/>
      <c r="G183" s="49"/>
      <c r="H183" s="49"/>
      <c r="I183" s="49"/>
      <c r="J183" s="49"/>
      <c r="K183" s="49"/>
      <c r="L183" s="49"/>
      <c r="M183" s="49"/>
      <c r="N183" s="49"/>
      <c r="O183" s="49"/>
      <c r="P183" s="49"/>
      <c r="Q183" s="49"/>
      <c r="R183" s="49"/>
      <c r="S183" s="49"/>
      <c r="T183" s="49"/>
      <c r="U183" s="49"/>
    </row>
    <row r="184" spans="1:21" x14ac:dyDescent="0.25">
      <c r="A184" s="49"/>
      <c r="B184" s="49"/>
      <c r="C184" s="49"/>
      <c r="D184" s="49"/>
      <c r="E184" s="49"/>
      <c r="F184" s="49"/>
      <c r="G184" s="49"/>
      <c r="H184" s="49"/>
      <c r="I184" s="49"/>
      <c r="J184" s="49"/>
      <c r="K184" s="49"/>
      <c r="L184" s="49"/>
      <c r="M184" s="49"/>
      <c r="N184" s="49"/>
      <c r="O184" s="49"/>
      <c r="P184" s="49"/>
      <c r="Q184" s="49"/>
      <c r="R184" s="49"/>
      <c r="S184" s="49"/>
      <c r="T184" s="49"/>
      <c r="U184" s="49"/>
    </row>
    <row r="185" spans="1:21" x14ac:dyDescent="0.25">
      <c r="A185" s="49"/>
      <c r="B185" s="49"/>
      <c r="C185" s="49"/>
      <c r="D185" s="49"/>
      <c r="E185" s="49"/>
      <c r="F185" s="49"/>
      <c r="G185" s="49"/>
      <c r="H185" s="49"/>
      <c r="I185" s="49"/>
      <c r="J185" s="49"/>
      <c r="K185" s="49"/>
      <c r="L185" s="49"/>
      <c r="M185" s="49"/>
      <c r="N185" s="49"/>
      <c r="O185" s="49"/>
      <c r="P185" s="49"/>
      <c r="Q185" s="49"/>
      <c r="R185" s="49"/>
      <c r="S185" s="49"/>
      <c r="T185" s="49"/>
      <c r="U185" s="49"/>
    </row>
    <row r="186" spans="1:21" x14ac:dyDescent="0.25">
      <c r="A186" s="49"/>
      <c r="B186" s="49"/>
      <c r="C186" s="49"/>
      <c r="D186" s="49"/>
      <c r="E186" s="49"/>
      <c r="F186" s="49"/>
      <c r="G186" s="49"/>
      <c r="H186" s="49"/>
      <c r="I186" s="49"/>
      <c r="J186" s="49"/>
      <c r="K186" s="49"/>
      <c r="L186" s="49"/>
      <c r="M186" s="49"/>
      <c r="N186" s="49"/>
      <c r="O186" s="49"/>
      <c r="P186" s="49"/>
      <c r="Q186" s="49"/>
      <c r="R186" s="49"/>
      <c r="S186" s="49"/>
      <c r="T186" s="49"/>
      <c r="U186" s="49"/>
    </row>
    <row r="187" spans="1:21" x14ac:dyDescent="0.25">
      <c r="A187" s="49"/>
      <c r="B187" s="49"/>
      <c r="C187" s="49"/>
      <c r="D187" s="49"/>
      <c r="E187" s="49"/>
      <c r="F187" s="49"/>
      <c r="G187" s="49"/>
      <c r="H187" s="49"/>
      <c r="I187" s="49"/>
      <c r="J187" s="49"/>
      <c r="K187" s="49"/>
      <c r="L187" s="49"/>
      <c r="M187" s="49"/>
      <c r="N187" s="49"/>
      <c r="O187" s="49"/>
      <c r="P187" s="49"/>
      <c r="Q187" s="49"/>
      <c r="R187" s="49"/>
      <c r="S187" s="49"/>
      <c r="T187" s="49"/>
      <c r="U187" s="49"/>
    </row>
    <row r="188" spans="1:21" x14ac:dyDescent="0.25">
      <c r="A188" s="49"/>
      <c r="B188" s="49"/>
      <c r="C188" s="49"/>
      <c r="D188" s="49"/>
      <c r="E188" s="49"/>
      <c r="F188" s="49"/>
      <c r="G188" s="49"/>
      <c r="H188" s="49"/>
      <c r="I188" s="49"/>
      <c r="J188" s="49"/>
      <c r="K188" s="49"/>
      <c r="L188" s="49"/>
      <c r="M188" s="49"/>
      <c r="N188" s="49"/>
      <c r="O188" s="49"/>
      <c r="P188" s="49"/>
      <c r="Q188" s="49"/>
      <c r="R188" s="49"/>
      <c r="S188" s="49"/>
      <c r="T188" s="49"/>
      <c r="U188" s="49"/>
    </row>
    <row r="189" spans="1:21" x14ac:dyDescent="0.25">
      <c r="A189" s="49"/>
      <c r="B189" s="49"/>
      <c r="C189" s="49"/>
      <c r="D189" s="49"/>
      <c r="E189" s="49"/>
      <c r="F189" s="49"/>
      <c r="G189" s="49"/>
      <c r="H189" s="49"/>
      <c r="I189" s="49"/>
      <c r="J189" s="49"/>
      <c r="K189" s="49"/>
      <c r="L189" s="49"/>
      <c r="M189" s="49"/>
      <c r="N189" s="49"/>
      <c r="O189" s="49"/>
      <c r="P189" s="49"/>
      <c r="Q189" s="49"/>
      <c r="R189" s="49"/>
      <c r="S189" s="49"/>
      <c r="T189" s="49"/>
      <c r="U189" s="49"/>
    </row>
    <row r="190" spans="1:21" x14ac:dyDescent="0.25">
      <c r="A190" s="49"/>
      <c r="B190" s="49"/>
      <c r="C190" s="49"/>
      <c r="D190" s="49"/>
      <c r="E190" s="49"/>
      <c r="F190" s="49"/>
      <c r="G190" s="49"/>
      <c r="H190" s="49"/>
      <c r="I190" s="49"/>
      <c r="J190" s="49"/>
      <c r="K190" s="49"/>
      <c r="L190" s="49"/>
      <c r="M190" s="49"/>
      <c r="N190" s="49"/>
      <c r="O190" s="49"/>
      <c r="P190" s="49"/>
      <c r="Q190" s="49"/>
      <c r="R190" s="49"/>
      <c r="S190" s="49"/>
      <c r="T190" s="49"/>
      <c r="U190" s="49"/>
    </row>
    <row r="191" spans="1:21" x14ac:dyDescent="0.25">
      <c r="A191" s="49"/>
      <c r="B191" s="49"/>
      <c r="C191" s="49"/>
      <c r="D191" s="49"/>
      <c r="E191" s="49"/>
      <c r="F191" s="49"/>
      <c r="G191" s="49"/>
      <c r="H191" s="49"/>
      <c r="I191" s="49"/>
      <c r="J191" s="49"/>
      <c r="K191" s="49"/>
      <c r="L191" s="49"/>
      <c r="M191" s="49"/>
      <c r="N191" s="49"/>
      <c r="O191" s="49"/>
      <c r="P191" s="49"/>
      <c r="Q191" s="49"/>
      <c r="R191" s="49"/>
      <c r="S191" s="49"/>
      <c r="T191" s="49"/>
      <c r="U191" s="49"/>
    </row>
    <row r="192" spans="1:21" x14ac:dyDescent="0.25">
      <c r="A192" s="49"/>
      <c r="B192" s="49"/>
      <c r="C192" s="49"/>
      <c r="D192" s="49"/>
      <c r="E192" s="49"/>
      <c r="F192" s="49"/>
      <c r="G192" s="49"/>
      <c r="H192" s="49"/>
      <c r="I192" s="49"/>
      <c r="J192" s="49"/>
      <c r="K192" s="49"/>
      <c r="L192" s="49"/>
      <c r="M192" s="49"/>
      <c r="N192" s="49"/>
      <c r="O192" s="49"/>
      <c r="P192" s="49"/>
      <c r="Q192" s="49"/>
      <c r="R192" s="49"/>
      <c r="S192" s="49"/>
      <c r="T192" s="49"/>
      <c r="U192" s="49"/>
    </row>
    <row r="193" spans="1:21" x14ac:dyDescent="0.25">
      <c r="A193" s="49"/>
      <c r="B193" s="49"/>
      <c r="C193" s="49"/>
      <c r="D193" s="49"/>
      <c r="E193" s="49"/>
      <c r="F193" s="49"/>
      <c r="G193" s="49"/>
      <c r="H193" s="49"/>
      <c r="I193" s="49"/>
      <c r="J193" s="49"/>
      <c r="K193" s="49"/>
      <c r="L193" s="49"/>
      <c r="M193" s="49"/>
      <c r="N193" s="49"/>
      <c r="O193" s="49"/>
      <c r="P193" s="49"/>
      <c r="Q193" s="49"/>
      <c r="R193" s="49"/>
      <c r="S193" s="49"/>
      <c r="T193" s="49"/>
      <c r="U193" s="49"/>
    </row>
    <row r="194" spans="1:21" x14ac:dyDescent="0.25">
      <c r="A194" s="49"/>
      <c r="B194" s="49"/>
      <c r="C194" s="49"/>
      <c r="D194" s="49"/>
      <c r="E194" s="49"/>
      <c r="F194" s="49"/>
      <c r="G194" s="49"/>
      <c r="H194" s="49"/>
      <c r="I194" s="49"/>
      <c r="J194" s="49"/>
      <c r="K194" s="49"/>
      <c r="L194" s="49"/>
      <c r="M194" s="49"/>
      <c r="N194" s="49"/>
      <c r="O194" s="49"/>
      <c r="P194" s="49"/>
      <c r="Q194" s="49"/>
      <c r="R194" s="49"/>
      <c r="S194" s="49"/>
      <c r="T194" s="49"/>
      <c r="U194" s="49"/>
    </row>
    <row r="195" spans="1:21" x14ac:dyDescent="0.25">
      <c r="A195" s="49"/>
      <c r="B195" s="49"/>
      <c r="C195" s="49"/>
      <c r="D195" s="49"/>
      <c r="E195" s="49"/>
      <c r="F195" s="49"/>
      <c r="G195" s="49"/>
      <c r="H195" s="49"/>
      <c r="I195" s="49"/>
      <c r="J195" s="49"/>
      <c r="K195" s="49"/>
      <c r="L195" s="49"/>
      <c r="M195" s="49"/>
      <c r="N195" s="49"/>
      <c r="O195" s="49"/>
      <c r="P195" s="49"/>
      <c r="Q195" s="49"/>
      <c r="R195" s="49"/>
      <c r="S195" s="49"/>
      <c r="T195" s="49"/>
      <c r="U195" s="49"/>
    </row>
    <row r="196" spans="1:21" x14ac:dyDescent="0.25">
      <c r="A196" s="49"/>
      <c r="B196" s="49"/>
      <c r="C196" s="49"/>
      <c r="D196" s="49"/>
      <c r="E196" s="49"/>
      <c r="F196" s="49"/>
      <c r="G196" s="49"/>
      <c r="H196" s="49"/>
      <c r="I196" s="49"/>
      <c r="J196" s="49"/>
      <c r="K196" s="49"/>
      <c r="L196" s="49"/>
      <c r="M196" s="49"/>
      <c r="N196" s="49"/>
      <c r="O196" s="49"/>
      <c r="P196" s="49"/>
      <c r="Q196" s="49"/>
      <c r="R196" s="49"/>
      <c r="S196" s="49"/>
      <c r="T196" s="49"/>
      <c r="U196" s="49"/>
    </row>
    <row r="197" spans="1:21" x14ac:dyDescent="0.25">
      <c r="A197" s="49"/>
      <c r="B197" s="49"/>
      <c r="C197" s="49"/>
      <c r="D197" s="49"/>
      <c r="E197" s="49"/>
      <c r="F197" s="49"/>
      <c r="G197" s="49"/>
      <c r="H197" s="49"/>
      <c r="I197" s="49"/>
      <c r="J197" s="49"/>
      <c r="K197" s="49"/>
      <c r="L197" s="49"/>
      <c r="M197" s="49"/>
      <c r="N197" s="49"/>
      <c r="O197" s="49"/>
      <c r="P197" s="49"/>
      <c r="Q197" s="49"/>
      <c r="R197" s="49"/>
      <c r="S197" s="49"/>
      <c r="T197" s="49"/>
      <c r="U197" s="49"/>
    </row>
    <row r="198" spans="1:21" x14ac:dyDescent="0.25">
      <c r="A198" s="49"/>
      <c r="B198" s="49"/>
      <c r="C198" s="49"/>
      <c r="D198" s="49"/>
      <c r="E198" s="49"/>
      <c r="F198" s="49"/>
      <c r="G198" s="49"/>
      <c r="H198" s="49"/>
      <c r="I198" s="49"/>
      <c r="J198" s="49"/>
      <c r="K198" s="49"/>
      <c r="L198" s="49"/>
      <c r="M198" s="49"/>
      <c r="N198" s="49"/>
      <c r="O198" s="49"/>
      <c r="P198" s="49"/>
      <c r="Q198" s="49"/>
      <c r="R198" s="49"/>
      <c r="S198" s="49"/>
      <c r="T198" s="49"/>
      <c r="U198" s="49"/>
    </row>
    <row r="199" spans="1:21" x14ac:dyDescent="0.25">
      <c r="A199" s="49"/>
      <c r="B199" s="49"/>
      <c r="C199" s="49"/>
      <c r="D199" s="49"/>
      <c r="E199" s="49"/>
      <c r="F199" s="49"/>
      <c r="G199" s="49"/>
      <c r="H199" s="49"/>
      <c r="I199" s="49"/>
      <c r="J199" s="49"/>
      <c r="K199" s="49"/>
      <c r="L199" s="49"/>
      <c r="M199" s="49"/>
      <c r="N199" s="49"/>
      <c r="O199" s="49"/>
      <c r="P199" s="49"/>
      <c r="Q199" s="49"/>
      <c r="R199" s="49"/>
      <c r="S199" s="49"/>
      <c r="T199" s="49"/>
      <c r="U199" s="49"/>
    </row>
    <row r="200" spans="1:21" x14ac:dyDescent="0.25">
      <c r="A200" s="49"/>
      <c r="B200" s="49"/>
      <c r="C200" s="49"/>
      <c r="D200" s="49"/>
      <c r="E200" s="49"/>
      <c r="F200" s="49"/>
      <c r="G200" s="49"/>
      <c r="H200" s="49"/>
      <c r="I200" s="49"/>
      <c r="J200" s="49"/>
      <c r="K200" s="49"/>
      <c r="L200" s="49"/>
      <c r="M200" s="49"/>
      <c r="N200" s="49"/>
      <c r="O200" s="49"/>
      <c r="P200" s="49"/>
      <c r="Q200" s="49"/>
      <c r="R200" s="49"/>
      <c r="S200" s="49"/>
      <c r="T200" s="49"/>
      <c r="U200" s="49"/>
    </row>
    <row r="201" spans="1:21" x14ac:dyDescent="0.25">
      <c r="A201" s="49"/>
      <c r="B201" s="49"/>
      <c r="C201" s="49"/>
      <c r="D201" s="49"/>
      <c r="E201" s="49"/>
      <c r="F201" s="49"/>
      <c r="G201" s="49"/>
      <c r="H201" s="49"/>
      <c r="I201" s="49"/>
      <c r="J201" s="49"/>
      <c r="K201" s="49"/>
      <c r="L201" s="49"/>
      <c r="M201" s="49"/>
      <c r="N201" s="49"/>
      <c r="O201" s="49"/>
      <c r="P201" s="49"/>
      <c r="Q201" s="49"/>
      <c r="R201" s="49"/>
      <c r="S201" s="49"/>
      <c r="T201" s="49"/>
      <c r="U201" s="49"/>
    </row>
    <row r="202" spans="1:21" x14ac:dyDescent="0.25">
      <c r="A202" s="49"/>
      <c r="B202" s="49"/>
      <c r="C202" s="49"/>
      <c r="D202" s="49"/>
      <c r="E202" s="49"/>
      <c r="F202" s="49"/>
      <c r="G202" s="49"/>
      <c r="H202" s="49"/>
      <c r="I202" s="49"/>
      <c r="J202" s="49"/>
      <c r="K202" s="49"/>
      <c r="L202" s="49"/>
      <c r="M202" s="49"/>
      <c r="N202" s="49"/>
      <c r="O202" s="49"/>
      <c r="P202" s="49"/>
      <c r="Q202" s="49"/>
      <c r="R202" s="49"/>
      <c r="S202" s="49"/>
      <c r="T202" s="49"/>
      <c r="U202" s="49"/>
    </row>
    <row r="203" spans="1:21" x14ac:dyDescent="0.25">
      <c r="A203" s="49"/>
      <c r="B203" s="49"/>
      <c r="C203" s="49"/>
      <c r="D203" s="49"/>
      <c r="E203" s="49"/>
      <c r="F203" s="49"/>
      <c r="G203" s="49"/>
      <c r="H203" s="49"/>
      <c r="I203" s="49"/>
      <c r="J203" s="49"/>
      <c r="K203" s="49"/>
      <c r="L203" s="49"/>
      <c r="M203" s="49"/>
      <c r="N203" s="49"/>
      <c r="O203" s="49"/>
      <c r="P203" s="49"/>
      <c r="Q203" s="49"/>
      <c r="R203" s="49"/>
      <c r="S203" s="49"/>
      <c r="T203" s="49"/>
      <c r="U203" s="49"/>
    </row>
    <row r="204" spans="1:21" x14ac:dyDescent="0.25">
      <c r="A204" s="49"/>
      <c r="B204" s="49"/>
      <c r="C204" s="49"/>
      <c r="D204" s="49"/>
      <c r="E204" s="49"/>
      <c r="F204" s="49"/>
      <c r="G204" s="49"/>
      <c r="H204" s="49"/>
      <c r="I204" s="49"/>
      <c r="J204" s="49"/>
      <c r="K204" s="49"/>
      <c r="L204" s="49"/>
      <c r="M204" s="49"/>
      <c r="N204" s="49"/>
      <c r="O204" s="49"/>
      <c r="P204" s="49"/>
      <c r="Q204" s="49"/>
      <c r="R204" s="49"/>
      <c r="S204" s="49"/>
      <c r="T204" s="49"/>
      <c r="U204" s="49"/>
    </row>
    <row r="205" spans="1:21" x14ac:dyDescent="0.25">
      <c r="A205" s="49"/>
      <c r="B205" s="49"/>
      <c r="C205" s="49"/>
      <c r="D205" s="49"/>
      <c r="E205" s="49"/>
      <c r="F205" s="49"/>
      <c r="G205" s="49"/>
      <c r="H205" s="49"/>
      <c r="I205" s="49"/>
      <c r="J205" s="49"/>
      <c r="K205" s="49"/>
      <c r="L205" s="49"/>
      <c r="M205" s="49"/>
      <c r="N205" s="49"/>
      <c r="O205" s="49"/>
      <c r="P205" s="49"/>
      <c r="Q205" s="49"/>
      <c r="R205" s="49"/>
      <c r="S205" s="49"/>
      <c r="T205" s="49"/>
      <c r="U205" s="49"/>
    </row>
    <row r="206" spans="1:21" x14ac:dyDescent="0.25">
      <c r="A206" s="49"/>
      <c r="B206" s="49"/>
      <c r="C206" s="49"/>
      <c r="D206" s="49"/>
      <c r="E206" s="49"/>
      <c r="F206" s="49"/>
      <c r="G206" s="49"/>
      <c r="H206" s="49"/>
      <c r="I206" s="49"/>
      <c r="J206" s="49"/>
      <c r="K206" s="49"/>
      <c r="L206" s="49"/>
      <c r="M206" s="49"/>
      <c r="N206" s="49"/>
      <c r="O206" s="49"/>
      <c r="P206" s="49"/>
      <c r="Q206" s="49"/>
      <c r="R206" s="49"/>
      <c r="S206" s="49"/>
      <c r="T206" s="49"/>
      <c r="U206" s="49"/>
    </row>
    <row r="207" spans="1:21" x14ac:dyDescent="0.25">
      <c r="A207" s="49"/>
      <c r="B207" s="49"/>
      <c r="C207" s="49"/>
      <c r="D207" s="49"/>
      <c r="E207" s="49"/>
      <c r="F207" s="49"/>
      <c r="G207" s="49"/>
      <c r="H207" s="49"/>
      <c r="I207" s="49"/>
      <c r="J207" s="49"/>
      <c r="K207" s="49"/>
      <c r="L207" s="49"/>
      <c r="M207" s="49"/>
      <c r="N207" s="49"/>
      <c r="O207" s="49"/>
      <c r="P207" s="49"/>
      <c r="Q207" s="49"/>
      <c r="R207" s="49"/>
      <c r="S207" s="49"/>
      <c r="T207" s="49"/>
      <c r="U207" s="49"/>
    </row>
    <row r="208" spans="1:21" x14ac:dyDescent="0.25">
      <c r="A208" s="49"/>
      <c r="B208" s="49"/>
      <c r="C208" s="49"/>
      <c r="D208" s="49"/>
      <c r="E208" s="49"/>
      <c r="F208" s="49"/>
      <c r="G208" s="49"/>
      <c r="H208" s="49"/>
      <c r="I208" s="49"/>
      <c r="J208" s="49"/>
      <c r="K208" s="49"/>
      <c r="L208" s="49"/>
      <c r="M208" s="49"/>
      <c r="N208" s="49"/>
      <c r="O208" s="49"/>
      <c r="P208" s="49"/>
      <c r="Q208" s="49"/>
      <c r="R208" s="49"/>
      <c r="S208" s="49"/>
      <c r="T208" s="49"/>
      <c r="U208" s="49"/>
    </row>
    <row r="209" spans="1:21" x14ac:dyDescent="0.25">
      <c r="A209" s="49"/>
      <c r="B209" s="49"/>
      <c r="C209" s="49"/>
      <c r="D209" s="49"/>
      <c r="E209" s="49"/>
      <c r="F209" s="49"/>
      <c r="G209" s="49"/>
      <c r="H209" s="49"/>
      <c r="I209" s="49"/>
      <c r="J209" s="49"/>
      <c r="K209" s="49"/>
      <c r="L209" s="49"/>
      <c r="M209" s="49"/>
      <c r="N209" s="49"/>
      <c r="O209" s="49"/>
      <c r="P209" s="49"/>
      <c r="Q209" s="49"/>
      <c r="R209" s="49"/>
      <c r="S209" s="49"/>
      <c r="T209" s="49"/>
      <c r="U209" s="49"/>
    </row>
    <row r="210" spans="1:21" x14ac:dyDescent="0.25">
      <c r="A210" s="49"/>
      <c r="B210" s="49"/>
      <c r="C210" s="49"/>
      <c r="D210" s="49"/>
      <c r="E210" s="49"/>
      <c r="F210" s="49"/>
      <c r="G210" s="49"/>
      <c r="H210" s="49"/>
      <c r="I210" s="49"/>
      <c r="J210" s="49"/>
      <c r="K210" s="49"/>
      <c r="L210" s="49"/>
      <c r="M210" s="49"/>
      <c r="N210" s="49"/>
      <c r="O210" s="49"/>
      <c r="P210" s="49"/>
      <c r="Q210" s="49"/>
      <c r="R210" s="49"/>
      <c r="S210" s="49"/>
      <c r="T210" s="49"/>
      <c r="U210" s="49"/>
    </row>
    <row r="211" spans="1:21" x14ac:dyDescent="0.25">
      <c r="A211" s="49"/>
      <c r="B211" s="49"/>
      <c r="C211" s="49"/>
      <c r="D211" s="49"/>
      <c r="E211" s="49"/>
      <c r="F211" s="49"/>
      <c r="G211" s="49"/>
      <c r="H211" s="49"/>
      <c r="I211" s="49"/>
      <c r="J211" s="49"/>
      <c r="K211" s="49"/>
      <c r="L211" s="49"/>
      <c r="M211" s="49"/>
      <c r="N211" s="49"/>
      <c r="O211" s="49"/>
      <c r="P211" s="49"/>
      <c r="Q211" s="49"/>
      <c r="R211" s="49"/>
      <c r="S211" s="49"/>
      <c r="T211" s="49"/>
      <c r="U211" s="49"/>
    </row>
    <row r="212" spans="1:21" x14ac:dyDescent="0.25">
      <c r="A212" s="49"/>
      <c r="B212" s="49"/>
      <c r="C212" s="49"/>
      <c r="D212" s="49"/>
      <c r="E212" s="49"/>
      <c r="F212" s="49"/>
      <c r="G212" s="49"/>
      <c r="H212" s="49"/>
      <c r="I212" s="49"/>
      <c r="J212" s="49"/>
      <c r="K212" s="49"/>
      <c r="L212" s="49"/>
      <c r="M212" s="49"/>
      <c r="N212" s="49"/>
      <c r="O212" s="49"/>
      <c r="P212" s="49"/>
      <c r="Q212" s="49"/>
      <c r="R212" s="49"/>
      <c r="S212" s="49"/>
      <c r="T212" s="49"/>
      <c r="U212" s="49"/>
    </row>
    <row r="213" spans="1:21" x14ac:dyDescent="0.25">
      <c r="A213" s="49"/>
      <c r="B213" s="49"/>
      <c r="C213" s="49"/>
      <c r="D213" s="49"/>
      <c r="E213" s="49"/>
      <c r="F213" s="49"/>
      <c r="G213" s="49"/>
      <c r="H213" s="49"/>
      <c r="I213" s="49"/>
      <c r="J213" s="49"/>
      <c r="K213" s="49"/>
      <c r="L213" s="49"/>
      <c r="M213" s="49"/>
      <c r="N213" s="49"/>
      <c r="O213" s="49"/>
      <c r="P213" s="49"/>
      <c r="Q213" s="49"/>
      <c r="R213" s="49"/>
      <c r="S213" s="49"/>
      <c r="T213" s="49"/>
      <c r="U213" s="49"/>
    </row>
    <row r="214" spans="1:21" x14ac:dyDescent="0.25">
      <c r="A214" s="49"/>
      <c r="B214" s="49"/>
      <c r="C214" s="49"/>
      <c r="D214" s="49"/>
      <c r="E214" s="49"/>
      <c r="F214" s="49"/>
      <c r="G214" s="49"/>
      <c r="H214" s="49"/>
      <c r="I214" s="49"/>
      <c r="J214" s="49"/>
      <c r="K214" s="49"/>
      <c r="L214" s="49"/>
      <c r="M214" s="49"/>
      <c r="N214" s="49"/>
      <c r="O214" s="49"/>
      <c r="P214" s="49"/>
      <c r="Q214" s="49"/>
      <c r="R214" s="49"/>
      <c r="S214" s="49"/>
      <c r="T214" s="49"/>
      <c r="U214" s="49"/>
    </row>
    <row r="215" spans="1:21" x14ac:dyDescent="0.25">
      <c r="A215" s="49"/>
      <c r="B215" s="49"/>
      <c r="C215" s="49"/>
      <c r="D215" s="49"/>
      <c r="E215" s="49"/>
      <c r="F215" s="49"/>
      <c r="G215" s="49"/>
      <c r="H215" s="49"/>
      <c r="I215" s="49"/>
      <c r="J215" s="49"/>
      <c r="K215" s="49"/>
      <c r="L215" s="49"/>
      <c r="M215" s="49"/>
      <c r="N215" s="49"/>
      <c r="O215" s="49"/>
      <c r="P215" s="49"/>
      <c r="Q215" s="49"/>
      <c r="R215" s="49"/>
      <c r="S215" s="49"/>
      <c r="T215" s="49"/>
      <c r="U215" s="49"/>
    </row>
    <row r="216" spans="1:21" x14ac:dyDescent="0.25">
      <c r="A216" s="49"/>
      <c r="B216" s="49"/>
      <c r="C216" s="49"/>
      <c r="D216" s="49"/>
      <c r="E216" s="49"/>
      <c r="F216" s="49"/>
      <c r="G216" s="49"/>
      <c r="H216" s="49"/>
      <c r="I216" s="49"/>
      <c r="J216" s="49"/>
      <c r="K216" s="49"/>
      <c r="L216" s="49"/>
      <c r="M216" s="49"/>
      <c r="N216" s="49"/>
      <c r="O216" s="49"/>
      <c r="P216" s="49"/>
      <c r="Q216" s="49"/>
      <c r="R216" s="49"/>
      <c r="S216" s="49"/>
      <c r="T216" s="49"/>
      <c r="U216" s="49"/>
    </row>
    <row r="217" spans="1:21" x14ac:dyDescent="0.25">
      <c r="A217" s="49"/>
      <c r="B217" s="49"/>
      <c r="C217" s="49"/>
      <c r="D217" s="49"/>
      <c r="E217" s="49"/>
      <c r="F217" s="49"/>
      <c r="G217" s="49"/>
      <c r="H217" s="49"/>
      <c r="I217" s="49"/>
      <c r="J217" s="49"/>
      <c r="K217" s="49"/>
      <c r="L217" s="49"/>
      <c r="M217" s="49"/>
      <c r="N217" s="49"/>
      <c r="O217" s="49"/>
      <c r="P217" s="49"/>
      <c r="Q217" s="49"/>
      <c r="R217" s="49"/>
      <c r="S217" s="49"/>
      <c r="T217" s="49"/>
      <c r="U217" s="49"/>
    </row>
    <row r="218" spans="1:21" x14ac:dyDescent="0.25">
      <c r="A218" s="49"/>
      <c r="B218" s="49"/>
      <c r="C218" s="49"/>
      <c r="D218" s="49"/>
      <c r="E218" s="49"/>
      <c r="F218" s="49"/>
      <c r="G218" s="49"/>
      <c r="H218" s="49"/>
      <c r="I218" s="49"/>
      <c r="J218" s="49"/>
      <c r="K218" s="49"/>
      <c r="L218" s="49"/>
      <c r="M218" s="49"/>
      <c r="N218" s="49"/>
      <c r="O218" s="49"/>
      <c r="P218" s="49"/>
      <c r="Q218" s="49"/>
      <c r="R218" s="49"/>
      <c r="S218" s="49"/>
      <c r="T218" s="49"/>
      <c r="U218" s="49"/>
    </row>
    <row r="219" spans="1:21" x14ac:dyDescent="0.25">
      <c r="A219" s="49"/>
      <c r="B219" s="49"/>
      <c r="C219" s="49"/>
      <c r="D219" s="49"/>
      <c r="E219" s="49"/>
      <c r="F219" s="49"/>
      <c r="G219" s="49"/>
      <c r="H219" s="49"/>
      <c r="I219" s="49"/>
      <c r="J219" s="49"/>
      <c r="K219" s="49"/>
      <c r="L219" s="49"/>
      <c r="M219" s="49"/>
      <c r="N219" s="49"/>
      <c r="O219" s="49"/>
      <c r="P219" s="49"/>
      <c r="Q219" s="49"/>
      <c r="R219" s="49"/>
      <c r="S219" s="49"/>
      <c r="T219" s="49"/>
      <c r="U219" s="49"/>
    </row>
    <row r="220" spans="1:21" x14ac:dyDescent="0.25">
      <c r="A220" s="49"/>
      <c r="B220" s="49"/>
      <c r="C220" s="49"/>
      <c r="D220" s="49"/>
      <c r="E220" s="49"/>
      <c r="F220" s="49"/>
      <c r="G220" s="49"/>
      <c r="H220" s="49"/>
      <c r="I220" s="49"/>
      <c r="J220" s="49"/>
      <c r="K220" s="49"/>
      <c r="L220" s="49"/>
      <c r="M220" s="49"/>
      <c r="N220" s="49"/>
      <c r="O220" s="49"/>
      <c r="P220" s="49"/>
      <c r="Q220" s="49"/>
      <c r="R220" s="49"/>
      <c r="S220" s="49"/>
      <c r="T220" s="49"/>
      <c r="U220" s="49"/>
    </row>
    <row r="221" spans="1:21" x14ac:dyDescent="0.25">
      <c r="A221" s="49"/>
      <c r="B221" s="49"/>
      <c r="C221" s="49"/>
      <c r="D221" s="49"/>
      <c r="E221" s="49"/>
      <c r="F221" s="49"/>
      <c r="G221" s="49"/>
      <c r="H221" s="49"/>
      <c r="I221" s="49"/>
      <c r="J221" s="49"/>
      <c r="K221" s="49"/>
      <c r="L221" s="49"/>
      <c r="M221" s="49"/>
      <c r="N221" s="49"/>
      <c r="O221" s="49"/>
      <c r="P221" s="49"/>
      <c r="Q221" s="49"/>
      <c r="R221" s="49"/>
      <c r="S221" s="49"/>
      <c r="T221" s="49"/>
      <c r="U221" s="49"/>
    </row>
    <row r="222" spans="1:21" x14ac:dyDescent="0.25">
      <c r="A222" s="49"/>
      <c r="B222" s="49"/>
      <c r="C222" s="49"/>
      <c r="D222" s="49"/>
      <c r="E222" s="49"/>
      <c r="F222" s="49"/>
      <c r="G222" s="49"/>
      <c r="H222" s="49"/>
      <c r="I222" s="49"/>
      <c r="J222" s="49"/>
      <c r="K222" s="49"/>
      <c r="L222" s="49"/>
      <c r="M222" s="49"/>
      <c r="N222" s="49"/>
      <c r="O222" s="49"/>
      <c r="P222" s="49"/>
      <c r="Q222" s="49"/>
      <c r="R222" s="49"/>
      <c r="S222" s="49"/>
      <c r="T222" s="49"/>
      <c r="U222" s="49"/>
    </row>
    <row r="223" spans="1:21" x14ac:dyDescent="0.25">
      <c r="A223" s="49"/>
      <c r="B223" s="49"/>
      <c r="C223" s="49"/>
      <c r="D223" s="49"/>
      <c r="E223" s="49"/>
      <c r="F223" s="49"/>
      <c r="G223" s="49"/>
      <c r="H223" s="49"/>
      <c r="I223" s="49"/>
      <c r="J223" s="49"/>
      <c r="K223" s="49"/>
      <c r="L223" s="49"/>
      <c r="M223" s="49"/>
      <c r="N223" s="49"/>
      <c r="O223" s="49"/>
      <c r="P223" s="49"/>
      <c r="Q223" s="49"/>
      <c r="R223" s="49"/>
      <c r="S223" s="49"/>
      <c r="T223" s="49"/>
      <c r="U223" s="49"/>
    </row>
    <row r="224" spans="1:21" x14ac:dyDescent="0.25">
      <c r="A224" s="49"/>
      <c r="B224" s="49"/>
      <c r="C224" s="49"/>
      <c r="D224" s="49"/>
      <c r="E224" s="49"/>
      <c r="F224" s="49"/>
      <c r="G224" s="49"/>
      <c r="H224" s="49"/>
      <c r="I224" s="49"/>
      <c r="J224" s="49"/>
      <c r="K224" s="49"/>
      <c r="L224" s="49"/>
      <c r="M224" s="49"/>
      <c r="N224" s="49"/>
      <c r="O224" s="49"/>
      <c r="P224" s="49"/>
      <c r="Q224" s="49"/>
      <c r="R224" s="49"/>
      <c r="S224" s="49"/>
      <c r="T224" s="49"/>
      <c r="U224" s="49"/>
    </row>
    <row r="225" spans="1:21" x14ac:dyDescent="0.25">
      <c r="A225" s="49"/>
      <c r="B225" s="49"/>
      <c r="C225" s="49"/>
      <c r="D225" s="49"/>
      <c r="E225" s="49"/>
      <c r="F225" s="49"/>
      <c r="G225" s="49"/>
      <c r="H225" s="49"/>
      <c r="I225" s="49"/>
      <c r="J225" s="49"/>
      <c r="K225" s="49"/>
      <c r="L225" s="49"/>
      <c r="M225" s="49"/>
      <c r="N225" s="49"/>
      <c r="O225" s="49"/>
      <c r="P225" s="49"/>
      <c r="Q225" s="49"/>
      <c r="R225" s="49"/>
      <c r="S225" s="49"/>
      <c r="T225" s="49"/>
      <c r="U225" s="49"/>
    </row>
    <row r="226" spans="1:21" x14ac:dyDescent="0.25">
      <c r="A226" s="49"/>
      <c r="B226" s="49"/>
      <c r="C226" s="49"/>
      <c r="D226" s="49"/>
      <c r="E226" s="49"/>
      <c r="F226" s="49"/>
      <c r="G226" s="49"/>
      <c r="H226" s="49"/>
      <c r="I226" s="49"/>
      <c r="J226" s="49"/>
      <c r="K226" s="49"/>
      <c r="L226" s="49"/>
      <c r="M226" s="49"/>
      <c r="N226" s="49"/>
      <c r="O226" s="49"/>
      <c r="P226" s="49"/>
      <c r="Q226" s="49"/>
      <c r="R226" s="49"/>
      <c r="S226" s="49"/>
      <c r="T226" s="49"/>
      <c r="U226" s="49"/>
    </row>
    <row r="227" spans="1:21" x14ac:dyDescent="0.25">
      <c r="A227" s="49"/>
      <c r="B227" s="49"/>
      <c r="C227" s="49"/>
      <c r="D227" s="49"/>
      <c r="E227" s="49"/>
      <c r="F227" s="49"/>
      <c r="G227" s="49"/>
      <c r="H227" s="49"/>
      <c r="I227" s="49"/>
      <c r="J227" s="49"/>
      <c r="K227" s="49"/>
      <c r="L227" s="49"/>
      <c r="M227" s="49"/>
      <c r="N227" s="49"/>
      <c r="O227" s="49"/>
      <c r="P227" s="49"/>
      <c r="Q227" s="49"/>
      <c r="R227" s="49"/>
      <c r="S227" s="49"/>
      <c r="T227" s="49"/>
      <c r="U227" s="49"/>
    </row>
    <row r="228" spans="1:21" x14ac:dyDescent="0.25">
      <c r="A228" s="49"/>
      <c r="B228" s="49"/>
      <c r="C228" s="49"/>
      <c r="D228" s="49"/>
      <c r="E228" s="49"/>
      <c r="F228" s="49"/>
      <c r="G228" s="49"/>
      <c r="H228" s="49"/>
      <c r="I228" s="49"/>
      <c r="J228" s="49"/>
      <c r="K228" s="49"/>
      <c r="L228" s="49"/>
      <c r="M228" s="49"/>
      <c r="N228" s="49"/>
      <c r="O228" s="49"/>
      <c r="P228" s="49"/>
      <c r="Q228" s="49"/>
      <c r="R228" s="49"/>
      <c r="S228" s="49"/>
      <c r="T228" s="49"/>
      <c r="U228" s="49"/>
    </row>
    <row r="229" spans="1:21" x14ac:dyDescent="0.25">
      <c r="A229" s="49"/>
      <c r="B229" s="49"/>
      <c r="C229" s="49"/>
      <c r="D229" s="49"/>
      <c r="E229" s="49"/>
      <c r="F229" s="49"/>
      <c r="G229" s="49"/>
      <c r="H229" s="49"/>
      <c r="I229" s="49"/>
      <c r="J229" s="49"/>
      <c r="K229" s="49"/>
      <c r="L229" s="49"/>
      <c r="M229" s="49"/>
      <c r="N229" s="49"/>
      <c r="O229" s="49"/>
      <c r="P229" s="49"/>
      <c r="Q229" s="49"/>
      <c r="R229" s="49"/>
      <c r="S229" s="49"/>
      <c r="T229" s="49"/>
      <c r="U229" s="49"/>
    </row>
    <row r="230" spans="1:21" x14ac:dyDescent="0.25">
      <c r="A230" s="49"/>
      <c r="B230" s="49"/>
      <c r="C230" s="49"/>
      <c r="D230" s="49"/>
      <c r="E230" s="49"/>
      <c r="F230" s="49"/>
      <c r="G230" s="49"/>
      <c r="H230" s="49"/>
      <c r="I230" s="49"/>
      <c r="J230" s="49"/>
      <c r="K230" s="49"/>
      <c r="L230" s="49"/>
      <c r="M230" s="49"/>
      <c r="N230" s="49"/>
      <c r="O230" s="49"/>
      <c r="P230" s="49"/>
      <c r="Q230" s="49"/>
      <c r="R230" s="49"/>
      <c r="S230" s="49"/>
      <c r="T230" s="49"/>
      <c r="U230" s="49"/>
    </row>
    <row r="231" spans="1:21" x14ac:dyDescent="0.25">
      <c r="A231" s="49"/>
      <c r="B231" s="49"/>
      <c r="C231" s="49"/>
      <c r="D231" s="49"/>
      <c r="E231" s="49"/>
      <c r="F231" s="49"/>
      <c r="G231" s="49"/>
      <c r="H231" s="49"/>
      <c r="I231" s="49"/>
      <c r="J231" s="49"/>
      <c r="K231" s="49"/>
      <c r="L231" s="49"/>
      <c r="M231" s="49"/>
      <c r="N231" s="49"/>
      <c r="O231" s="49"/>
      <c r="P231" s="49"/>
      <c r="Q231" s="49"/>
      <c r="R231" s="49"/>
      <c r="S231" s="49"/>
      <c r="T231" s="49"/>
      <c r="U231" s="49"/>
    </row>
    <row r="232" spans="1:21" x14ac:dyDescent="0.25">
      <c r="A232" s="49"/>
      <c r="B232" s="49"/>
      <c r="C232" s="49"/>
      <c r="D232" s="49"/>
      <c r="E232" s="49"/>
      <c r="F232" s="49"/>
      <c r="G232" s="49"/>
      <c r="H232" s="49"/>
      <c r="I232" s="49"/>
      <c r="J232" s="49"/>
      <c r="K232" s="49"/>
      <c r="L232" s="49"/>
      <c r="M232" s="49"/>
      <c r="N232" s="49"/>
      <c r="O232" s="49"/>
      <c r="P232" s="49"/>
      <c r="Q232" s="49"/>
      <c r="R232" s="49"/>
      <c r="S232" s="49"/>
      <c r="T232" s="49"/>
      <c r="U232" s="49"/>
    </row>
    <row r="233" spans="1:21" x14ac:dyDescent="0.25">
      <c r="A233" s="49"/>
      <c r="B233" s="49"/>
      <c r="C233" s="49"/>
      <c r="D233" s="49"/>
      <c r="E233" s="49"/>
      <c r="F233" s="49"/>
      <c r="G233" s="49"/>
      <c r="H233" s="49"/>
      <c r="I233" s="49"/>
      <c r="J233" s="49"/>
      <c r="K233" s="49"/>
      <c r="L233" s="49"/>
      <c r="M233" s="49"/>
      <c r="N233" s="49"/>
      <c r="O233" s="49"/>
      <c r="P233" s="49"/>
      <c r="Q233" s="49"/>
      <c r="R233" s="49"/>
      <c r="S233" s="49"/>
      <c r="T233" s="49"/>
      <c r="U233" s="49"/>
    </row>
    <row r="234" spans="1:21" x14ac:dyDescent="0.25">
      <c r="A234" s="49"/>
      <c r="B234" s="49"/>
      <c r="C234" s="49"/>
      <c r="D234" s="49"/>
      <c r="E234" s="49"/>
      <c r="F234" s="49"/>
      <c r="G234" s="49"/>
      <c r="H234" s="49"/>
      <c r="I234" s="49"/>
      <c r="J234" s="49"/>
      <c r="K234" s="49"/>
      <c r="L234" s="49"/>
      <c r="M234" s="49"/>
      <c r="N234" s="49"/>
      <c r="O234" s="49"/>
      <c r="P234" s="49"/>
      <c r="Q234" s="49"/>
      <c r="R234" s="49"/>
      <c r="S234" s="49"/>
      <c r="T234" s="49"/>
      <c r="U234" s="49"/>
    </row>
    <row r="235" spans="1:21" x14ac:dyDescent="0.25">
      <c r="A235" s="49"/>
      <c r="B235" s="49"/>
      <c r="C235" s="49"/>
      <c r="D235" s="49"/>
      <c r="E235" s="49"/>
      <c r="F235" s="49"/>
      <c r="G235" s="49"/>
      <c r="H235" s="49"/>
      <c r="I235" s="49"/>
      <c r="J235" s="49"/>
      <c r="K235" s="49"/>
      <c r="L235" s="49"/>
      <c r="M235" s="49"/>
      <c r="N235" s="49"/>
      <c r="O235" s="49"/>
      <c r="P235" s="49"/>
      <c r="Q235" s="49"/>
      <c r="R235" s="49"/>
      <c r="S235" s="49"/>
      <c r="T235" s="49"/>
      <c r="U235" s="49"/>
    </row>
    <row r="236" spans="1:21" x14ac:dyDescent="0.25">
      <c r="A236" s="49"/>
      <c r="B236" s="49"/>
      <c r="C236" s="49"/>
      <c r="D236" s="49"/>
      <c r="E236" s="49"/>
      <c r="F236" s="49"/>
      <c r="G236" s="49"/>
      <c r="H236" s="49"/>
      <c r="I236" s="49"/>
      <c r="J236" s="49"/>
      <c r="K236" s="49"/>
      <c r="L236" s="49"/>
      <c r="M236" s="49"/>
      <c r="N236" s="49"/>
      <c r="O236" s="49"/>
      <c r="P236" s="49"/>
      <c r="Q236" s="49"/>
      <c r="R236" s="49"/>
      <c r="S236" s="49"/>
      <c r="T236" s="49"/>
      <c r="U236" s="49"/>
    </row>
    <row r="237" spans="1:21" x14ac:dyDescent="0.25">
      <c r="A237" s="49"/>
      <c r="B237" s="49"/>
      <c r="C237" s="49"/>
      <c r="D237" s="49"/>
      <c r="E237" s="49"/>
      <c r="F237" s="49"/>
      <c r="G237" s="49"/>
      <c r="H237" s="49"/>
      <c r="I237" s="49"/>
      <c r="J237" s="49"/>
      <c r="K237" s="49"/>
      <c r="L237" s="49"/>
      <c r="M237" s="49"/>
      <c r="N237" s="49"/>
      <c r="O237" s="49"/>
      <c r="P237" s="49"/>
      <c r="Q237" s="49"/>
      <c r="R237" s="49"/>
      <c r="S237" s="49"/>
      <c r="T237" s="49"/>
      <c r="U237" s="49"/>
    </row>
    <row r="238" spans="1:21" x14ac:dyDescent="0.25">
      <c r="A238" s="49"/>
      <c r="B238" s="49"/>
      <c r="C238" s="49"/>
      <c r="D238" s="49"/>
      <c r="E238" s="49"/>
      <c r="F238" s="49"/>
      <c r="G238" s="49"/>
      <c r="H238" s="49"/>
      <c r="I238" s="49"/>
      <c r="J238" s="49"/>
      <c r="K238" s="49"/>
      <c r="L238" s="49"/>
      <c r="M238" s="49"/>
      <c r="N238" s="49"/>
      <c r="O238" s="49"/>
      <c r="P238" s="49"/>
      <c r="Q238" s="49"/>
      <c r="R238" s="49"/>
      <c r="S238" s="49"/>
      <c r="T238" s="49"/>
      <c r="U238" s="49"/>
    </row>
    <row r="239" spans="1:21" x14ac:dyDescent="0.25">
      <c r="A239" s="49"/>
      <c r="B239" s="49"/>
      <c r="C239" s="49"/>
      <c r="D239" s="49"/>
      <c r="E239" s="49"/>
      <c r="F239" s="49"/>
      <c r="G239" s="49"/>
      <c r="H239" s="49"/>
      <c r="I239" s="49"/>
      <c r="J239" s="49"/>
      <c r="K239" s="49"/>
      <c r="L239" s="49"/>
      <c r="M239" s="49"/>
      <c r="N239" s="49"/>
      <c r="O239" s="49"/>
      <c r="P239" s="49"/>
      <c r="Q239" s="49"/>
      <c r="R239" s="49"/>
      <c r="S239" s="49"/>
      <c r="T239" s="49"/>
      <c r="U239" s="49"/>
    </row>
    <row r="240" spans="1:21" x14ac:dyDescent="0.25">
      <c r="A240" s="49"/>
      <c r="B240" s="49"/>
      <c r="C240" s="49"/>
      <c r="D240" s="49"/>
      <c r="E240" s="49"/>
      <c r="F240" s="49"/>
      <c r="G240" s="49"/>
      <c r="H240" s="49"/>
      <c r="I240" s="49"/>
      <c r="J240" s="49"/>
      <c r="K240" s="49"/>
      <c r="L240" s="49"/>
      <c r="M240" s="49"/>
      <c r="N240" s="49"/>
      <c r="O240" s="49"/>
      <c r="P240" s="49"/>
      <c r="Q240" s="49"/>
      <c r="R240" s="49"/>
      <c r="S240" s="49"/>
      <c r="T240" s="49"/>
      <c r="U240" s="49"/>
    </row>
    <row r="241" spans="1:21" x14ac:dyDescent="0.25">
      <c r="A241" s="49"/>
      <c r="B241" s="49"/>
      <c r="C241" s="49"/>
      <c r="D241" s="49"/>
      <c r="E241" s="49"/>
      <c r="F241" s="49"/>
      <c r="G241" s="49"/>
      <c r="H241" s="49"/>
      <c r="I241" s="49"/>
      <c r="J241" s="49"/>
      <c r="K241" s="49"/>
      <c r="L241" s="49"/>
      <c r="M241" s="49"/>
      <c r="N241" s="49"/>
      <c r="O241" s="49"/>
      <c r="P241" s="49"/>
      <c r="Q241" s="49"/>
      <c r="R241" s="49"/>
      <c r="S241" s="49"/>
      <c r="T241" s="49"/>
      <c r="U241" s="49"/>
    </row>
    <row r="242" spans="1:21" x14ac:dyDescent="0.25">
      <c r="A242" s="49"/>
      <c r="B242" s="49"/>
      <c r="C242" s="49"/>
      <c r="D242" s="49"/>
      <c r="E242" s="49"/>
      <c r="F242" s="49"/>
      <c r="G242" s="49"/>
      <c r="H242" s="49"/>
      <c r="I242" s="49"/>
      <c r="J242" s="49"/>
      <c r="K242" s="49"/>
      <c r="L242" s="49"/>
      <c r="M242" s="49"/>
      <c r="N242" s="49"/>
      <c r="O242" s="49"/>
      <c r="P242" s="49"/>
      <c r="Q242" s="49"/>
      <c r="R242" s="49"/>
      <c r="S242" s="49"/>
      <c r="T242" s="49"/>
      <c r="U242" s="49"/>
    </row>
    <row r="243" spans="1:21" x14ac:dyDescent="0.25">
      <c r="A243" s="49"/>
      <c r="B243" s="49"/>
      <c r="C243" s="49"/>
      <c r="D243" s="49"/>
      <c r="E243" s="49"/>
      <c r="F243" s="49"/>
      <c r="G243" s="49"/>
      <c r="H243" s="49"/>
      <c r="I243" s="49"/>
      <c r="J243" s="49"/>
      <c r="K243" s="49"/>
      <c r="L243" s="49"/>
      <c r="M243" s="49"/>
      <c r="N243" s="49"/>
      <c r="O243" s="49"/>
      <c r="P243" s="49"/>
      <c r="Q243" s="49"/>
      <c r="R243" s="49"/>
      <c r="S243" s="49"/>
      <c r="T243" s="49"/>
      <c r="U243" s="49"/>
    </row>
    <row r="244" spans="1:21" x14ac:dyDescent="0.25">
      <c r="A244" s="49"/>
      <c r="B244" s="49"/>
      <c r="C244" s="49"/>
      <c r="D244" s="49"/>
      <c r="E244" s="49"/>
      <c r="F244" s="49"/>
      <c r="G244" s="49"/>
      <c r="H244" s="49"/>
      <c r="I244" s="49"/>
      <c r="J244" s="49"/>
      <c r="K244" s="49"/>
      <c r="L244" s="49"/>
      <c r="M244" s="49"/>
      <c r="N244" s="49"/>
      <c r="O244" s="49"/>
      <c r="P244" s="49"/>
      <c r="Q244" s="49"/>
      <c r="R244" s="49"/>
      <c r="S244" s="49"/>
      <c r="T244" s="49"/>
      <c r="U244" s="49"/>
    </row>
    <row r="245" spans="1:21" x14ac:dyDescent="0.25">
      <c r="A245" s="49"/>
      <c r="B245" s="49"/>
      <c r="C245" s="49"/>
      <c r="D245" s="49"/>
      <c r="E245" s="49"/>
      <c r="F245" s="49"/>
      <c r="G245" s="49"/>
      <c r="H245" s="49"/>
      <c r="I245" s="49"/>
      <c r="J245" s="49"/>
      <c r="K245" s="49"/>
      <c r="L245" s="49"/>
      <c r="M245" s="49"/>
      <c r="N245" s="49"/>
      <c r="O245" s="49"/>
      <c r="P245" s="49"/>
      <c r="Q245" s="49"/>
      <c r="R245" s="49"/>
      <c r="S245" s="49"/>
      <c r="T245" s="49"/>
      <c r="U245" s="49"/>
    </row>
    <row r="246" spans="1:21" x14ac:dyDescent="0.25">
      <c r="A246" s="49"/>
      <c r="B246" s="49"/>
      <c r="C246" s="49"/>
      <c r="D246" s="49"/>
      <c r="E246" s="49"/>
      <c r="F246" s="49"/>
      <c r="G246" s="49"/>
      <c r="H246" s="49"/>
      <c r="I246" s="49"/>
      <c r="J246" s="49"/>
      <c r="K246" s="49"/>
      <c r="L246" s="49"/>
      <c r="M246" s="49"/>
      <c r="N246" s="49"/>
      <c r="O246" s="49"/>
      <c r="P246" s="49"/>
      <c r="Q246" s="49"/>
      <c r="R246" s="49"/>
      <c r="S246" s="49"/>
      <c r="T246" s="49"/>
      <c r="U246" s="49"/>
    </row>
    <row r="247" spans="1:21" x14ac:dyDescent="0.25">
      <c r="A247" s="49"/>
      <c r="B247" s="49"/>
      <c r="C247" s="49"/>
      <c r="D247" s="49"/>
      <c r="E247" s="49"/>
      <c r="F247" s="49"/>
      <c r="G247" s="49"/>
      <c r="H247" s="49"/>
      <c r="I247" s="49"/>
      <c r="J247" s="49"/>
      <c r="K247" s="49"/>
      <c r="L247" s="49"/>
      <c r="M247" s="49"/>
      <c r="N247" s="49"/>
      <c r="O247" s="49"/>
      <c r="P247" s="49"/>
      <c r="Q247" s="49"/>
      <c r="R247" s="49"/>
      <c r="S247" s="49"/>
      <c r="T247" s="49"/>
      <c r="U247" s="49"/>
    </row>
    <row r="248" spans="1:21" x14ac:dyDescent="0.25">
      <c r="A248" s="49"/>
      <c r="B248" s="49"/>
      <c r="C248" s="49"/>
      <c r="D248" s="49"/>
      <c r="E248" s="49"/>
      <c r="F248" s="49"/>
      <c r="G248" s="49"/>
      <c r="H248" s="49"/>
      <c r="I248" s="49"/>
      <c r="J248" s="49"/>
      <c r="K248" s="49"/>
      <c r="L248" s="49"/>
      <c r="M248" s="49"/>
      <c r="N248" s="49"/>
      <c r="O248" s="49"/>
      <c r="P248" s="49"/>
      <c r="Q248" s="49"/>
      <c r="R248" s="49"/>
      <c r="S248" s="49"/>
      <c r="T248" s="49"/>
      <c r="U248" s="49"/>
    </row>
    <row r="249" spans="1:21" x14ac:dyDescent="0.25">
      <c r="A249" s="49"/>
      <c r="B249" s="49"/>
      <c r="C249" s="49"/>
      <c r="D249" s="49"/>
      <c r="E249" s="49"/>
      <c r="F249" s="49"/>
      <c r="G249" s="49"/>
      <c r="H249" s="49"/>
      <c r="I249" s="49"/>
      <c r="J249" s="49"/>
      <c r="K249" s="49"/>
      <c r="L249" s="49"/>
      <c r="M249" s="49"/>
      <c r="N249" s="49"/>
      <c r="O249" s="49"/>
      <c r="P249" s="49"/>
      <c r="Q249" s="49"/>
      <c r="R249" s="49"/>
      <c r="S249" s="49"/>
      <c r="T249" s="49"/>
      <c r="U249" s="49"/>
    </row>
    <row r="250" spans="1:21" x14ac:dyDescent="0.25">
      <c r="A250" s="49"/>
      <c r="B250" s="49"/>
      <c r="C250" s="49"/>
      <c r="D250" s="49"/>
      <c r="E250" s="49"/>
      <c r="F250" s="49"/>
      <c r="G250" s="49"/>
      <c r="H250" s="49"/>
      <c r="I250" s="49"/>
      <c r="J250" s="49"/>
      <c r="K250" s="49"/>
      <c r="L250" s="49"/>
      <c r="M250" s="49"/>
      <c r="N250" s="49"/>
      <c r="O250" s="49"/>
      <c r="P250" s="49"/>
      <c r="Q250" s="49"/>
      <c r="R250" s="49"/>
      <c r="S250" s="49"/>
      <c r="T250" s="49"/>
      <c r="U250" s="49"/>
    </row>
    <row r="251" spans="1:21" x14ac:dyDescent="0.25">
      <c r="A251" s="49"/>
      <c r="B251" s="49"/>
      <c r="C251" s="49"/>
      <c r="D251" s="49"/>
      <c r="E251" s="49"/>
      <c r="F251" s="49"/>
      <c r="G251" s="49"/>
      <c r="H251" s="49"/>
      <c r="I251" s="49"/>
      <c r="J251" s="49"/>
      <c r="K251" s="49"/>
      <c r="L251" s="49"/>
      <c r="M251" s="49"/>
      <c r="N251" s="49"/>
      <c r="O251" s="49"/>
      <c r="P251" s="49"/>
      <c r="Q251" s="49"/>
      <c r="R251" s="49"/>
      <c r="S251" s="49"/>
      <c r="T251" s="49"/>
      <c r="U251" s="49"/>
    </row>
    <row r="252" spans="1:21" x14ac:dyDescent="0.25">
      <c r="A252" s="49"/>
      <c r="B252" s="49"/>
      <c r="C252" s="49"/>
      <c r="D252" s="49"/>
      <c r="E252" s="49"/>
      <c r="F252" s="49"/>
      <c r="G252" s="49"/>
      <c r="H252" s="49"/>
      <c r="I252" s="49"/>
      <c r="J252" s="49"/>
      <c r="K252" s="49"/>
      <c r="L252" s="49"/>
      <c r="M252" s="49"/>
      <c r="N252" s="49"/>
      <c r="O252" s="49"/>
      <c r="P252" s="49"/>
      <c r="Q252" s="49"/>
      <c r="R252" s="49"/>
      <c r="S252" s="49"/>
      <c r="T252" s="49"/>
      <c r="U252" s="49"/>
    </row>
    <row r="253" spans="1:21" x14ac:dyDescent="0.25">
      <c r="A253" s="49"/>
      <c r="B253" s="49"/>
      <c r="C253" s="49"/>
      <c r="D253" s="49"/>
      <c r="E253" s="49"/>
      <c r="F253" s="49"/>
      <c r="G253" s="49"/>
      <c r="H253" s="49"/>
      <c r="I253" s="49"/>
      <c r="J253" s="49"/>
      <c r="K253" s="49"/>
      <c r="L253" s="49"/>
      <c r="M253" s="49"/>
      <c r="N253" s="49"/>
      <c r="O253" s="49"/>
      <c r="P253" s="49"/>
      <c r="Q253" s="49"/>
      <c r="R253" s="49"/>
      <c r="S253" s="49"/>
      <c r="T253" s="49"/>
      <c r="U253" s="49"/>
    </row>
    <row r="254" spans="1:21" x14ac:dyDescent="0.25">
      <c r="A254" s="49"/>
      <c r="B254" s="49"/>
      <c r="C254" s="49"/>
      <c r="D254" s="49"/>
      <c r="E254" s="49"/>
      <c r="F254" s="49"/>
      <c r="G254" s="49"/>
      <c r="H254" s="49"/>
      <c r="I254" s="49"/>
      <c r="J254" s="49"/>
      <c r="K254" s="49"/>
      <c r="L254" s="49"/>
      <c r="M254" s="49"/>
      <c r="N254" s="49"/>
      <c r="O254" s="49"/>
      <c r="P254" s="49"/>
      <c r="Q254" s="49"/>
      <c r="R254" s="49"/>
      <c r="S254" s="49"/>
      <c r="T254" s="49"/>
      <c r="U254" s="49"/>
    </row>
    <row r="255" spans="1:21" x14ac:dyDescent="0.25">
      <c r="A255" s="49"/>
      <c r="B255" s="49"/>
      <c r="C255" s="49"/>
      <c r="D255" s="49"/>
      <c r="E255" s="49"/>
      <c r="F255" s="49"/>
      <c r="G255" s="49"/>
      <c r="H255" s="49"/>
      <c r="I255" s="49"/>
      <c r="J255" s="49"/>
      <c r="K255" s="49"/>
      <c r="L255" s="49"/>
      <c r="M255" s="49"/>
      <c r="N255" s="49"/>
      <c r="O255" s="49"/>
      <c r="P255" s="49"/>
      <c r="Q255" s="49"/>
      <c r="R255" s="49"/>
      <c r="S255" s="49"/>
      <c r="T255" s="49"/>
      <c r="U255" s="49"/>
    </row>
    <row r="256" spans="1:21" x14ac:dyDescent="0.25">
      <c r="A256" s="49"/>
      <c r="B256" s="49"/>
      <c r="C256" s="49"/>
      <c r="D256" s="49"/>
      <c r="E256" s="49"/>
      <c r="F256" s="49"/>
      <c r="G256" s="49"/>
      <c r="H256" s="49"/>
      <c r="I256" s="49"/>
      <c r="J256" s="49"/>
      <c r="K256" s="49"/>
      <c r="L256" s="49"/>
      <c r="M256" s="49"/>
      <c r="N256" s="49"/>
      <c r="O256" s="49"/>
      <c r="P256" s="49"/>
      <c r="Q256" s="49"/>
      <c r="R256" s="49"/>
      <c r="S256" s="49"/>
      <c r="T256" s="49"/>
      <c r="U256" s="49"/>
    </row>
    <row r="257" spans="1:21" x14ac:dyDescent="0.25">
      <c r="A257" s="49"/>
      <c r="B257" s="49"/>
      <c r="C257" s="49"/>
      <c r="D257" s="49"/>
      <c r="E257" s="49"/>
      <c r="F257" s="49"/>
      <c r="G257" s="49"/>
      <c r="H257" s="49"/>
      <c r="I257" s="49"/>
      <c r="J257" s="49"/>
      <c r="K257" s="49"/>
      <c r="L257" s="49"/>
      <c r="M257" s="49"/>
      <c r="N257" s="49"/>
      <c r="O257" s="49"/>
      <c r="P257" s="49"/>
      <c r="Q257" s="49"/>
      <c r="R257" s="49"/>
      <c r="S257" s="49"/>
      <c r="T257" s="49"/>
      <c r="U257" s="49"/>
    </row>
    <row r="258" spans="1:21" x14ac:dyDescent="0.25">
      <c r="A258" s="49"/>
      <c r="B258" s="49"/>
      <c r="C258" s="49"/>
      <c r="D258" s="49"/>
      <c r="E258" s="49"/>
      <c r="F258" s="49"/>
      <c r="G258" s="49"/>
      <c r="H258" s="49"/>
      <c r="I258" s="49"/>
      <c r="J258" s="49"/>
      <c r="K258" s="49"/>
      <c r="L258" s="49"/>
      <c r="M258" s="49"/>
      <c r="N258" s="49"/>
      <c r="O258" s="49"/>
      <c r="P258" s="49"/>
      <c r="Q258" s="49"/>
      <c r="R258" s="49"/>
      <c r="S258" s="49"/>
      <c r="T258" s="49"/>
      <c r="U258" s="49"/>
    </row>
    <row r="259" spans="1:21" x14ac:dyDescent="0.25">
      <c r="A259" s="49"/>
      <c r="B259" s="49"/>
      <c r="C259" s="49"/>
      <c r="D259" s="49"/>
      <c r="E259" s="49"/>
      <c r="F259" s="49"/>
      <c r="G259" s="49"/>
      <c r="H259" s="49"/>
      <c r="I259" s="49"/>
      <c r="J259" s="49"/>
      <c r="K259" s="49"/>
      <c r="L259" s="49"/>
      <c r="M259" s="49"/>
      <c r="N259" s="49"/>
      <c r="O259" s="49"/>
      <c r="P259" s="49"/>
      <c r="Q259" s="49"/>
      <c r="R259" s="49"/>
      <c r="S259" s="49"/>
      <c r="T259" s="49"/>
      <c r="U259" s="49"/>
    </row>
    <row r="260" spans="1:21" x14ac:dyDescent="0.25">
      <c r="A260" s="49"/>
      <c r="B260" s="49"/>
      <c r="C260" s="49"/>
      <c r="D260" s="49"/>
      <c r="E260" s="49"/>
      <c r="F260" s="49"/>
      <c r="G260" s="49"/>
      <c r="H260" s="49"/>
      <c r="I260" s="49"/>
      <c r="J260" s="49"/>
      <c r="K260" s="49"/>
      <c r="L260" s="49"/>
      <c r="M260" s="49"/>
      <c r="N260" s="49"/>
      <c r="O260" s="49"/>
      <c r="P260" s="49"/>
      <c r="Q260" s="49"/>
      <c r="R260" s="49"/>
      <c r="S260" s="49"/>
      <c r="T260" s="49"/>
      <c r="U260" s="49"/>
    </row>
    <row r="261" spans="1:21" x14ac:dyDescent="0.25">
      <c r="A261" s="49"/>
      <c r="B261" s="49"/>
      <c r="C261" s="49"/>
      <c r="D261" s="49"/>
      <c r="E261" s="49"/>
      <c r="F261" s="49"/>
      <c r="G261" s="49"/>
      <c r="H261" s="49"/>
      <c r="I261" s="49"/>
      <c r="J261" s="49"/>
      <c r="K261" s="49"/>
      <c r="L261" s="49"/>
      <c r="M261" s="49"/>
      <c r="N261" s="49"/>
      <c r="O261" s="49"/>
      <c r="P261" s="49"/>
      <c r="Q261" s="49"/>
      <c r="R261" s="49"/>
      <c r="S261" s="49"/>
      <c r="T261" s="49"/>
      <c r="U261" s="49"/>
    </row>
    <row r="262" spans="1:21" x14ac:dyDescent="0.25">
      <c r="A262" s="49"/>
      <c r="B262" s="49"/>
      <c r="C262" s="49"/>
      <c r="D262" s="49"/>
      <c r="E262" s="49"/>
      <c r="F262" s="49"/>
      <c r="G262" s="49"/>
      <c r="H262" s="49"/>
      <c r="I262" s="49"/>
      <c r="J262" s="49"/>
      <c r="K262" s="49"/>
      <c r="L262" s="49"/>
      <c r="M262" s="49"/>
      <c r="N262" s="49"/>
      <c r="O262" s="49"/>
      <c r="P262" s="49"/>
      <c r="Q262" s="49"/>
      <c r="R262" s="49"/>
      <c r="S262" s="49"/>
      <c r="T262" s="49"/>
      <c r="U262" s="49"/>
    </row>
    <row r="263" spans="1:21" x14ac:dyDescent="0.25">
      <c r="A263" s="49"/>
      <c r="B263" s="49"/>
      <c r="C263" s="49"/>
      <c r="D263" s="49"/>
      <c r="E263" s="49"/>
      <c r="F263" s="49"/>
      <c r="G263" s="49"/>
      <c r="H263" s="49"/>
      <c r="I263" s="49"/>
      <c r="J263" s="49"/>
      <c r="K263" s="49"/>
      <c r="L263" s="49"/>
      <c r="M263" s="49"/>
      <c r="N263" s="49"/>
      <c r="O263" s="49"/>
      <c r="P263" s="49"/>
      <c r="Q263" s="49"/>
      <c r="R263" s="49"/>
      <c r="S263" s="49"/>
      <c r="T263" s="49"/>
      <c r="U263" s="49"/>
    </row>
    <row r="264" spans="1:21" x14ac:dyDescent="0.25">
      <c r="A264" s="49"/>
      <c r="B264" s="49"/>
      <c r="C264" s="49"/>
      <c r="D264" s="49"/>
      <c r="E264" s="49"/>
      <c r="F264" s="49"/>
      <c r="G264" s="49"/>
      <c r="H264" s="49"/>
      <c r="I264" s="49"/>
      <c r="J264" s="49"/>
      <c r="K264" s="49"/>
      <c r="L264" s="49"/>
      <c r="M264" s="49"/>
      <c r="N264" s="49"/>
      <c r="O264" s="49"/>
      <c r="P264" s="49"/>
      <c r="Q264" s="49"/>
      <c r="R264" s="49"/>
      <c r="S264" s="49"/>
      <c r="T264" s="49"/>
      <c r="U264" s="49"/>
    </row>
    <row r="265" spans="1:21" x14ac:dyDescent="0.25">
      <c r="A265" s="49"/>
      <c r="B265" s="49"/>
      <c r="C265" s="49"/>
      <c r="D265" s="49"/>
      <c r="E265" s="49"/>
      <c r="F265" s="49"/>
      <c r="G265" s="49"/>
      <c r="H265" s="49"/>
      <c r="I265" s="49"/>
      <c r="J265" s="49"/>
      <c r="K265" s="49"/>
      <c r="L265" s="49"/>
      <c r="M265" s="49"/>
      <c r="N265" s="49"/>
      <c r="O265" s="49"/>
      <c r="P265" s="49"/>
      <c r="Q265" s="49"/>
      <c r="R265" s="49"/>
      <c r="S265" s="49"/>
      <c r="T265" s="49"/>
      <c r="U265" s="49"/>
    </row>
    <row r="266" spans="1:21" x14ac:dyDescent="0.25">
      <c r="A266" s="49"/>
      <c r="B266" s="49"/>
      <c r="C266" s="49"/>
      <c r="D266" s="49"/>
      <c r="E266" s="49"/>
      <c r="F266" s="49"/>
      <c r="G266" s="49"/>
      <c r="H266" s="49"/>
      <c r="I266" s="49"/>
      <c r="J266" s="49"/>
      <c r="K266" s="49"/>
      <c r="L266" s="49"/>
      <c r="M266" s="49"/>
      <c r="N266" s="49"/>
      <c r="O266" s="49"/>
      <c r="P266" s="49"/>
      <c r="Q266" s="49"/>
      <c r="R266" s="49"/>
      <c r="S266" s="49"/>
      <c r="T266" s="49"/>
      <c r="U266" s="49"/>
    </row>
    <row r="267" spans="1:21" x14ac:dyDescent="0.25">
      <c r="A267" s="49"/>
      <c r="B267" s="49"/>
      <c r="C267" s="49"/>
      <c r="D267" s="49"/>
      <c r="E267" s="49"/>
      <c r="F267" s="49"/>
      <c r="G267" s="49"/>
      <c r="H267" s="49"/>
      <c r="I267" s="49"/>
      <c r="J267" s="49"/>
      <c r="K267" s="49"/>
      <c r="L267" s="49"/>
      <c r="M267" s="49"/>
      <c r="N267" s="49"/>
      <c r="O267" s="49"/>
      <c r="P267" s="49"/>
      <c r="Q267" s="49"/>
      <c r="R267" s="49"/>
      <c r="S267" s="49"/>
      <c r="T267" s="49"/>
      <c r="U267" s="49"/>
    </row>
    <row r="268" spans="1:21" x14ac:dyDescent="0.25">
      <c r="A268" s="49"/>
      <c r="B268" s="49"/>
      <c r="C268" s="49"/>
      <c r="D268" s="49"/>
      <c r="E268" s="49"/>
      <c r="F268" s="49"/>
      <c r="G268" s="49"/>
      <c r="H268" s="49"/>
      <c r="I268" s="49"/>
      <c r="J268" s="49"/>
      <c r="K268" s="49"/>
      <c r="L268" s="49"/>
      <c r="M268" s="49"/>
      <c r="N268" s="49"/>
      <c r="O268" s="49"/>
      <c r="P268" s="49"/>
      <c r="Q268" s="49"/>
      <c r="R268" s="49"/>
      <c r="S268" s="49"/>
      <c r="T268" s="49"/>
      <c r="U268" s="49"/>
    </row>
    <row r="269" spans="1:21" x14ac:dyDescent="0.25">
      <c r="A269" s="49"/>
      <c r="B269" s="49"/>
      <c r="C269" s="49"/>
      <c r="D269" s="49"/>
      <c r="E269" s="49"/>
      <c r="F269" s="49"/>
      <c r="G269" s="49"/>
      <c r="H269" s="49"/>
      <c r="I269" s="49"/>
      <c r="J269" s="49"/>
      <c r="K269" s="49"/>
      <c r="L269" s="49"/>
      <c r="M269" s="49"/>
      <c r="N269" s="49"/>
      <c r="O269" s="49"/>
      <c r="P269" s="49"/>
      <c r="Q269" s="49"/>
      <c r="R269" s="49"/>
      <c r="S269" s="49"/>
      <c r="T269" s="49"/>
      <c r="U269" s="49"/>
    </row>
    <row r="270" spans="1:21" x14ac:dyDescent="0.25">
      <c r="A270" s="49"/>
      <c r="B270" s="49"/>
      <c r="C270" s="49"/>
      <c r="D270" s="49"/>
      <c r="E270" s="49"/>
      <c r="F270" s="49"/>
      <c r="G270" s="49"/>
      <c r="H270" s="49"/>
      <c r="I270" s="49"/>
      <c r="J270" s="49"/>
      <c r="K270" s="49"/>
      <c r="L270" s="49"/>
      <c r="M270" s="49"/>
      <c r="N270" s="49"/>
      <c r="O270" s="49"/>
      <c r="P270" s="49"/>
      <c r="Q270" s="49"/>
      <c r="R270" s="49"/>
      <c r="S270" s="49"/>
      <c r="T270" s="49"/>
      <c r="U270" s="49"/>
    </row>
    <row r="271" spans="1:21" x14ac:dyDescent="0.25">
      <c r="A271" s="49"/>
      <c r="B271" s="49"/>
      <c r="C271" s="49"/>
      <c r="D271" s="49"/>
      <c r="E271" s="49"/>
      <c r="F271" s="49"/>
      <c r="G271" s="49"/>
      <c r="H271" s="49"/>
      <c r="I271" s="49"/>
      <c r="J271" s="49"/>
      <c r="K271" s="49"/>
      <c r="L271" s="49"/>
      <c r="M271" s="49"/>
      <c r="N271" s="49"/>
      <c r="O271" s="49"/>
      <c r="P271" s="49"/>
      <c r="Q271" s="49"/>
      <c r="R271" s="49"/>
      <c r="S271" s="49"/>
      <c r="T271" s="49"/>
      <c r="U271" s="49"/>
    </row>
    <row r="272" spans="1:21" x14ac:dyDescent="0.25">
      <c r="A272" s="49"/>
      <c r="B272" s="49"/>
      <c r="C272" s="49"/>
      <c r="D272" s="49"/>
      <c r="E272" s="49"/>
      <c r="F272" s="49"/>
      <c r="G272" s="49"/>
      <c r="H272" s="49"/>
      <c r="I272" s="49"/>
      <c r="J272" s="49"/>
      <c r="K272" s="49"/>
      <c r="L272" s="49"/>
      <c r="M272" s="49"/>
      <c r="N272" s="49"/>
      <c r="O272" s="49"/>
      <c r="P272" s="49"/>
      <c r="Q272" s="49"/>
      <c r="R272" s="49"/>
      <c r="S272" s="49"/>
      <c r="T272" s="49"/>
      <c r="U272" s="49"/>
    </row>
    <row r="273" spans="1:21" x14ac:dyDescent="0.25">
      <c r="A273" s="49"/>
      <c r="B273" s="49"/>
      <c r="C273" s="49"/>
      <c r="D273" s="49"/>
      <c r="E273" s="49"/>
      <c r="F273" s="49"/>
      <c r="G273" s="49"/>
      <c r="H273" s="49"/>
      <c r="I273" s="49"/>
      <c r="J273" s="49"/>
      <c r="K273" s="49"/>
      <c r="L273" s="49"/>
      <c r="M273" s="49"/>
      <c r="N273" s="49"/>
      <c r="O273" s="49"/>
      <c r="P273" s="49"/>
      <c r="Q273" s="49"/>
      <c r="R273" s="49"/>
      <c r="S273" s="49"/>
      <c r="T273" s="49"/>
      <c r="U273" s="49"/>
    </row>
    <row r="274" spans="1:21" x14ac:dyDescent="0.25">
      <c r="A274" s="49"/>
      <c r="B274" s="49"/>
      <c r="C274" s="49"/>
      <c r="D274" s="49"/>
      <c r="E274" s="49"/>
      <c r="F274" s="49"/>
      <c r="G274" s="49"/>
      <c r="H274" s="49"/>
      <c r="I274" s="49"/>
      <c r="J274" s="49"/>
      <c r="K274" s="49"/>
      <c r="L274" s="49"/>
      <c r="M274" s="49"/>
      <c r="N274" s="49"/>
      <c r="O274" s="49"/>
      <c r="P274" s="49"/>
      <c r="Q274" s="49"/>
      <c r="R274" s="49"/>
      <c r="S274" s="49"/>
      <c r="T274" s="49"/>
      <c r="U274" s="49"/>
    </row>
    <row r="275" spans="1:21" x14ac:dyDescent="0.25">
      <c r="A275" s="49"/>
      <c r="B275" s="49"/>
      <c r="C275" s="49"/>
      <c r="D275" s="49"/>
      <c r="E275" s="49"/>
      <c r="F275" s="49"/>
      <c r="G275" s="49"/>
      <c r="H275" s="49"/>
      <c r="I275" s="49"/>
      <c r="J275" s="49"/>
      <c r="K275" s="49"/>
      <c r="L275" s="49"/>
      <c r="M275" s="49"/>
      <c r="N275" s="49"/>
      <c r="O275" s="49"/>
      <c r="P275" s="49"/>
      <c r="Q275" s="49"/>
      <c r="R275" s="49"/>
      <c r="S275" s="49"/>
      <c r="T275" s="49"/>
      <c r="U275" s="49"/>
    </row>
    <row r="276" spans="1:21" x14ac:dyDescent="0.25">
      <c r="A276" s="49"/>
      <c r="B276" s="49"/>
      <c r="C276" s="49"/>
      <c r="D276" s="49"/>
      <c r="E276" s="49"/>
      <c r="F276" s="49"/>
      <c r="G276" s="49"/>
      <c r="H276" s="49"/>
      <c r="I276" s="49"/>
      <c r="J276" s="49"/>
      <c r="K276" s="49"/>
      <c r="L276" s="49"/>
      <c r="M276" s="49"/>
      <c r="N276" s="49"/>
      <c r="O276" s="49"/>
      <c r="P276" s="49"/>
      <c r="Q276" s="49"/>
      <c r="R276" s="49"/>
      <c r="S276" s="49"/>
      <c r="T276" s="49"/>
      <c r="U276" s="49"/>
    </row>
    <row r="277" spans="1:21" x14ac:dyDescent="0.25">
      <c r="A277" s="49"/>
      <c r="B277" s="49"/>
      <c r="C277" s="49"/>
      <c r="D277" s="49"/>
      <c r="E277" s="49"/>
      <c r="F277" s="49"/>
      <c r="G277" s="49"/>
      <c r="H277" s="49"/>
      <c r="I277" s="49"/>
      <c r="J277" s="49"/>
      <c r="K277" s="49"/>
      <c r="L277" s="49"/>
      <c r="M277" s="49"/>
      <c r="N277" s="49"/>
      <c r="O277" s="49"/>
      <c r="P277" s="49"/>
      <c r="Q277" s="49"/>
      <c r="R277" s="49"/>
      <c r="S277" s="49"/>
      <c r="T277" s="49"/>
      <c r="U277" s="49"/>
    </row>
    <row r="278" spans="1:21" x14ac:dyDescent="0.25">
      <c r="A278" s="49"/>
      <c r="B278" s="49"/>
      <c r="C278" s="49"/>
      <c r="D278" s="49"/>
      <c r="E278" s="49"/>
      <c r="F278" s="49"/>
      <c r="G278" s="49"/>
      <c r="H278" s="49"/>
      <c r="I278" s="49"/>
      <c r="J278" s="49"/>
      <c r="K278" s="49"/>
      <c r="L278" s="49"/>
      <c r="M278" s="49"/>
      <c r="N278" s="49"/>
      <c r="O278" s="49"/>
      <c r="P278" s="49"/>
      <c r="Q278" s="49"/>
      <c r="R278" s="49"/>
      <c r="S278" s="49"/>
      <c r="T278" s="49"/>
      <c r="U278" s="49"/>
    </row>
    <row r="279" spans="1:21" x14ac:dyDescent="0.25">
      <c r="A279" s="49"/>
      <c r="B279" s="49"/>
      <c r="C279" s="49"/>
      <c r="D279" s="49"/>
      <c r="E279" s="49"/>
      <c r="F279" s="49"/>
      <c r="G279" s="49"/>
      <c r="H279" s="49"/>
      <c r="I279" s="49"/>
      <c r="J279" s="49"/>
      <c r="K279" s="49"/>
      <c r="L279" s="49"/>
      <c r="M279" s="49"/>
      <c r="N279" s="49"/>
      <c r="O279" s="49"/>
      <c r="P279" s="49"/>
      <c r="Q279" s="49"/>
      <c r="R279" s="49"/>
      <c r="S279" s="49"/>
      <c r="T279" s="49"/>
      <c r="U279" s="49"/>
    </row>
    <row r="280" spans="1:21" x14ac:dyDescent="0.25">
      <c r="A280" s="49"/>
      <c r="B280" s="49"/>
      <c r="C280" s="49"/>
      <c r="D280" s="49"/>
      <c r="E280" s="49"/>
      <c r="F280" s="49"/>
      <c r="G280" s="49"/>
      <c r="H280" s="49"/>
      <c r="I280" s="49"/>
      <c r="J280" s="49"/>
      <c r="K280" s="49"/>
      <c r="L280" s="49"/>
      <c r="M280" s="49"/>
      <c r="N280" s="49"/>
      <c r="O280" s="49"/>
      <c r="P280" s="49"/>
      <c r="Q280" s="49"/>
      <c r="R280" s="49"/>
      <c r="S280" s="49"/>
      <c r="T280" s="49"/>
      <c r="U280" s="49"/>
    </row>
    <row r="281" spans="1:21" x14ac:dyDescent="0.25">
      <c r="A281" s="49"/>
      <c r="B281" s="49"/>
      <c r="C281" s="49"/>
      <c r="D281" s="49"/>
      <c r="E281" s="49"/>
      <c r="F281" s="49"/>
      <c r="G281" s="49"/>
      <c r="H281" s="49"/>
      <c r="I281" s="49"/>
      <c r="J281" s="49"/>
      <c r="K281" s="49"/>
      <c r="L281" s="49"/>
      <c r="M281" s="49"/>
      <c r="N281" s="49"/>
      <c r="O281" s="49"/>
      <c r="P281" s="49"/>
      <c r="Q281" s="49"/>
      <c r="R281" s="49"/>
      <c r="S281" s="49"/>
      <c r="T281" s="49"/>
      <c r="U281" s="49"/>
    </row>
    <row r="282" spans="1:21" x14ac:dyDescent="0.25">
      <c r="A282" s="49"/>
      <c r="B282" s="49"/>
      <c r="C282" s="49"/>
      <c r="D282" s="49"/>
      <c r="E282" s="49"/>
      <c r="F282" s="49"/>
      <c r="G282" s="49"/>
      <c r="H282" s="49"/>
      <c r="I282" s="49"/>
      <c r="J282" s="49"/>
      <c r="K282" s="49"/>
      <c r="L282" s="49"/>
      <c r="M282" s="49"/>
      <c r="N282" s="49"/>
      <c r="O282" s="49"/>
      <c r="P282" s="49"/>
      <c r="Q282" s="49"/>
      <c r="R282" s="49"/>
      <c r="S282" s="49"/>
      <c r="T282" s="49"/>
      <c r="U282" s="49"/>
    </row>
    <row r="283" spans="1:21" x14ac:dyDescent="0.25">
      <c r="A283" s="49"/>
      <c r="B283" s="49"/>
      <c r="C283" s="49"/>
      <c r="D283" s="49"/>
      <c r="E283" s="49"/>
      <c r="F283" s="49"/>
      <c r="G283" s="49"/>
      <c r="H283" s="49"/>
      <c r="I283" s="49"/>
      <c r="J283" s="49"/>
      <c r="K283" s="49"/>
      <c r="L283" s="49"/>
      <c r="M283" s="49"/>
      <c r="N283" s="49"/>
      <c r="O283" s="49"/>
      <c r="P283" s="49"/>
      <c r="Q283" s="49"/>
      <c r="R283" s="49"/>
      <c r="S283" s="49"/>
      <c r="T283" s="49"/>
      <c r="U283" s="49"/>
    </row>
    <row r="284" spans="1:21" x14ac:dyDescent="0.25">
      <c r="A284" s="49"/>
      <c r="B284" s="49"/>
      <c r="C284" s="49"/>
      <c r="D284" s="49"/>
      <c r="E284" s="49"/>
      <c r="F284" s="49"/>
      <c r="G284" s="49"/>
      <c r="H284" s="49"/>
      <c r="I284" s="49"/>
      <c r="J284" s="49"/>
      <c r="K284" s="49"/>
      <c r="L284" s="49"/>
      <c r="M284" s="49"/>
      <c r="N284" s="49"/>
      <c r="O284" s="49"/>
      <c r="P284" s="49"/>
      <c r="Q284" s="49"/>
      <c r="R284" s="49"/>
      <c r="S284" s="49"/>
      <c r="T284" s="49"/>
      <c r="U284" s="49"/>
    </row>
    <row r="285" spans="1:21" x14ac:dyDescent="0.25">
      <c r="A285" s="49"/>
      <c r="B285" s="49"/>
      <c r="C285" s="49"/>
      <c r="D285" s="49"/>
      <c r="E285" s="49"/>
      <c r="F285" s="49"/>
      <c r="G285" s="49"/>
      <c r="H285" s="49"/>
      <c r="I285" s="49"/>
      <c r="J285" s="49"/>
      <c r="K285" s="49"/>
      <c r="L285" s="49"/>
      <c r="M285" s="49"/>
      <c r="N285" s="49"/>
      <c r="O285" s="49"/>
      <c r="P285" s="49"/>
      <c r="Q285" s="49"/>
      <c r="R285" s="49"/>
      <c r="S285" s="49"/>
      <c r="T285" s="49"/>
      <c r="U285" s="49"/>
    </row>
    <row r="286" spans="1:21" x14ac:dyDescent="0.25">
      <c r="A286" s="49"/>
      <c r="B286" s="49"/>
      <c r="C286" s="49"/>
      <c r="D286" s="49"/>
      <c r="E286" s="49"/>
      <c r="F286" s="49"/>
      <c r="G286" s="49"/>
      <c r="H286" s="49"/>
      <c r="I286" s="49"/>
      <c r="J286" s="49"/>
      <c r="K286" s="49"/>
      <c r="L286" s="49"/>
      <c r="M286" s="49"/>
      <c r="N286" s="49"/>
      <c r="O286" s="49"/>
      <c r="P286" s="49"/>
      <c r="Q286" s="49"/>
      <c r="R286" s="49"/>
      <c r="S286" s="49"/>
      <c r="T286" s="49"/>
      <c r="U286" s="49"/>
    </row>
    <row r="287" spans="1:21" x14ac:dyDescent="0.25">
      <c r="A287" s="49"/>
      <c r="B287" s="49"/>
      <c r="C287" s="49"/>
      <c r="D287" s="49"/>
      <c r="E287" s="49"/>
      <c r="F287" s="49"/>
      <c r="G287" s="49"/>
      <c r="H287" s="49"/>
      <c r="I287" s="49"/>
      <c r="J287" s="49"/>
      <c r="K287" s="49"/>
      <c r="L287" s="49"/>
      <c r="M287" s="49"/>
      <c r="N287" s="49"/>
      <c r="O287" s="49"/>
      <c r="P287" s="49"/>
      <c r="Q287" s="49"/>
      <c r="R287" s="49"/>
      <c r="S287" s="49"/>
      <c r="T287" s="49"/>
      <c r="U287" s="49"/>
    </row>
    <row r="288" spans="1:21" x14ac:dyDescent="0.25">
      <c r="A288" s="49"/>
      <c r="B288" s="49"/>
      <c r="C288" s="49"/>
      <c r="D288" s="49"/>
      <c r="E288" s="49"/>
      <c r="F288" s="49"/>
      <c r="G288" s="49"/>
      <c r="H288" s="49"/>
      <c r="I288" s="49"/>
      <c r="J288" s="49"/>
      <c r="K288" s="49"/>
      <c r="L288" s="49"/>
      <c r="M288" s="49"/>
      <c r="N288" s="49"/>
      <c r="O288" s="49"/>
      <c r="P288" s="49"/>
      <c r="Q288" s="49"/>
      <c r="R288" s="49"/>
      <c r="S288" s="49"/>
      <c r="T288" s="49"/>
      <c r="U288" s="49"/>
    </row>
    <row r="289" spans="1:21" x14ac:dyDescent="0.25">
      <c r="A289" s="49"/>
      <c r="B289" s="49"/>
      <c r="C289" s="49"/>
      <c r="D289" s="49"/>
      <c r="E289" s="49"/>
      <c r="F289" s="49"/>
      <c r="G289" s="49"/>
      <c r="H289" s="49"/>
      <c r="I289" s="49"/>
      <c r="J289" s="49"/>
      <c r="K289" s="49"/>
      <c r="L289" s="49"/>
      <c r="M289" s="49"/>
      <c r="N289" s="49"/>
      <c r="O289" s="49"/>
      <c r="P289" s="49"/>
      <c r="Q289" s="49"/>
      <c r="R289" s="49"/>
      <c r="S289" s="49"/>
      <c r="T289" s="49"/>
      <c r="U289" s="49"/>
    </row>
    <row r="290" spans="1:21" x14ac:dyDescent="0.25">
      <c r="A290" s="49"/>
      <c r="B290" s="49"/>
      <c r="C290" s="49"/>
      <c r="D290" s="49"/>
      <c r="E290" s="49"/>
      <c r="F290" s="49"/>
      <c r="G290" s="49"/>
      <c r="H290" s="49"/>
      <c r="I290" s="49"/>
      <c r="J290" s="49"/>
      <c r="K290" s="49"/>
      <c r="L290" s="49"/>
      <c r="M290" s="49"/>
      <c r="N290" s="49"/>
      <c r="O290" s="49"/>
      <c r="P290" s="49"/>
      <c r="Q290" s="49"/>
      <c r="R290" s="49"/>
      <c r="S290" s="49"/>
      <c r="T290" s="49"/>
      <c r="U290" s="49"/>
    </row>
    <row r="291" spans="1:21" x14ac:dyDescent="0.25">
      <c r="A291" s="49"/>
      <c r="B291" s="49"/>
      <c r="C291" s="49"/>
      <c r="D291" s="49"/>
      <c r="E291" s="49"/>
      <c r="F291" s="49"/>
      <c r="G291" s="49"/>
      <c r="H291" s="49"/>
      <c r="I291" s="49"/>
      <c r="J291" s="49"/>
      <c r="K291" s="49"/>
      <c r="L291" s="49"/>
      <c r="M291" s="49"/>
      <c r="N291" s="49"/>
      <c r="O291" s="49"/>
      <c r="P291" s="49"/>
      <c r="Q291" s="49"/>
      <c r="R291" s="49"/>
      <c r="S291" s="49"/>
      <c r="T291" s="49"/>
      <c r="U291" s="49"/>
    </row>
    <row r="292" spans="1:21" x14ac:dyDescent="0.25">
      <c r="A292" s="49"/>
      <c r="B292" s="49"/>
      <c r="C292" s="49"/>
      <c r="D292" s="49"/>
      <c r="E292" s="49"/>
      <c r="F292" s="49"/>
      <c r="G292" s="49"/>
      <c r="H292" s="49"/>
      <c r="I292" s="49"/>
      <c r="J292" s="49"/>
      <c r="K292" s="49"/>
      <c r="L292" s="49"/>
      <c r="M292" s="49"/>
      <c r="N292" s="49"/>
      <c r="O292" s="49"/>
      <c r="P292" s="49"/>
      <c r="Q292" s="49"/>
      <c r="R292" s="49"/>
      <c r="S292" s="49"/>
      <c r="T292" s="49"/>
      <c r="U292" s="49"/>
    </row>
    <row r="293" spans="1:21" x14ac:dyDescent="0.25">
      <c r="A293" s="49"/>
      <c r="B293" s="49"/>
      <c r="C293" s="49"/>
      <c r="D293" s="49"/>
      <c r="E293" s="49"/>
      <c r="F293" s="49"/>
      <c r="G293" s="49"/>
      <c r="H293" s="49"/>
      <c r="I293" s="49"/>
      <c r="J293" s="49"/>
      <c r="K293" s="49"/>
      <c r="L293" s="49"/>
      <c r="M293" s="49"/>
      <c r="N293" s="49"/>
      <c r="O293" s="49"/>
      <c r="P293" s="49"/>
      <c r="Q293" s="49"/>
      <c r="R293" s="49"/>
      <c r="S293" s="49"/>
      <c r="T293" s="49"/>
      <c r="U293" s="49"/>
    </row>
    <row r="294" spans="1:21" x14ac:dyDescent="0.25">
      <c r="A294" s="49"/>
      <c r="B294" s="49"/>
      <c r="C294" s="49"/>
      <c r="D294" s="49"/>
      <c r="E294" s="49"/>
      <c r="F294" s="49"/>
      <c r="G294" s="49"/>
      <c r="H294" s="49"/>
      <c r="I294" s="49"/>
      <c r="J294" s="49"/>
      <c r="K294" s="49"/>
      <c r="L294" s="49"/>
      <c r="M294" s="49"/>
      <c r="N294" s="49"/>
      <c r="O294" s="49"/>
      <c r="P294" s="49"/>
      <c r="Q294" s="49"/>
      <c r="R294" s="49"/>
      <c r="S294" s="49"/>
      <c r="T294" s="49"/>
      <c r="U294" s="49"/>
    </row>
    <row r="295" spans="1:21" x14ac:dyDescent="0.25">
      <c r="A295" s="49"/>
      <c r="B295" s="49"/>
      <c r="C295" s="49"/>
      <c r="D295" s="49"/>
      <c r="E295" s="49"/>
      <c r="F295" s="49"/>
      <c r="G295" s="49"/>
      <c r="H295" s="49"/>
      <c r="I295" s="49"/>
      <c r="J295" s="49"/>
      <c r="K295" s="49"/>
      <c r="L295" s="49"/>
      <c r="M295" s="49"/>
      <c r="N295" s="49"/>
      <c r="O295" s="49"/>
      <c r="P295" s="49"/>
      <c r="Q295" s="49"/>
      <c r="R295" s="49"/>
      <c r="S295" s="49"/>
      <c r="T295" s="49"/>
      <c r="U295" s="49"/>
    </row>
    <row r="296" spans="1:21" x14ac:dyDescent="0.25">
      <c r="A296" s="49"/>
      <c r="B296" s="49"/>
      <c r="C296" s="49"/>
      <c r="D296" s="49"/>
      <c r="E296" s="49"/>
      <c r="F296" s="49"/>
      <c r="G296" s="49"/>
      <c r="H296" s="49"/>
      <c r="I296" s="49"/>
      <c r="J296" s="49"/>
      <c r="K296" s="49"/>
      <c r="L296" s="49"/>
      <c r="M296" s="49"/>
      <c r="N296" s="49"/>
      <c r="O296" s="49"/>
      <c r="P296" s="49"/>
      <c r="Q296" s="49"/>
      <c r="R296" s="49"/>
      <c r="S296" s="49"/>
      <c r="T296" s="49"/>
      <c r="U296" s="49"/>
    </row>
    <row r="297" spans="1:21" x14ac:dyDescent="0.25">
      <c r="A297" s="49"/>
      <c r="B297" s="49"/>
      <c r="C297" s="49"/>
      <c r="D297" s="49"/>
      <c r="E297" s="49"/>
      <c r="F297" s="49"/>
      <c r="G297" s="49"/>
      <c r="H297" s="49"/>
      <c r="I297" s="49"/>
      <c r="J297" s="49"/>
      <c r="K297" s="49"/>
      <c r="L297" s="49"/>
      <c r="M297" s="49"/>
      <c r="N297" s="49"/>
      <c r="O297" s="49"/>
      <c r="P297" s="49"/>
      <c r="Q297" s="49"/>
      <c r="R297" s="49"/>
      <c r="S297" s="49"/>
      <c r="T297" s="49"/>
      <c r="U297" s="49"/>
    </row>
    <row r="298" spans="1:21" x14ac:dyDescent="0.25">
      <c r="A298" s="49"/>
      <c r="B298" s="49"/>
      <c r="C298" s="49"/>
      <c r="D298" s="49"/>
      <c r="E298" s="49"/>
      <c r="F298" s="49"/>
      <c r="G298" s="49"/>
      <c r="H298" s="49"/>
      <c r="I298" s="49"/>
      <c r="J298" s="49"/>
      <c r="K298" s="49"/>
      <c r="L298" s="49"/>
      <c r="M298" s="49"/>
      <c r="N298" s="49"/>
      <c r="O298" s="49"/>
      <c r="P298" s="49"/>
      <c r="Q298" s="49"/>
      <c r="R298" s="49"/>
      <c r="S298" s="49"/>
      <c r="T298" s="49"/>
      <c r="U298" s="49"/>
    </row>
    <row r="299" spans="1:21" x14ac:dyDescent="0.25">
      <c r="A299" s="49"/>
      <c r="B299" s="49"/>
      <c r="C299" s="49"/>
      <c r="D299" s="49"/>
      <c r="E299" s="49"/>
      <c r="F299" s="49"/>
      <c r="G299" s="49"/>
      <c r="H299" s="49"/>
      <c r="I299" s="49"/>
      <c r="J299" s="49"/>
      <c r="K299" s="49"/>
      <c r="L299" s="49"/>
      <c r="M299" s="49"/>
      <c r="N299" s="49"/>
      <c r="O299" s="49"/>
      <c r="P299" s="49"/>
      <c r="Q299" s="49"/>
      <c r="R299" s="49"/>
      <c r="S299" s="49"/>
      <c r="T299" s="49"/>
      <c r="U299" s="49"/>
    </row>
    <row r="300" spans="1:21" x14ac:dyDescent="0.25">
      <c r="A300" s="49"/>
      <c r="B300" s="49"/>
      <c r="C300" s="49"/>
      <c r="D300" s="49"/>
      <c r="E300" s="49"/>
      <c r="F300" s="49"/>
      <c r="G300" s="49"/>
      <c r="H300" s="49"/>
      <c r="I300" s="49"/>
      <c r="J300" s="49"/>
      <c r="K300" s="49"/>
      <c r="L300" s="49"/>
      <c r="M300" s="49"/>
      <c r="N300" s="49"/>
      <c r="O300" s="49"/>
      <c r="P300" s="49"/>
      <c r="Q300" s="49"/>
      <c r="R300" s="49"/>
      <c r="S300" s="49"/>
      <c r="T300" s="49"/>
      <c r="U300" s="49"/>
    </row>
    <row r="301" spans="1:21" x14ac:dyDescent="0.25">
      <c r="A301" s="49"/>
      <c r="B301" s="49"/>
      <c r="C301" s="49"/>
      <c r="D301" s="49"/>
      <c r="E301" s="49"/>
      <c r="F301" s="49"/>
      <c r="G301" s="49"/>
      <c r="H301" s="49"/>
      <c r="I301" s="49"/>
      <c r="J301" s="49"/>
      <c r="K301" s="49"/>
      <c r="L301" s="49"/>
      <c r="M301" s="49"/>
      <c r="N301" s="49"/>
      <c r="O301" s="49"/>
      <c r="P301" s="49"/>
      <c r="Q301" s="49"/>
      <c r="R301" s="49"/>
      <c r="S301" s="49"/>
      <c r="T301" s="49"/>
      <c r="U301" s="49"/>
    </row>
    <row r="302" spans="1:21" x14ac:dyDescent="0.25">
      <c r="A302" s="49"/>
      <c r="B302" s="49"/>
      <c r="C302" s="49"/>
      <c r="D302" s="49"/>
      <c r="E302" s="49"/>
      <c r="F302" s="49"/>
      <c r="G302" s="49"/>
      <c r="H302" s="49"/>
      <c r="I302" s="49"/>
      <c r="J302" s="49"/>
      <c r="K302" s="49"/>
      <c r="L302" s="49"/>
      <c r="M302" s="49"/>
      <c r="N302" s="49"/>
      <c r="O302" s="49"/>
      <c r="P302" s="49"/>
      <c r="Q302" s="49"/>
      <c r="R302" s="49"/>
      <c r="S302" s="49"/>
      <c r="T302" s="49"/>
      <c r="U302" s="49"/>
    </row>
    <row r="303" spans="1:21" x14ac:dyDescent="0.25">
      <c r="A303" s="49"/>
      <c r="B303" s="49"/>
      <c r="C303" s="49"/>
      <c r="D303" s="49"/>
      <c r="E303" s="49"/>
      <c r="F303" s="49"/>
      <c r="G303" s="49"/>
      <c r="H303" s="49"/>
      <c r="I303" s="49"/>
      <c r="J303" s="49"/>
      <c r="K303" s="49"/>
      <c r="L303" s="49"/>
      <c r="M303" s="49"/>
      <c r="N303" s="49"/>
      <c r="O303" s="49"/>
      <c r="P303" s="49"/>
      <c r="Q303" s="49"/>
      <c r="R303" s="49"/>
      <c r="S303" s="49"/>
      <c r="T303" s="49"/>
      <c r="U303" s="49"/>
    </row>
    <row r="304" spans="1:21" x14ac:dyDescent="0.25">
      <c r="A304" s="49"/>
      <c r="B304" s="49"/>
      <c r="C304" s="49"/>
      <c r="D304" s="49"/>
      <c r="E304" s="49"/>
      <c r="F304" s="49"/>
      <c r="G304" s="49"/>
      <c r="H304" s="49"/>
      <c r="I304" s="49"/>
      <c r="J304" s="49"/>
      <c r="K304" s="49"/>
      <c r="L304" s="49"/>
      <c r="M304" s="49"/>
      <c r="N304" s="49"/>
      <c r="O304" s="49"/>
      <c r="P304" s="49"/>
      <c r="Q304" s="49"/>
      <c r="R304" s="49"/>
      <c r="S304" s="49"/>
      <c r="T304" s="49"/>
      <c r="U304" s="49"/>
    </row>
    <row r="305" spans="1:21" x14ac:dyDescent="0.25">
      <c r="A305" s="49"/>
      <c r="B305" s="49"/>
      <c r="C305" s="49"/>
      <c r="D305" s="49"/>
      <c r="E305" s="49"/>
      <c r="F305" s="49"/>
      <c r="G305" s="49"/>
      <c r="H305" s="49"/>
      <c r="I305" s="49"/>
      <c r="J305" s="49"/>
      <c r="K305" s="49"/>
      <c r="L305" s="49"/>
      <c r="M305" s="49"/>
      <c r="N305" s="49"/>
      <c r="O305" s="49"/>
      <c r="P305" s="49"/>
      <c r="Q305" s="49"/>
      <c r="R305" s="49"/>
      <c r="S305" s="49"/>
      <c r="T305" s="49"/>
      <c r="U305" s="49"/>
    </row>
    <row r="306" spans="1:21" x14ac:dyDescent="0.25">
      <c r="A306" s="49"/>
      <c r="B306" s="49"/>
      <c r="C306" s="49"/>
      <c r="D306" s="49"/>
      <c r="E306" s="49"/>
      <c r="F306" s="49"/>
      <c r="G306" s="49"/>
      <c r="H306" s="49"/>
      <c r="I306" s="49"/>
      <c r="J306" s="49"/>
      <c r="K306" s="49"/>
      <c r="L306" s="49"/>
      <c r="M306" s="49"/>
      <c r="N306" s="49"/>
      <c r="O306" s="49"/>
      <c r="P306" s="49"/>
      <c r="Q306" s="49"/>
      <c r="R306" s="49"/>
      <c r="S306" s="49"/>
      <c r="T306" s="49"/>
      <c r="U306" s="49"/>
    </row>
    <row r="307" spans="1:21" x14ac:dyDescent="0.25">
      <c r="A307" s="49"/>
      <c r="B307" s="49"/>
      <c r="C307" s="49"/>
      <c r="D307" s="49"/>
      <c r="E307" s="49"/>
      <c r="F307" s="49"/>
      <c r="G307" s="49"/>
      <c r="H307" s="49"/>
      <c r="I307" s="49"/>
      <c r="J307" s="49"/>
      <c r="K307" s="49"/>
      <c r="L307" s="49"/>
      <c r="M307" s="49"/>
      <c r="N307" s="49"/>
      <c r="O307" s="49"/>
      <c r="P307" s="49"/>
      <c r="Q307" s="49"/>
      <c r="R307" s="49"/>
      <c r="S307" s="49"/>
      <c r="T307" s="49"/>
      <c r="U307" s="49"/>
    </row>
    <row r="308" spans="1:21" x14ac:dyDescent="0.25">
      <c r="A308" s="49"/>
      <c r="B308" s="49"/>
      <c r="C308" s="49"/>
      <c r="D308" s="49"/>
      <c r="E308" s="49"/>
      <c r="F308" s="49"/>
      <c r="G308" s="49"/>
      <c r="H308" s="49"/>
      <c r="I308" s="49"/>
      <c r="J308" s="49"/>
      <c r="K308" s="49"/>
      <c r="L308" s="49"/>
      <c r="M308" s="49"/>
      <c r="N308" s="49"/>
      <c r="O308" s="49"/>
      <c r="P308" s="49"/>
      <c r="Q308" s="49"/>
      <c r="R308" s="49"/>
      <c r="S308" s="49"/>
      <c r="T308" s="49"/>
      <c r="U308" s="49"/>
    </row>
    <row r="309" spans="1:21" x14ac:dyDescent="0.25">
      <c r="A309" s="49"/>
      <c r="B309" s="49"/>
      <c r="C309" s="49"/>
      <c r="D309" s="49"/>
      <c r="E309" s="49"/>
      <c r="F309" s="49"/>
      <c r="G309" s="49"/>
      <c r="H309" s="49"/>
      <c r="I309" s="49"/>
      <c r="J309" s="49"/>
      <c r="K309" s="49"/>
      <c r="L309" s="49"/>
      <c r="M309" s="49"/>
      <c r="N309" s="49"/>
      <c r="O309" s="49"/>
      <c r="P309" s="49"/>
      <c r="Q309" s="49"/>
      <c r="R309" s="49"/>
      <c r="S309" s="49"/>
      <c r="T309" s="49"/>
      <c r="U309" s="49"/>
    </row>
    <row r="310" spans="1:21" x14ac:dyDescent="0.25">
      <c r="A310" s="49"/>
      <c r="B310" s="49"/>
      <c r="C310" s="49"/>
      <c r="D310" s="49"/>
      <c r="E310" s="49"/>
      <c r="F310" s="49"/>
      <c r="G310" s="49"/>
      <c r="H310" s="49"/>
      <c r="I310" s="49"/>
      <c r="J310" s="49"/>
      <c r="K310" s="49"/>
      <c r="L310" s="49"/>
      <c r="M310" s="49"/>
      <c r="N310" s="49"/>
      <c r="O310" s="49"/>
      <c r="P310" s="49"/>
      <c r="Q310" s="49"/>
      <c r="R310" s="49"/>
      <c r="S310" s="49"/>
      <c r="T310" s="49"/>
      <c r="U310" s="49"/>
    </row>
    <row r="311" spans="1:21" x14ac:dyDescent="0.25">
      <c r="A311" s="49"/>
      <c r="B311" s="49"/>
      <c r="C311" s="49"/>
      <c r="D311" s="49"/>
      <c r="E311" s="49"/>
      <c r="F311" s="49"/>
      <c r="G311" s="49"/>
      <c r="H311" s="49"/>
      <c r="I311" s="49"/>
      <c r="J311" s="49"/>
      <c r="K311" s="49"/>
      <c r="L311" s="49"/>
      <c r="M311" s="49"/>
      <c r="N311" s="49"/>
      <c r="O311" s="49"/>
      <c r="P311" s="49"/>
      <c r="Q311" s="49"/>
      <c r="R311" s="49"/>
      <c r="S311" s="49"/>
      <c r="T311" s="49"/>
      <c r="U311" s="49"/>
    </row>
    <row r="312" spans="1:21" x14ac:dyDescent="0.25">
      <c r="A312" s="49"/>
      <c r="B312" s="49"/>
      <c r="C312" s="49"/>
      <c r="D312" s="49"/>
      <c r="E312" s="49"/>
      <c r="F312" s="49"/>
      <c r="G312" s="49"/>
      <c r="H312" s="49"/>
      <c r="I312" s="49"/>
      <c r="J312" s="49"/>
      <c r="K312" s="49"/>
      <c r="L312" s="49"/>
      <c r="M312" s="49"/>
      <c r="N312" s="49"/>
      <c r="O312" s="49"/>
      <c r="P312" s="49"/>
      <c r="Q312" s="49"/>
      <c r="R312" s="49"/>
      <c r="S312" s="49"/>
      <c r="T312" s="49"/>
      <c r="U312" s="49"/>
    </row>
    <row r="313" spans="1:21" x14ac:dyDescent="0.25">
      <c r="A313" s="49"/>
      <c r="B313" s="49"/>
      <c r="C313" s="49"/>
      <c r="D313" s="49"/>
      <c r="E313" s="49"/>
      <c r="F313" s="49"/>
      <c r="G313" s="49"/>
      <c r="H313" s="49"/>
      <c r="I313" s="49"/>
      <c r="J313" s="49"/>
      <c r="K313" s="49"/>
      <c r="L313" s="49"/>
      <c r="M313" s="49"/>
      <c r="N313" s="49"/>
      <c r="O313" s="49"/>
      <c r="P313" s="49"/>
      <c r="Q313" s="49"/>
      <c r="R313" s="49"/>
      <c r="S313" s="49"/>
      <c r="T313" s="49"/>
      <c r="U313" s="49"/>
    </row>
    <row r="314" spans="1:21" x14ac:dyDescent="0.25">
      <c r="A314" s="49"/>
      <c r="B314" s="49"/>
      <c r="C314" s="49"/>
      <c r="D314" s="49"/>
      <c r="E314" s="49"/>
      <c r="F314" s="49"/>
      <c r="G314" s="49"/>
      <c r="H314" s="49"/>
      <c r="I314" s="49"/>
      <c r="J314" s="49"/>
      <c r="K314" s="49"/>
      <c r="L314" s="49"/>
      <c r="M314" s="49"/>
      <c r="N314" s="49"/>
      <c r="O314" s="49"/>
      <c r="P314" s="49"/>
      <c r="Q314" s="49"/>
      <c r="R314" s="49"/>
      <c r="S314" s="49"/>
      <c r="T314" s="49"/>
      <c r="U314" s="49"/>
    </row>
    <row r="315" spans="1:21" x14ac:dyDescent="0.25">
      <c r="A315" s="49"/>
      <c r="B315" s="49"/>
      <c r="C315" s="49"/>
      <c r="D315" s="49"/>
      <c r="E315" s="49"/>
      <c r="F315" s="49"/>
      <c r="G315" s="49"/>
      <c r="H315" s="49"/>
      <c r="I315" s="49"/>
      <c r="J315" s="49"/>
      <c r="K315" s="49"/>
      <c r="L315" s="49"/>
      <c r="M315" s="49"/>
      <c r="N315" s="49"/>
      <c r="O315" s="49"/>
      <c r="P315" s="49"/>
      <c r="Q315" s="49"/>
      <c r="R315" s="49"/>
      <c r="S315" s="49"/>
      <c r="T315" s="49"/>
      <c r="U315" s="49"/>
    </row>
    <row r="316" spans="1:21" x14ac:dyDescent="0.25">
      <c r="A316" s="49"/>
      <c r="B316" s="49"/>
      <c r="C316" s="49"/>
      <c r="D316" s="49"/>
      <c r="E316" s="49"/>
      <c r="F316" s="49"/>
      <c r="G316" s="49"/>
      <c r="H316" s="49"/>
      <c r="I316" s="49"/>
      <c r="J316" s="49"/>
      <c r="K316" s="49"/>
      <c r="L316" s="49"/>
      <c r="M316" s="49"/>
      <c r="N316" s="49"/>
      <c r="O316" s="49"/>
      <c r="P316" s="49"/>
      <c r="Q316" s="49"/>
      <c r="R316" s="49"/>
      <c r="S316" s="49"/>
      <c r="T316" s="49"/>
      <c r="U316" s="49"/>
    </row>
    <row r="317" spans="1:21" x14ac:dyDescent="0.25">
      <c r="A317" s="49"/>
      <c r="B317" s="49"/>
      <c r="C317" s="49"/>
      <c r="D317" s="49"/>
      <c r="E317" s="49"/>
      <c r="F317" s="49"/>
      <c r="G317" s="49"/>
      <c r="H317" s="49"/>
      <c r="I317" s="49"/>
      <c r="J317" s="49"/>
      <c r="K317" s="49"/>
      <c r="L317" s="49"/>
      <c r="M317" s="49"/>
      <c r="N317" s="49"/>
      <c r="O317" s="49"/>
      <c r="P317" s="49"/>
      <c r="Q317" s="49"/>
      <c r="R317" s="49"/>
      <c r="S317" s="49"/>
      <c r="T317" s="49"/>
      <c r="U317" s="49"/>
    </row>
    <row r="318" spans="1:21" x14ac:dyDescent="0.25">
      <c r="A318" s="49"/>
      <c r="B318" s="49"/>
      <c r="C318" s="49"/>
      <c r="D318" s="49"/>
      <c r="E318" s="49"/>
      <c r="F318" s="49"/>
      <c r="G318" s="49"/>
      <c r="H318" s="49"/>
      <c r="I318" s="49"/>
      <c r="J318" s="49"/>
      <c r="K318" s="49"/>
      <c r="L318" s="49"/>
      <c r="M318" s="49"/>
      <c r="N318" s="49"/>
      <c r="O318" s="49"/>
      <c r="P318" s="49"/>
      <c r="Q318" s="49"/>
      <c r="R318" s="49"/>
      <c r="S318" s="49"/>
      <c r="T318" s="49"/>
      <c r="U318" s="49"/>
    </row>
    <row r="319" spans="1:21" x14ac:dyDescent="0.25">
      <c r="A319" s="49"/>
      <c r="B319" s="49"/>
      <c r="C319" s="49"/>
      <c r="D319" s="49"/>
      <c r="E319" s="49"/>
      <c r="F319" s="49"/>
      <c r="G319" s="49"/>
      <c r="H319" s="49"/>
      <c r="I319" s="49"/>
      <c r="J319" s="49"/>
      <c r="K319" s="49"/>
      <c r="L319" s="49"/>
      <c r="M319" s="49"/>
      <c r="N319" s="49"/>
      <c r="O319" s="49"/>
      <c r="P319" s="49"/>
      <c r="Q319" s="49"/>
      <c r="R319" s="49"/>
      <c r="S319" s="49"/>
      <c r="T319" s="49"/>
      <c r="U319" s="49"/>
    </row>
    <row r="320" spans="1:21" x14ac:dyDescent="0.25">
      <c r="A320" s="49"/>
      <c r="B320" s="49"/>
      <c r="C320" s="49"/>
      <c r="D320" s="49"/>
      <c r="E320" s="49"/>
      <c r="F320" s="49"/>
      <c r="G320" s="49"/>
      <c r="H320" s="49"/>
      <c r="I320" s="49"/>
      <c r="J320" s="49"/>
      <c r="K320" s="49"/>
      <c r="L320" s="49"/>
      <c r="M320" s="49"/>
      <c r="N320" s="49"/>
      <c r="O320" s="49"/>
      <c r="P320" s="49"/>
      <c r="Q320" s="49"/>
      <c r="R320" s="49"/>
      <c r="S320" s="49"/>
      <c r="T320" s="49"/>
      <c r="U320" s="49"/>
    </row>
    <row r="321" spans="1:21" x14ac:dyDescent="0.25">
      <c r="A321" s="49"/>
      <c r="B321" s="49"/>
      <c r="C321" s="49"/>
      <c r="D321" s="49"/>
      <c r="E321" s="49"/>
      <c r="F321" s="49"/>
      <c r="G321" s="49"/>
      <c r="H321" s="49"/>
      <c r="I321" s="49"/>
      <c r="J321" s="49"/>
      <c r="K321" s="49"/>
      <c r="L321" s="49"/>
      <c r="M321" s="49"/>
      <c r="N321" s="49"/>
      <c r="O321" s="49"/>
      <c r="P321" s="49"/>
      <c r="Q321" s="49"/>
      <c r="R321" s="49"/>
      <c r="S321" s="49"/>
      <c r="T321" s="49"/>
      <c r="U321" s="49"/>
    </row>
    <row r="322" spans="1:21" x14ac:dyDescent="0.25">
      <c r="A322" s="49"/>
      <c r="B322" s="49"/>
      <c r="C322" s="49"/>
      <c r="D322" s="49"/>
      <c r="E322" s="49"/>
      <c r="F322" s="49"/>
      <c r="G322" s="49"/>
      <c r="H322" s="49"/>
      <c r="I322" s="49"/>
      <c r="J322" s="49"/>
      <c r="K322" s="49"/>
      <c r="L322" s="49"/>
      <c r="M322" s="49"/>
      <c r="N322" s="49"/>
      <c r="O322" s="49"/>
      <c r="P322" s="49"/>
      <c r="Q322" s="49"/>
      <c r="R322" s="49"/>
      <c r="S322" s="49"/>
      <c r="T322" s="49"/>
      <c r="U322" s="49"/>
    </row>
    <row r="323" spans="1:21" x14ac:dyDescent="0.25">
      <c r="A323" s="49"/>
      <c r="B323" s="49"/>
      <c r="C323" s="49"/>
      <c r="D323" s="49"/>
      <c r="E323" s="49"/>
      <c r="F323" s="49"/>
      <c r="G323" s="49"/>
      <c r="H323" s="49"/>
      <c r="I323" s="49"/>
      <c r="J323" s="49"/>
      <c r="K323" s="49"/>
      <c r="L323" s="49"/>
      <c r="M323" s="49"/>
      <c r="N323" s="49"/>
      <c r="O323" s="49"/>
      <c r="P323" s="49"/>
      <c r="Q323" s="49"/>
      <c r="R323" s="49"/>
      <c r="S323" s="49"/>
      <c r="T323" s="49"/>
      <c r="U323" s="49"/>
    </row>
    <row r="324" spans="1:21" x14ac:dyDescent="0.25">
      <c r="A324" s="49"/>
      <c r="B324" s="49"/>
      <c r="C324" s="49"/>
      <c r="D324" s="49"/>
      <c r="E324" s="49"/>
      <c r="F324" s="49"/>
      <c r="G324" s="49"/>
      <c r="H324" s="49"/>
      <c r="I324" s="49"/>
      <c r="J324" s="49"/>
      <c r="K324" s="49"/>
      <c r="L324" s="49"/>
      <c r="M324" s="49"/>
      <c r="N324" s="49"/>
      <c r="O324" s="49"/>
      <c r="P324" s="49"/>
      <c r="Q324" s="49"/>
      <c r="R324" s="49"/>
      <c r="S324" s="49"/>
      <c r="T324" s="49"/>
      <c r="U324" s="49"/>
    </row>
    <row r="325" spans="1:21" x14ac:dyDescent="0.25">
      <c r="A325" s="49"/>
      <c r="B325" s="49"/>
      <c r="C325" s="49"/>
      <c r="D325" s="49"/>
      <c r="E325" s="49"/>
      <c r="F325" s="49"/>
      <c r="G325" s="49"/>
      <c r="H325" s="49"/>
      <c r="I325" s="49"/>
      <c r="J325" s="49"/>
      <c r="K325" s="49"/>
      <c r="L325" s="49"/>
      <c r="M325" s="49"/>
      <c r="N325" s="49"/>
      <c r="O325" s="49"/>
      <c r="P325" s="49"/>
      <c r="Q325" s="49"/>
      <c r="R325" s="49"/>
      <c r="S325" s="49"/>
      <c r="T325" s="49"/>
      <c r="U325" s="49"/>
    </row>
    <row r="326" spans="1:21" x14ac:dyDescent="0.25">
      <c r="A326" s="49"/>
      <c r="B326" s="49"/>
      <c r="C326" s="49"/>
      <c r="D326" s="49"/>
      <c r="E326" s="49"/>
      <c r="F326" s="49"/>
      <c r="G326" s="49"/>
      <c r="H326" s="49"/>
      <c r="I326" s="49"/>
      <c r="J326" s="49"/>
      <c r="K326" s="49"/>
      <c r="L326" s="49"/>
      <c r="M326" s="49"/>
      <c r="N326" s="49"/>
      <c r="O326" s="49"/>
      <c r="P326" s="49"/>
      <c r="Q326" s="49"/>
      <c r="R326" s="49"/>
      <c r="S326" s="49"/>
      <c r="T326" s="49"/>
      <c r="U326" s="49"/>
    </row>
    <row r="327" spans="1:21" x14ac:dyDescent="0.25">
      <c r="A327" s="49"/>
      <c r="B327" s="49"/>
      <c r="C327" s="49"/>
      <c r="D327" s="49"/>
      <c r="E327" s="49"/>
      <c r="F327" s="49"/>
      <c r="G327" s="49"/>
      <c r="H327" s="49"/>
      <c r="I327" s="49"/>
      <c r="J327" s="49"/>
      <c r="K327" s="49"/>
      <c r="L327" s="49"/>
      <c r="M327" s="49"/>
      <c r="N327" s="49"/>
      <c r="O327" s="49"/>
      <c r="P327" s="49"/>
      <c r="Q327" s="49"/>
      <c r="R327" s="49"/>
      <c r="S327" s="49"/>
      <c r="T327" s="49"/>
      <c r="U327" s="49"/>
    </row>
    <row r="328" spans="1:21" x14ac:dyDescent="0.25">
      <c r="A328" s="49"/>
      <c r="B328" s="49"/>
      <c r="C328" s="49"/>
      <c r="D328" s="49"/>
      <c r="E328" s="49"/>
      <c r="F328" s="49"/>
      <c r="G328" s="49"/>
      <c r="H328" s="49"/>
      <c r="I328" s="49"/>
      <c r="J328" s="49"/>
      <c r="K328" s="49"/>
      <c r="L328" s="49"/>
      <c r="M328" s="49"/>
      <c r="N328" s="49"/>
      <c r="O328" s="49"/>
      <c r="P328" s="49"/>
      <c r="Q328" s="49"/>
      <c r="R328" s="49"/>
      <c r="S328" s="49"/>
      <c r="T328" s="49"/>
      <c r="U328" s="49"/>
    </row>
    <row r="329" spans="1:21" x14ac:dyDescent="0.25">
      <c r="A329" s="49"/>
      <c r="B329" s="49"/>
      <c r="C329" s="49"/>
      <c r="D329" s="49"/>
      <c r="E329" s="49"/>
      <c r="F329" s="49"/>
      <c r="G329" s="49"/>
      <c r="H329" s="49"/>
      <c r="I329" s="49"/>
      <c r="J329" s="49"/>
      <c r="K329" s="49"/>
      <c r="L329" s="49"/>
      <c r="M329" s="49"/>
      <c r="N329" s="49"/>
      <c r="O329" s="49"/>
      <c r="P329" s="49"/>
      <c r="Q329" s="49"/>
      <c r="R329" s="49"/>
      <c r="S329" s="49"/>
      <c r="T329" s="49"/>
      <c r="U329" s="49"/>
    </row>
    <row r="330" spans="1:21" x14ac:dyDescent="0.25">
      <c r="A330" s="49"/>
      <c r="B330" s="49"/>
      <c r="C330" s="49"/>
      <c r="D330" s="49"/>
      <c r="E330" s="49"/>
      <c r="F330" s="49"/>
      <c r="G330" s="49"/>
      <c r="H330" s="49"/>
      <c r="I330" s="49"/>
      <c r="J330" s="49"/>
      <c r="K330" s="49"/>
      <c r="L330" s="49"/>
      <c r="M330" s="49"/>
      <c r="N330" s="49"/>
      <c r="O330" s="49"/>
      <c r="P330" s="49"/>
      <c r="Q330" s="49"/>
      <c r="R330" s="49"/>
      <c r="S330" s="49"/>
      <c r="T330" s="49"/>
      <c r="U330" s="49"/>
    </row>
    <row r="331" spans="1:21" x14ac:dyDescent="0.25">
      <c r="A331" s="49"/>
      <c r="B331" s="49"/>
      <c r="C331" s="49"/>
      <c r="D331" s="49"/>
      <c r="E331" s="49"/>
      <c r="F331" s="49"/>
      <c r="G331" s="49"/>
      <c r="H331" s="49"/>
      <c r="I331" s="49"/>
      <c r="J331" s="49"/>
      <c r="K331" s="49"/>
      <c r="L331" s="49"/>
      <c r="M331" s="49"/>
      <c r="N331" s="49"/>
      <c r="O331" s="49"/>
      <c r="P331" s="49"/>
      <c r="Q331" s="49"/>
      <c r="R331" s="49"/>
      <c r="S331" s="49"/>
      <c r="T331" s="49"/>
      <c r="U331" s="49"/>
    </row>
    <row r="332" spans="1:21" x14ac:dyDescent="0.25">
      <c r="A332" s="49"/>
      <c r="B332" s="49"/>
      <c r="C332" s="49"/>
      <c r="D332" s="49"/>
      <c r="E332" s="49"/>
      <c r="F332" s="49"/>
      <c r="G332" s="49"/>
      <c r="H332" s="49"/>
      <c r="I332" s="49"/>
      <c r="J332" s="49"/>
      <c r="K332" s="49"/>
      <c r="L332" s="49"/>
      <c r="M332" s="49"/>
      <c r="N332" s="49"/>
      <c r="O332" s="49"/>
      <c r="P332" s="49"/>
      <c r="Q332" s="49"/>
      <c r="R332" s="49"/>
      <c r="S332" s="49"/>
      <c r="T332" s="49"/>
      <c r="U332" s="49"/>
    </row>
    <row r="333" spans="1:21" x14ac:dyDescent="0.25">
      <c r="A333" s="49"/>
      <c r="B333" s="49"/>
      <c r="C333" s="49"/>
      <c r="D333" s="49"/>
      <c r="E333" s="49"/>
      <c r="F333" s="49"/>
      <c r="G333" s="49"/>
      <c r="H333" s="49"/>
      <c r="I333" s="49"/>
      <c r="J333" s="49"/>
      <c r="K333" s="49"/>
      <c r="L333" s="49"/>
      <c r="M333" s="49"/>
      <c r="N333" s="49"/>
      <c r="O333" s="49"/>
      <c r="P333" s="49"/>
      <c r="Q333" s="49"/>
      <c r="R333" s="49"/>
      <c r="S333" s="49"/>
      <c r="T333" s="49"/>
      <c r="U333" s="49"/>
    </row>
    <row r="334" spans="1:21" x14ac:dyDescent="0.25">
      <c r="A334" s="49"/>
      <c r="B334" s="49"/>
      <c r="C334" s="49"/>
      <c r="D334" s="49"/>
      <c r="E334" s="49"/>
      <c r="F334" s="49"/>
      <c r="G334" s="49"/>
      <c r="H334" s="49"/>
      <c r="I334" s="49"/>
      <c r="J334" s="49"/>
      <c r="K334" s="49"/>
      <c r="L334" s="49"/>
      <c r="M334" s="49"/>
      <c r="N334" s="49"/>
      <c r="O334" s="49"/>
      <c r="P334" s="49"/>
      <c r="Q334" s="49"/>
      <c r="R334" s="49"/>
      <c r="S334" s="49"/>
      <c r="T334" s="49"/>
      <c r="U334" s="49"/>
    </row>
    <row r="335" spans="1:21" x14ac:dyDescent="0.25">
      <c r="A335" s="49"/>
      <c r="B335" s="49"/>
      <c r="C335" s="49"/>
      <c r="D335" s="49"/>
      <c r="E335" s="49"/>
      <c r="F335" s="49"/>
      <c r="G335" s="49"/>
      <c r="H335" s="49"/>
      <c r="I335" s="49"/>
      <c r="J335" s="49"/>
      <c r="K335" s="49"/>
      <c r="L335" s="49"/>
      <c r="M335" s="49"/>
      <c r="N335" s="49"/>
      <c r="O335" s="49"/>
      <c r="P335" s="49"/>
      <c r="Q335" s="49"/>
      <c r="R335" s="49"/>
      <c r="S335" s="49"/>
      <c r="T335" s="49"/>
      <c r="U335" s="49"/>
    </row>
    <row r="336" spans="1:21" x14ac:dyDescent="0.25">
      <c r="A336" s="49"/>
      <c r="B336" s="49"/>
      <c r="C336" s="49"/>
      <c r="D336" s="49"/>
      <c r="E336" s="49"/>
      <c r="F336" s="49"/>
      <c r="G336" s="49"/>
      <c r="H336" s="49"/>
      <c r="I336" s="49"/>
      <c r="J336" s="49"/>
      <c r="K336" s="49"/>
      <c r="L336" s="49"/>
      <c r="M336" s="49"/>
      <c r="N336" s="49"/>
      <c r="O336" s="49"/>
      <c r="P336" s="49"/>
      <c r="Q336" s="49"/>
      <c r="R336" s="49"/>
      <c r="S336" s="49"/>
      <c r="T336" s="49"/>
      <c r="U336" s="49"/>
    </row>
    <row r="337" spans="1:21" x14ac:dyDescent="0.25">
      <c r="A337" s="49"/>
      <c r="B337" s="49"/>
      <c r="C337" s="49"/>
      <c r="D337" s="49"/>
      <c r="E337" s="49"/>
      <c r="F337" s="49"/>
      <c r="G337" s="49"/>
      <c r="H337" s="49"/>
      <c r="I337" s="49"/>
      <c r="J337" s="49"/>
      <c r="K337" s="49"/>
      <c r="L337" s="49"/>
      <c r="M337" s="49"/>
      <c r="N337" s="49"/>
      <c r="O337" s="49"/>
      <c r="P337" s="49"/>
      <c r="Q337" s="49"/>
      <c r="R337" s="49"/>
      <c r="S337" s="49"/>
      <c r="T337" s="49"/>
      <c r="U337" s="49"/>
    </row>
    <row r="338" spans="1:21" x14ac:dyDescent="0.25">
      <c r="A338" s="49"/>
      <c r="B338" s="49"/>
      <c r="C338" s="49"/>
      <c r="D338" s="49"/>
      <c r="E338" s="49"/>
      <c r="F338" s="49"/>
      <c r="G338" s="49"/>
      <c r="H338" s="49"/>
      <c r="I338" s="49"/>
      <c r="J338" s="49"/>
      <c r="K338" s="49"/>
      <c r="L338" s="49"/>
      <c r="M338" s="49"/>
      <c r="N338" s="49"/>
      <c r="O338" s="49"/>
      <c r="P338" s="49"/>
      <c r="Q338" s="49"/>
      <c r="R338" s="49"/>
      <c r="S338" s="49"/>
      <c r="T338" s="49"/>
      <c r="U338" s="49"/>
    </row>
    <row r="339" spans="1:21" x14ac:dyDescent="0.25">
      <c r="A339" s="49"/>
      <c r="B339" s="49"/>
      <c r="C339" s="49"/>
      <c r="D339" s="49"/>
      <c r="E339" s="49"/>
      <c r="F339" s="49"/>
      <c r="G339" s="49"/>
      <c r="H339" s="49"/>
      <c r="I339" s="49"/>
      <c r="J339" s="49"/>
      <c r="K339" s="49"/>
      <c r="L339" s="49"/>
      <c r="M339" s="49"/>
      <c r="N339" s="49"/>
      <c r="O339" s="49"/>
      <c r="P339" s="49"/>
      <c r="Q339" s="49"/>
      <c r="R339" s="49"/>
      <c r="S339" s="49"/>
      <c r="T339" s="49"/>
      <c r="U339" s="49"/>
    </row>
    <row r="340" spans="1:21" x14ac:dyDescent="0.25">
      <c r="A340" s="49"/>
      <c r="B340" s="49"/>
      <c r="C340" s="49"/>
      <c r="D340" s="49"/>
      <c r="E340" s="49"/>
      <c r="F340" s="49"/>
      <c r="G340" s="49"/>
      <c r="H340" s="49"/>
      <c r="I340" s="49"/>
      <c r="J340" s="49"/>
      <c r="K340" s="49"/>
      <c r="L340" s="49"/>
      <c r="M340" s="49"/>
      <c r="N340" s="49"/>
      <c r="O340" s="49"/>
      <c r="P340" s="49"/>
      <c r="Q340" s="49"/>
      <c r="R340" s="49"/>
      <c r="S340" s="49"/>
      <c r="T340" s="49"/>
      <c r="U340" s="49"/>
    </row>
    <row r="341" spans="1:21" x14ac:dyDescent="0.25">
      <c r="A341" s="49"/>
      <c r="B341" s="49"/>
      <c r="C341" s="49"/>
      <c r="D341" s="49"/>
      <c r="E341" s="49"/>
      <c r="F341" s="49"/>
      <c r="G341" s="49"/>
      <c r="H341" s="49"/>
      <c r="I341" s="49"/>
      <c r="J341" s="49"/>
      <c r="K341" s="49"/>
      <c r="L341" s="49"/>
      <c r="M341" s="49"/>
      <c r="N341" s="49"/>
      <c r="O341" s="49"/>
      <c r="P341" s="49"/>
      <c r="Q341" s="49"/>
      <c r="R341" s="49"/>
      <c r="S341" s="49"/>
      <c r="T341" s="49"/>
      <c r="U341" s="49"/>
    </row>
    <row r="342" spans="1:21" x14ac:dyDescent="0.25">
      <c r="A342" s="49"/>
      <c r="B342" s="49"/>
      <c r="C342" s="49"/>
      <c r="D342" s="49"/>
      <c r="E342" s="49"/>
      <c r="F342" s="49"/>
      <c r="G342" s="49"/>
      <c r="H342" s="49"/>
      <c r="I342" s="49"/>
      <c r="J342" s="49"/>
      <c r="K342" s="49"/>
      <c r="L342" s="49"/>
      <c r="M342" s="49"/>
      <c r="N342" s="49"/>
      <c r="O342" s="49"/>
      <c r="P342" s="49"/>
      <c r="Q342" s="49"/>
      <c r="R342" s="49"/>
      <c r="S342" s="49"/>
      <c r="T342" s="49"/>
      <c r="U342" s="49"/>
    </row>
    <row r="343" spans="1:21" x14ac:dyDescent="0.25">
      <c r="A343" s="49"/>
      <c r="B343" s="49"/>
      <c r="C343" s="49"/>
      <c r="D343" s="49"/>
      <c r="E343" s="49"/>
      <c r="F343" s="49"/>
      <c r="G343" s="49"/>
      <c r="H343" s="49"/>
      <c r="I343" s="49"/>
      <c r="J343" s="49"/>
      <c r="K343" s="49"/>
      <c r="L343" s="49"/>
      <c r="M343" s="49"/>
      <c r="N343" s="49"/>
      <c r="O343" s="49"/>
      <c r="P343" s="49"/>
      <c r="Q343" s="49"/>
      <c r="R343" s="49"/>
      <c r="S343" s="49"/>
      <c r="T343" s="49"/>
      <c r="U343" s="49"/>
    </row>
    <row r="344" spans="1:21" x14ac:dyDescent="0.25">
      <c r="A344" s="49"/>
      <c r="B344" s="49"/>
      <c r="C344" s="49"/>
      <c r="D344" s="49"/>
      <c r="E344" s="49"/>
      <c r="F344" s="49"/>
      <c r="G344" s="49"/>
      <c r="H344" s="49"/>
      <c r="I344" s="49"/>
      <c r="J344" s="49"/>
      <c r="K344" s="49"/>
      <c r="L344" s="49"/>
      <c r="M344" s="49"/>
      <c r="N344" s="49"/>
      <c r="O344" s="49"/>
      <c r="P344" s="49"/>
      <c r="Q344" s="49"/>
      <c r="R344" s="49"/>
      <c r="S344" s="49"/>
      <c r="T344" s="49"/>
      <c r="U344" s="49"/>
    </row>
    <row r="345" spans="1:21" x14ac:dyDescent="0.25">
      <c r="A345" s="49"/>
      <c r="B345" s="49"/>
      <c r="C345" s="49"/>
      <c r="D345" s="49"/>
      <c r="E345" s="49"/>
      <c r="F345" s="49"/>
      <c r="G345" s="49"/>
      <c r="H345" s="49"/>
      <c r="I345" s="49"/>
      <c r="J345" s="49"/>
      <c r="K345" s="49"/>
      <c r="L345" s="49"/>
      <c r="M345" s="49"/>
      <c r="N345" s="49"/>
      <c r="O345" s="49"/>
      <c r="P345" s="49"/>
      <c r="Q345" s="49"/>
      <c r="R345" s="49"/>
      <c r="S345" s="49"/>
      <c r="T345" s="49"/>
      <c r="U345" s="49"/>
    </row>
    <row r="346" spans="1:21" x14ac:dyDescent="0.25">
      <c r="A346" s="49"/>
      <c r="B346" s="49"/>
      <c r="C346" s="49"/>
      <c r="D346" s="49"/>
      <c r="E346" s="49"/>
      <c r="F346" s="49"/>
      <c r="G346" s="49"/>
      <c r="H346" s="49"/>
      <c r="I346" s="49"/>
      <c r="J346" s="49"/>
      <c r="K346" s="49"/>
      <c r="L346" s="49"/>
      <c r="M346" s="49"/>
      <c r="N346" s="49"/>
      <c r="O346" s="49"/>
      <c r="P346" s="49"/>
      <c r="Q346" s="49"/>
      <c r="R346" s="49"/>
      <c r="S346" s="49"/>
      <c r="T346" s="49"/>
      <c r="U346" s="49"/>
    </row>
    <row r="347" spans="1:21" x14ac:dyDescent="0.25">
      <c r="A347" s="49"/>
      <c r="B347" s="49"/>
      <c r="C347" s="49"/>
      <c r="D347" s="49"/>
      <c r="E347" s="49"/>
      <c r="F347" s="49"/>
      <c r="G347" s="49"/>
      <c r="H347" s="49"/>
      <c r="I347" s="49"/>
      <c r="J347" s="49"/>
      <c r="K347" s="49"/>
      <c r="L347" s="49"/>
      <c r="M347" s="49"/>
      <c r="N347" s="49"/>
      <c r="O347" s="49"/>
      <c r="P347" s="49"/>
      <c r="Q347" s="49"/>
      <c r="R347" s="49"/>
      <c r="S347" s="49"/>
      <c r="T347" s="49"/>
      <c r="U347" s="49"/>
    </row>
    <row r="348" spans="1:21" x14ac:dyDescent="0.25">
      <c r="A348" s="49"/>
      <c r="B348" s="49"/>
      <c r="C348" s="49"/>
      <c r="D348" s="49"/>
      <c r="E348" s="49"/>
      <c r="F348" s="49"/>
      <c r="G348" s="49"/>
      <c r="H348" s="49"/>
      <c r="I348" s="49"/>
      <c r="J348" s="49"/>
      <c r="K348" s="49"/>
      <c r="L348" s="49"/>
      <c r="M348" s="49"/>
      <c r="N348" s="49"/>
      <c r="O348" s="49"/>
      <c r="P348" s="49"/>
      <c r="Q348" s="49"/>
      <c r="R348" s="49"/>
      <c r="S348" s="49"/>
      <c r="T348" s="49"/>
      <c r="U348" s="49"/>
    </row>
    <row r="349" spans="1:21" x14ac:dyDescent="0.25">
      <c r="A349" s="49"/>
      <c r="B349" s="49"/>
      <c r="C349" s="49"/>
      <c r="D349" s="49"/>
      <c r="E349" s="49"/>
      <c r="F349" s="49"/>
      <c r="G349" s="49"/>
      <c r="H349" s="49"/>
      <c r="I349" s="49"/>
      <c r="J349" s="49"/>
      <c r="K349" s="49"/>
      <c r="L349" s="49"/>
      <c r="M349" s="49"/>
      <c r="N349" s="49"/>
      <c r="O349" s="49"/>
      <c r="P349" s="49"/>
      <c r="Q349" s="49"/>
      <c r="R349" s="49"/>
      <c r="S349" s="49"/>
      <c r="T349" s="49"/>
      <c r="U349" s="49"/>
    </row>
    <row r="350" spans="1:21" x14ac:dyDescent="0.25">
      <c r="A350" s="49"/>
      <c r="B350" s="49"/>
      <c r="C350" s="49"/>
      <c r="D350" s="49"/>
      <c r="E350" s="49"/>
      <c r="F350" s="49"/>
      <c r="G350" s="49"/>
      <c r="H350" s="49"/>
      <c r="I350" s="49"/>
      <c r="J350" s="49"/>
      <c r="K350" s="49"/>
      <c r="L350" s="49"/>
      <c r="M350" s="49"/>
      <c r="N350" s="49"/>
      <c r="O350" s="49"/>
      <c r="P350" s="49"/>
      <c r="Q350" s="49"/>
      <c r="R350" s="49"/>
      <c r="S350" s="49"/>
      <c r="T350" s="49"/>
      <c r="U350" s="49"/>
    </row>
    <row r="351" spans="1:21" x14ac:dyDescent="0.25">
      <c r="A351" s="49"/>
      <c r="B351" s="49"/>
      <c r="C351" s="49"/>
      <c r="D351" s="49"/>
      <c r="E351" s="49"/>
      <c r="F351" s="49"/>
      <c r="G351" s="49"/>
      <c r="H351" s="49"/>
      <c r="I351" s="49"/>
      <c r="J351" s="49"/>
      <c r="K351" s="49"/>
      <c r="L351" s="49"/>
      <c r="M351" s="49"/>
      <c r="N351" s="49"/>
      <c r="O351" s="49"/>
      <c r="P351" s="49"/>
      <c r="Q351" s="49"/>
      <c r="R351" s="49"/>
      <c r="S351" s="49"/>
      <c r="T351" s="49"/>
      <c r="U351" s="49"/>
    </row>
    <row r="352" spans="1:21" x14ac:dyDescent="0.25">
      <c r="A352" s="49"/>
      <c r="B352" s="49"/>
      <c r="C352" s="49"/>
      <c r="D352" s="49"/>
      <c r="E352" s="49"/>
      <c r="F352" s="49"/>
      <c r="G352" s="49"/>
      <c r="H352" s="49"/>
      <c r="I352" s="49"/>
      <c r="J352" s="49"/>
      <c r="K352" s="49"/>
      <c r="L352" s="49"/>
      <c r="M352" s="49"/>
      <c r="N352" s="49"/>
      <c r="O352" s="49"/>
      <c r="P352" s="49"/>
      <c r="Q352" s="49"/>
      <c r="R352" s="49"/>
      <c r="S352" s="49"/>
      <c r="T352" s="49"/>
      <c r="U352" s="49"/>
    </row>
    <row r="353" spans="1:21" x14ac:dyDescent="0.25">
      <c r="A353" s="49"/>
      <c r="B353" s="49"/>
      <c r="C353" s="49"/>
      <c r="D353" s="49"/>
      <c r="E353" s="49"/>
      <c r="F353" s="49"/>
      <c r="G353" s="49"/>
      <c r="H353" s="49"/>
      <c r="I353" s="49"/>
      <c r="J353" s="49"/>
      <c r="K353" s="49"/>
      <c r="L353" s="49"/>
      <c r="M353" s="49"/>
      <c r="N353" s="49"/>
      <c r="O353" s="49"/>
      <c r="P353" s="49"/>
      <c r="Q353" s="49"/>
      <c r="R353" s="49"/>
      <c r="S353" s="49"/>
      <c r="T353" s="49"/>
      <c r="U353" s="49"/>
    </row>
    <row r="354" spans="1:21" x14ac:dyDescent="0.25">
      <c r="A354" s="49"/>
      <c r="B354" s="49"/>
      <c r="C354" s="49"/>
      <c r="D354" s="49"/>
      <c r="E354" s="49"/>
      <c r="F354" s="49"/>
      <c r="G354" s="49"/>
      <c r="H354" s="49"/>
      <c r="I354" s="49"/>
      <c r="J354" s="49"/>
      <c r="K354" s="49"/>
      <c r="L354" s="49"/>
      <c r="M354" s="49"/>
      <c r="N354" s="49"/>
      <c r="O354" s="49"/>
      <c r="P354" s="49"/>
      <c r="Q354" s="49"/>
      <c r="R354" s="49"/>
      <c r="S354" s="49"/>
      <c r="T354" s="49"/>
      <c r="U354" s="49"/>
    </row>
    <row r="355" spans="1:21" x14ac:dyDescent="0.25">
      <c r="A355" s="49"/>
      <c r="B355" s="49"/>
      <c r="C355" s="49"/>
      <c r="D355" s="49"/>
      <c r="E355" s="49"/>
      <c r="F355" s="49"/>
      <c r="G355" s="49"/>
      <c r="H355" s="49"/>
      <c r="I355" s="49"/>
      <c r="J355" s="49"/>
      <c r="K355" s="49"/>
      <c r="L355" s="49"/>
      <c r="M355" s="49"/>
      <c r="N355" s="49"/>
      <c r="O355" s="49"/>
      <c r="P355" s="49"/>
      <c r="Q355" s="49"/>
      <c r="R355" s="49"/>
      <c r="S355" s="49"/>
      <c r="T355" s="49"/>
      <c r="U355" s="49"/>
    </row>
    <row r="356" spans="1:21" x14ac:dyDescent="0.25">
      <c r="A356" s="49"/>
      <c r="B356" s="49"/>
      <c r="C356" s="49"/>
      <c r="D356" s="49"/>
      <c r="E356" s="49"/>
      <c r="F356" s="49"/>
      <c r="G356" s="49"/>
      <c r="H356" s="49"/>
      <c r="I356" s="49"/>
      <c r="J356" s="49"/>
      <c r="K356" s="49"/>
      <c r="L356" s="49"/>
      <c r="M356" s="49"/>
      <c r="N356" s="49"/>
      <c r="O356" s="49"/>
      <c r="P356" s="49"/>
      <c r="Q356" s="49"/>
      <c r="R356" s="49"/>
      <c r="S356" s="49"/>
      <c r="T356" s="49"/>
      <c r="U356" s="49"/>
    </row>
    <row r="357" spans="1:21" x14ac:dyDescent="0.25">
      <c r="A357" s="49"/>
      <c r="B357" s="49"/>
      <c r="C357" s="49"/>
      <c r="D357" s="49"/>
      <c r="E357" s="49"/>
      <c r="F357" s="49"/>
      <c r="G357" s="49"/>
      <c r="H357" s="49"/>
      <c r="I357" s="49"/>
      <c r="J357" s="49"/>
      <c r="K357" s="49"/>
      <c r="L357" s="49"/>
      <c r="M357" s="49"/>
      <c r="N357" s="49"/>
      <c r="O357" s="49"/>
      <c r="P357" s="49"/>
      <c r="Q357" s="49"/>
      <c r="R357" s="49"/>
      <c r="S357" s="49"/>
      <c r="T357" s="49"/>
      <c r="U357" s="49"/>
    </row>
    <row r="358" spans="1:21" x14ac:dyDescent="0.25">
      <c r="A358" s="49"/>
      <c r="B358" s="49"/>
      <c r="C358" s="49"/>
      <c r="D358" s="49"/>
      <c r="E358" s="49"/>
      <c r="F358" s="49"/>
      <c r="G358" s="49"/>
      <c r="H358" s="49"/>
      <c r="I358" s="49"/>
      <c r="J358" s="49"/>
      <c r="K358" s="49"/>
      <c r="L358" s="49"/>
      <c r="M358" s="49"/>
      <c r="N358" s="49"/>
      <c r="O358" s="49"/>
      <c r="P358" s="49"/>
      <c r="Q358" s="49"/>
      <c r="R358" s="49"/>
      <c r="S358" s="49"/>
      <c r="T358" s="49"/>
      <c r="U358" s="49"/>
    </row>
    <row r="359" spans="1:21" x14ac:dyDescent="0.25">
      <c r="A359" s="49"/>
      <c r="B359" s="49"/>
      <c r="C359" s="49"/>
      <c r="D359" s="49"/>
      <c r="E359" s="49"/>
      <c r="F359" s="49"/>
      <c r="G359" s="49"/>
      <c r="H359" s="49"/>
      <c r="I359" s="49"/>
      <c r="J359" s="49"/>
      <c r="K359" s="49"/>
      <c r="L359" s="49"/>
      <c r="M359" s="49"/>
      <c r="N359" s="49"/>
      <c r="O359" s="49"/>
      <c r="P359" s="49"/>
      <c r="Q359" s="49"/>
      <c r="R359" s="49"/>
      <c r="S359" s="49"/>
      <c r="T359" s="49"/>
      <c r="U359" s="49"/>
    </row>
    <row r="360" spans="1:21" x14ac:dyDescent="0.25">
      <c r="A360" s="49"/>
      <c r="B360" s="49"/>
      <c r="C360" s="49"/>
      <c r="D360" s="49"/>
      <c r="E360" s="49"/>
      <c r="F360" s="49"/>
      <c r="G360" s="49"/>
      <c r="H360" s="49"/>
      <c r="I360" s="49"/>
      <c r="J360" s="49"/>
      <c r="K360" s="49"/>
      <c r="L360" s="49"/>
      <c r="M360" s="49"/>
      <c r="N360" s="49"/>
      <c r="O360" s="49"/>
      <c r="P360" s="49"/>
      <c r="Q360" s="49"/>
      <c r="R360" s="49"/>
      <c r="S360" s="49"/>
      <c r="T360" s="49"/>
      <c r="U360" s="49"/>
    </row>
    <row r="361" spans="1:21" x14ac:dyDescent="0.25">
      <c r="A361" s="49"/>
      <c r="B361" s="49"/>
      <c r="C361" s="49"/>
      <c r="D361" s="49"/>
      <c r="E361" s="49"/>
      <c r="F361" s="49"/>
      <c r="G361" s="49"/>
      <c r="H361" s="49"/>
      <c r="I361" s="49"/>
      <c r="J361" s="49"/>
      <c r="K361" s="49"/>
      <c r="L361" s="49"/>
      <c r="M361" s="49"/>
      <c r="N361" s="49"/>
      <c r="O361" s="49"/>
      <c r="P361" s="49"/>
      <c r="Q361" s="49"/>
      <c r="R361" s="49"/>
      <c r="S361" s="49"/>
      <c r="T361" s="49"/>
      <c r="U361" s="49"/>
    </row>
    <row r="362" spans="1:21" x14ac:dyDescent="0.25">
      <c r="A362" s="49"/>
      <c r="B362" s="49"/>
      <c r="C362" s="49"/>
      <c r="D362" s="49"/>
      <c r="E362" s="49"/>
      <c r="F362" s="49"/>
      <c r="G362" s="49"/>
      <c r="H362" s="49"/>
      <c r="I362" s="49"/>
      <c r="J362" s="49"/>
      <c r="K362" s="49"/>
      <c r="L362" s="49"/>
      <c r="M362" s="49"/>
      <c r="N362" s="49"/>
      <c r="O362" s="49"/>
      <c r="P362" s="49"/>
      <c r="Q362" s="49"/>
      <c r="R362" s="49"/>
      <c r="S362" s="49"/>
      <c r="T362" s="49"/>
      <c r="U362" s="49"/>
    </row>
    <row r="363" spans="1:21" x14ac:dyDescent="0.25">
      <c r="A363" s="49"/>
      <c r="B363" s="49"/>
      <c r="C363" s="49"/>
      <c r="D363" s="49"/>
      <c r="E363" s="49"/>
      <c r="F363" s="49"/>
      <c r="G363" s="49"/>
      <c r="H363" s="49"/>
      <c r="I363" s="49"/>
      <c r="J363" s="49"/>
      <c r="K363" s="49"/>
      <c r="L363" s="49"/>
      <c r="M363" s="49"/>
      <c r="N363" s="49"/>
      <c r="O363" s="49"/>
      <c r="P363" s="49"/>
      <c r="Q363" s="49"/>
      <c r="R363" s="49"/>
      <c r="S363" s="49"/>
      <c r="T363" s="49"/>
      <c r="U363" s="49"/>
    </row>
    <row r="364" spans="1:21" x14ac:dyDescent="0.25">
      <c r="A364" s="49"/>
      <c r="B364" s="49"/>
      <c r="C364" s="49"/>
      <c r="D364" s="49"/>
      <c r="E364" s="49"/>
      <c r="F364" s="49"/>
      <c r="G364" s="49"/>
      <c r="H364" s="49"/>
      <c r="I364" s="49"/>
      <c r="J364" s="49"/>
      <c r="K364" s="49"/>
      <c r="L364" s="49"/>
      <c r="M364" s="49"/>
      <c r="N364" s="49"/>
      <c r="O364" s="49"/>
      <c r="P364" s="49"/>
      <c r="Q364" s="49"/>
      <c r="R364" s="49"/>
      <c r="S364" s="49"/>
      <c r="T364" s="49"/>
      <c r="U364" s="49"/>
    </row>
    <row r="365" spans="1:21" x14ac:dyDescent="0.25">
      <c r="A365" s="49"/>
      <c r="B365" s="49"/>
      <c r="C365" s="49"/>
      <c r="D365" s="49"/>
      <c r="E365" s="49"/>
      <c r="F365" s="49"/>
      <c r="G365" s="49"/>
      <c r="H365" s="49"/>
      <c r="I365" s="49"/>
      <c r="J365" s="49"/>
      <c r="K365" s="49"/>
      <c r="L365" s="49"/>
      <c r="M365" s="49"/>
      <c r="N365" s="49"/>
      <c r="O365" s="49"/>
      <c r="P365" s="49"/>
      <c r="Q365" s="49"/>
      <c r="R365" s="49"/>
      <c r="S365" s="49"/>
      <c r="T365" s="49"/>
      <c r="U365" s="49"/>
    </row>
    <row r="366" spans="1:21" x14ac:dyDescent="0.25">
      <c r="A366" s="49"/>
      <c r="B366" s="49"/>
      <c r="C366" s="49"/>
      <c r="D366" s="49"/>
      <c r="E366" s="49"/>
      <c r="F366" s="49"/>
      <c r="G366" s="49"/>
      <c r="H366" s="49"/>
      <c r="I366" s="49"/>
      <c r="J366" s="49"/>
      <c r="K366" s="49"/>
      <c r="L366" s="49"/>
      <c r="M366" s="49"/>
      <c r="N366" s="49"/>
      <c r="O366" s="49"/>
      <c r="P366" s="49"/>
      <c r="Q366" s="49"/>
      <c r="R366" s="49"/>
      <c r="S366" s="49"/>
      <c r="T366" s="49"/>
      <c r="U366" s="49"/>
    </row>
    <row r="367" spans="1:21" x14ac:dyDescent="0.25">
      <c r="A367" s="49"/>
      <c r="B367" s="49"/>
      <c r="C367" s="49"/>
      <c r="D367" s="49"/>
      <c r="E367" s="49"/>
      <c r="F367" s="49"/>
      <c r="G367" s="49"/>
      <c r="H367" s="49"/>
      <c r="I367" s="49"/>
      <c r="J367" s="49"/>
      <c r="K367" s="49"/>
      <c r="L367" s="49"/>
      <c r="M367" s="49"/>
      <c r="N367" s="49"/>
      <c r="O367" s="49"/>
      <c r="P367" s="49"/>
      <c r="Q367" s="49"/>
      <c r="R367" s="49"/>
      <c r="S367" s="49"/>
      <c r="T367" s="49"/>
      <c r="U367" s="49"/>
    </row>
    <row r="368" spans="1:21" x14ac:dyDescent="0.25">
      <c r="A368" s="49"/>
      <c r="B368" s="49"/>
      <c r="C368" s="49"/>
      <c r="D368" s="49"/>
      <c r="E368" s="49"/>
      <c r="F368" s="49"/>
      <c r="G368" s="49"/>
      <c r="H368" s="49"/>
      <c r="I368" s="49"/>
      <c r="J368" s="49"/>
      <c r="K368" s="49"/>
      <c r="L368" s="49"/>
      <c r="M368" s="49"/>
      <c r="N368" s="49"/>
      <c r="O368" s="49"/>
      <c r="P368" s="49"/>
      <c r="Q368" s="49"/>
      <c r="R368" s="49"/>
      <c r="S368" s="49"/>
      <c r="T368" s="49"/>
      <c r="U368" s="49"/>
    </row>
    <row r="369" spans="1:21" x14ac:dyDescent="0.25">
      <c r="A369" s="49"/>
      <c r="B369" s="49"/>
      <c r="C369" s="49"/>
      <c r="D369" s="49"/>
      <c r="E369" s="49"/>
      <c r="F369" s="49"/>
      <c r="G369" s="49"/>
      <c r="H369" s="49"/>
      <c r="I369" s="49"/>
      <c r="J369" s="49"/>
      <c r="K369" s="49"/>
      <c r="L369" s="49"/>
      <c r="M369" s="49"/>
      <c r="N369" s="49"/>
      <c r="O369" s="49"/>
      <c r="P369" s="49"/>
      <c r="Q369" s="49"/>
      <c r="R369" s="49"/>
      <c r="S369" s="49"/>
      <c r="T369" s="49"/>
      <c r="U369" s="49"/>
    </row>
    <row r="370" spans="1:21" x14ac:dyDescent="0.25">
      <c r="A370" s="49"/>
      <c r="B370" s="49"/>
      <c r="C370" s="49"/>
      <c r="D370" s="49"/>
      <c r="E370" s="49"/>
      <c r="F370" s="49"/>
      <c r="G370" s="49"/>
      <c r="H370" s="49"/>
      <c r="I370" s="49"/>
      <c r="J370" s="49"/>
      <c r="K370" s="49"/>
      <c r="L370" s="49"/>
      <c r="M370" s="49"/>
      <c r="N370" s="49"/>
      <c r="O370" s="49"/>
      <c r="P370" s="49"/>
      <c r="Q370" s="49"/>
      <c r="R370" s="49"/>
      <c r="S370" s="49"/>
      <c r="T370" s="49"/>
      <c r="U370" s="49"/>
    </row>
    <row r="371" spans="1:21" x14ac:dyDescent="0.25">
      <c r="A371" s="49"/>
      <c r="B371" s="49"/>
      <c r="C371" s="49"/>
      <c r="D371" s="49"/>
      <c r="E371" s="49"/>
      <c r="F371" s="49"/>
      <c r="G371" s="49"/>
      <c r="H371" s="49"/>
      <c r="I371" s="49"/>
      <c r="J371" s="49"/>
      <c r="K371" s="49"/>
      <c r="L371" s="49"/>
      <c r="M371" s="49"/>
      <c r="N371" s="49"/>
      <c r="O371" s="49"/>
      <c r="P371" s="49"/>
      <c r="Q371" s="49"/>
      <c r="R371" s="49"/>
      <c r="S371" s="49"/>
      <c r="T371" s="49"/>
      <c r="U371" s="49"/>
    </row>
    <row r="372" spans="1:21" x14ac:dyDescent="0.25">
      <c r="A372" s="49"/>
      <c r="B372" s="49"/>
      <c r="C372" s="49"/>
      <c r="D372" s="49"/>
      <c r="E372" s="49"/>
      <c r="F372" s="49"/>
      <c r="G372" s="49"/>
      <c r="H372" s="49"/>
      <c r="I372" s="49"/>
      <c r="J372" s="49"/>
      <c r="K372" s="49"/>
      <c r="L372" s="49"/>
      <c r="M372" s="49"/>
      <c r="N372" s="49"/>
      <c r="O372" s="49"/>
      <c r="P372" s="49"/>
      <c r="Q372" s="49"/>
      <c r="R372" s="49"/>
      <c r="S372" s="49"/>
      <c r="T372" s="49"/>
      <c r="U372" s="49"/>
    </row>
    <row r="373" spans="1:21" x14ac:dyDescent="0.25">
      <c r="A373" s="49"/>
      <c r="B373" s="49"/>
      <c r="C373" s="49"/>
      <c r="D373" s="49"/>
      <c r="E373" s="49"/>
      <c r="F373" s="49"/>
      <c r="G373" s="49"/>
      <c r="H373" s="49"/>
      <c r="I373" s="49"/>
      <c r="J373" s="49"/>
      <c r="K373" s="49"/>
      <c r="L373" s="49"/>
      <c r="M373" s="49"/>
      <c r="N373" s="49"/>
      <c r="O373" s="49"/>
      <c r="P373" s="49"/>
      <c r="Q373" s="49"/>
      <c r="R373" s="49"/>
      <c r="S373" s="49"/>
      <c r="T373" s="49"/>
      <c r="U373" s="49"/>
    </row>
    <row r="374" spans="1:21" x14ac:dyDescent="0.25">
      <c r="A374" s="49"/>
      <c r="B374" s="49"/>
      <c r="C374" s="49"/>
      <c r="D374" s="49"/>
      <c r="E374" s="49"/>
      <c r="F374" s="49"/>
      <c r="G374" s="49"/>
      <c r="H374" s="49"/>
      <c r="I374" s="49"/>
      <c r="J374" s="49"/>
      <c r="K374" s="49"/>
      <c r="L374" s="49"/>
      <c r="M374" s="49"/>
      <c r="N374" s="49"/>
      <c r="O374" s="49"/>
      <c r="P374" s="49"/>
      <c r="Q374" s="49"/>
      <c r="R374" s="49"/>
      <c r="S374" s="49"/>
      <c r="T374" s="49"/>
      <c r="U374" s="49"/>
    </row>
    <row r="375" spans="1:21" x14ac:dyDescent="0.25">
      <c r="A375" s="49"/>
      <c r="B375" s="49"/>
      <c r="C375" s="49"/>
      <c r="D375" s="49"/>
      <c r="E375" s="49"/>
      <c r="F375" s="49"/>
      <c r="G375" s="49"/>
      <c r="H375" s="49"/>
      <c r="I375" s="49"/>
      <c r="J375" s="49"/>
      <c r="K375" s="49"/>
      <c r="L375" s="49"/>
      <c r="M375" s="49"/>
      <c r="N375" s="49"/>
      <c r="O375" s="49"/>
      <c r="P375" s="49"/>
      <c r="Q375" s="49"/>
      <c r="R375" s="49"/>
      <c r="S375" s="49"/>
      <c r="T375" s="49"/>
      <c r="U375" s="49"/>
    </row>
    <row r="376" spans="1:21" x14ac:dyDescent="0.25">
      <c r="A376" s="49"/>
      <c r="B376" s="49"/>
      <c r="C376" s="49"/>
      <c r="D376" s="49"/>
      <c r="E376" s="49"/>
      <c r="F376" s="49"/>
      <c r="G376" s="49"/>
      <c r="H376" s="49"/>
      <c r="I376" s="49"/>
      <c r="J376" s="49"/>
      <c r="K376" s="49"/>
      <c r="L376" s="49"/>
      <c r="M376" s="49"/>
      <c r="N376" s="49"/>
      <c r="O376" s="49"/>
      <c r="P376" s="49"/>
      <c r="Q376" s="49"/>
      <c r="R376" s="49"/>
      <c r="S376" s="49"/>
      <c r="T376" s="49"/>
      <c r="U376" s="49"/>
    </row>
    <row r="377" spans="1:21" x14ac:dyDescent="0.25">
      <c r="A377" s="49"/>
      <c r="B377" s="49"/>
      <c r="C377" s="49"/>
      <c r="D377" s="49"/>
      <c r="E377" s="49"/>
      <c r="F377" s="49"/>
      <c r="G377" s="49"/>
      <c r="H377" s="49"/>
      <c r="I377" s="49"/>
      <c r="J377" s="49"/>
      <c r="K377" s="49"/>
      <c r="L377" s="49"/>
      <c r="M377" s="49"/>
      <c r="N377" s="49"/>
      <c r="O377" s="49"/>
      <c r="P377" s="49"/>
      <c r="Q377" s="49"/>
      <c r="R377" s="49"/>
      <c r="S377" s="49"/>
      <c r="T377" s="49"/>
      <c r="U377" s="49"/>
    </row>
    <row r="378" spans="1:21" x14ac:dyDescent="0.25">
      <c r="A378" s="49"/>
      <c r="B378" s="49"/>
      <c r="C378" s="49"/>
      <c r="D378" s="49"/>
      <c r="E378" s="49"/>
      <c r="F378" s="49"/>
      <c r="G378" s="49"/>
      <c r="H378" s="49"/>
      <c r="I378" s="49"/>
      <c r="J378" s="49"/>
      <c r="K378" s="49"/>
      <c r="L378" s="49"/>
      <c r="M378" s="49"/>
      <c r="N378" s="49"/>
      <c r="O378" s="49"/>
      <c r="P378" s="49"/>
      <c r="Q378" s="49"/>
      <c r="R378" s="49"/>
      <c r="S378" s="49"/>
      <c r="T378" s="49"/>
      <c r="U378" s="49"/>
    </row>
    <row r="379" spans="1:21" x14ac:dyDescent="0.25">
      <c r="A379" s="49"/>
      <c r="B379" s="49"/>
      <c r="C379" s="49"/>
      <c r="D379" s="49"/>
      <c r="E379" s="49"/>
      <c r="F379" s="49"/>
      <c r="G379" s="49"/>
      <c r="H379" s="49"/>
      <c r="I379" s="49"/>
      <c r="J379" s="49"/>
      <c r="K379" s="49"/>
      <c r="L379" s="49"/>
      <c r="M379" s="49"/>
      <c r="N379" s="49"/>
      <c r="O379" s="49"/>
      <c r="P379" s="49"/>
      <c r="Q379" s="49"/>
      <c r="R379" s="49"/>
      <c r="S379" s="49"/>
      <c r="T379" s="49"/>
      <c r="U379" s="49"/>
    </row>
    <row r="380" spans="1:21" x14ac:dyDescent="0.25">
      <c r="A380" s="49"/>
      <c r="B380" s="49"/>
      <c r="C380" s="49"/>
      <c r="D380" s="49"/>
      <c r="E380" s="49"/>
      <c r="F380" s="49"/>
      <c r="G380" s="49"/>
      <c r="H380" s="49"/>
      <c r="I380" s="49"/>
      <c r="J380" s="49"/>
      <c r="K380" s="49"/>
      <c r="L380" s="49"/>
      <c r="M380" s="49"/>
      <c r="N380" s="49"/>
      <c r="O380" s="49"/>
      <c r="P380" s="49"/>
      <c r="Q380" s="49"/>
      <c r="R380" s="49"/>
      <c r="S380" s="49"/>
      <c r="T380" s="49"/>
      <c r="U380" s="49"/>
    </row>
    <row r="381" spans="1:21" x14ac:dyDescent="0.25">
      <c r="A381" s="49"/>
      <c r="B381" s="49"/>
      <c r="C381" s="49"/>
      <c r="D381" s="49"/>
      <c r="E381" s="49"/>
      <c r="F381" s="49"/>
      <c r="G381" s="49"/>
      <c r="H381" s="49"/>
      <c r="I381" s="49"/>
      <c r="J381" s="49"/>
      <c r="K381" s="49"/>
      <c r="L381" s="49"/>
      <c r="M381" s="49"/>
      <c r="N381" s="49"/>
      <c r="O381" s="49"/>
      <c r="P381" s="49"/>
      <c r="Q381" s="49"/>
      <c r="R381" s="49"/>
      <c r="S381" s="49"/>
      <c r="T381" s="49"/>
      <c r="U381" s="49"/>
    </row>
    <row r="382" spans="1:21" x14ac:dyDescent="0.25">
      <c r="A382" s="49"/>
      <c r="B382" s="49"/>
      <c r="C382" s="49"/>
      <c r="D382" s="49"/>
      <c r="E382" s="49"/>
      <c r="F382" s="49"/>
      <c r="G382" s="49"/>
      <c r="H382" s="49"/>
      <c r="I382" s="49"/>
      <c r="J382" s="49"/>
      <c r="K382" s="49"/>
      <c r="L382" s="49"/>
      <c r="M382" s="49"/>
      <c r="N382" s="49"/>
      <c r="O382" s="49"/>
      <c r="P382" s="49"/>
      <c r="Q382" s="49"/>
      <c r="R382" s="49"/>
      <c r="S382" s="49"/>
      <c r="T382" s="49"/>
      <c r="U382" s="49"/>
    </row>
    <row r="383" spans="1:21" x14ac:dyDescent="0.25">
      <c r="A383" s="49"/>
      <c r="B383" s="49"/>
      <c r="C383" s="49"/>
      <c r="D383" s="49"/>
      <c r="E383" s="49"/>
      <c r="F383" s="49"/>
      <c r="G383" s="49"/>
      <c r="H383" s="49"/>
      <c r="I383" s="49"/>
      <c r="J383" s="49"/>
      <c r="K383" s="49"/>
      <c r="L383" s="49"/>
      <c r="M383" s="49"/>
      <c r="N383" s="49"/>
      <c r="O383" s="49"/>
      <c r="P383" s="49"/>
      <c r="Q383" s="49"/>
      <c r="R383" s="49"/>
      <c r="S383" s="49"/>
      <c r="T383" s="49"/>
      <c r="U383" s="49"/>
    </row>
    <row r="384" spans="1:21" x14ac:dyDescent="0.25">
      <c r="A384" s="49"/>
      <c r="B384" s="49"/>
      <c r="C384" s="49"/>
      <c r="D384" s="49"/>
      <c r="E384" s="49"/>
      <c r="F384" s="49"/>
      <c r="G384" s="49"/>
      <c r="H384" s="49"/>
      <c r="I384" s="49"/>
      <c r="J384" s="49"/>
      <c r="K384" s="49"/>
      <c r="L384" s="49"/>
      <c r="M384" s="49"/>
      <c r="N384" s="49"/>
      <c r="O384" s="49"/>
      <c r="P384" s="49"/>
      <c r="Q384" s="49"/>
      <c r="R384" s="49"/>
      <c r="S384" s="49"/>
      <c r="T384" s="49"/>
      <c r="U384" s="49"/>
    </row>
    <row r="385" spans="1:21" x14ac:dyDescent="0.25">
      <c r="A385" s="49"/>
      <c r="B385" s="49"/>
      <c r="C385" s="49"/>
      <c r="D385" s="49"/>
      <c r="E385" s="49"/>
      <c r="F385" s="49"/>
      <c r="G385" s="49"/>
      <c r="H385" s="49"/>
      <c r="I385" s="49"/>
      <c r="J385" s="49"/>
      <c r="K385" s="49"/>
      <c r="L385" s="49"/>
      <c r="M385" s="49"/>
      <c r="N385" s="49"/>
      <c r="O385" s="49"/>
      <c r="P385" s="49"/>
      <c r="Q385" s="49"/>
      <c r="R385" s="49"/>
      <c r="S385" s="49"/>
      <c r="T385" s="49"/>
      <c r="U385" s="49"/>
    </row>
    <row r="386" spans="1:21" x14ac:dyDescent="0.25">
      <c r="A386" s="49"/>
      <c r="B386" s="49"/>
      <c r="C386" s="49"/>
      <c r="D386" s="49"/>
      <c r="E386" s="49"/>
      <c r="F386" s="49"/>
      <c r="G386" s="49"/>
      <c r="H386" s="49"/>
      <c r="I386" s="49"/>
      <c r="J386" s="49"/>
      <c r="K386" s="49"/>
      <c r="L386" s="49"/>
      <c r="M386" s="49"/>
      <c r="N386" s="49"/>
      <c r="O386" s="49"/>
      <c r="P386" s="49"/>
      <c r="Q386" s="49"/>
      <c r="R386" s="49"/>
      <c r="S386" s="49"/>
      <c r="T386" s="49"/>
      <c r="U386" s="49"/>
    </row>
    <row r="387" spans="1:21" x14ac:dyDescent="0.25">
      <c r="A387" s="49"/>
      <c r="B387" s="49"/>
      <c r="C387" s="49"/>
      <c r="D387" s="49"/>
      <c r="E387" s="49"/>
      <c r="F387" s="49"/>
      <c r="G387" s="49"/>
      <c r="H387" s="49"/>
      <c r="I387" s="49"/>
      <c r="J387" s="49"/>
      <c r="K387" s="49"/>
      <c r="L387" s="49"/>
      <c r="M387" s="49"/>
      <c r="N387" s="49"/>
      <c r="O387" s="49"/>
      <c r="P387" s="49"/>
      <c r="Q387" s="49"/>
      <c r="R387" s="49"/>
      <c r="S387" s="49"/>
      <c r="T387" s="49"/>
      <c r="U387" s="49"/>
    </row>
    <row r="388" spans="1:21" x14ac:dyDescent="0.25">
      <c r="A388" s="49"/>
      <c r="B388" s="49"/>
      <c r="C388" s="49"/>
      <c r="D388" s="49"/>
      <c r="E388" s="49"/>
      <c r="F388" s="49"/>
      <c r="G388" s="49"/>
      <c r="H388" s="49"/>
      <c r="I388" s="49"/>
      <c r="J388" s="49"/>
      <c r="K388" s="49"/>
      <c r="L388" s="49"/>
      <c r="M388" s="49"/>
      <c r="N388" s="49"/>
      <c r="O388" s="49"/>
      <c r="P388" s="49"/>
      <c r="Q388" s="49"/>
      <c r="R388" s="49"/>
      <c r="S388" s="49"/>
      <c r="T388" s="49"/>
      <c r="U388" s="49"/>
    </row>
    <row r="389" spans="1:21" x14ac:dyDescent="0.25">
      <c r="A389" s="49"/>
      <c r="B389" s="49"/>
      <c r="C389" s="49"/>
      <c r="D389" s="49"/>
      <c r="E389" s="49"/>
      <c r="F389" s="49"/>
      <c r="G389" s="49"/>
      <c r="H389" s="49"/>
      <c r="I389" s="49"/>
      <c r="J389" s="49"/>
      <c r="K389" s="49"/>
      <c r="L389" s="49"/>
      <c r="M389" s="49"/>
      <c r="N389" s="49"/>
      <c r="O389" s="49"/>
      <c r="P389" s="49"/>
      <c r="Q389" s="49"/>
      <c r="R389" s="49"/>
      <c r="S389" s="49"/>
      <c r="T389" s="49"/>
      <c r="U389" s="49"/>
    </row>
    <row r="390" spans="1:21" x14ac:dyDescent="0.25">
      <c r="A390" s="49"/>
      <c r="B390" s="49"/>
      <c r="C390" s="49"/>
      <c r="D390" s="49"/>
      <c r="E390" s="49"/>
      <c r="F390" s="49"/>
      <c r="G390" s="49"/>
      <c r="H390" s="49"/>
      <c r="I390" s="49"/>
      <c r="J390" s="49"/>
      <c r="K390" s="49"/>
      <c r="L390" s="49"/>
      <c r="M390" s="49"/>
      <c r="N390" s="49"/>
      <c r="O390" s="49"/>
      <c r="P390" s="49"/>
      <c r="Q390" s="49"/>
      <c r="R390" s="49"/>
      <c r="S390" s="49"/>
      <c r="T390" s="49"/>
      <c r="U390" s="49"/>
    </row>
    <row r="391" spans="1:21" x14ac:dyDescent="0.25">
      <c r="A391" s="49"/>
      <c r="B391" s="49"/>
      <c r="C391" s="49"/>
      <c r="D391" s="49"/>
      <c r="E391" s="49"/>
      <c r="F391" s="49"/>
      <c r="G391" s="49"/>
      <c r="H391" s="49"/>
      <c r="I391" s="49"/>
      <c r="J391" s="49"/>
      <c r="K391" s="49"/>
      <c r="L391" s="49"/>
      <c r="M391" s="49"/>
      <c r="N391" s="49"/>
      <c r="O391" s="49"/>
      <c r="P391" s="49"/>
      <c r="Q391" s="49"/>
      <c r="R391" s="49"/>
      <c r="S391" s="49"/>
      <c r="T391" s="49"/>
      <c r="U391" s="49"/>
    </row>
    <row r="392" spans="1:21" x14ac:dyDescent="0.25">
      <c r="A392" s="49"/>
      <c r="B392" s="49"/>
      <c r="C392" s="49"/>
      <c r="D392" s="49"/>
      <c r="E392" s="49"/>
      <c r="F392" s="49"/>
      <c r="G392" s="49"/>
      <c r="H392" s="49"/>
      <c r="I392" s="49"/>
      <c r="J392" s="49"/>
      <c r="K392" s="49"/>
      <c r="L392" s="49"/>
      <c r="M392" s="49"/>
      <c r="N392" s="49"/>
      <c r="O392" s="49"/>
      <c r="P392" s="49"/>
      <c r="Q392" s="49"/>
      <c r="R392" s="49"/>
      <c r="S392" s="49"/>
      <c r="T392" s="49"/>
      <c r="U392" s="49"/>
    </row>
    <row r="393" spans="1:21" x14ac:dyDescent="0.25">
      <c r="A393" s="49"/>
      <c r="B393" s="49"/>
      <c r="C393" s="49"/>
      <c r="D393" s="49"/>
      <c r="E393" s="49"/>
      <c r="F393" s="49"/>
      <c r="G393" s="49"/>
      <c r="H393" s="49"/>
      <c r="I393" s="49"/>
      <c r="J393" s="49"/>
      <c r="K393" s="49"/>
      <c r="L393" s="49"/>
      <c r="M393" s="49"/>
      <c r="N393" s="49"/>
      <c r="O393" s="49"/>
      <c r="P393" s="49"/>
      <c r="Q393" s="49"/>
      <c r="R393" s="49"/>
      <c r="S393" s="49"/>
      <c r="T393" s="49"/>
      <c r="U393" s="49"/>
    </row>
    <row r="394" spans="1:21" x14ac:dyDescent="0.25">
      <c r="A394" s="49"/>
      <c r="B394" s="49"/>
      <c r="C394" s="49"/>
      <c r="D394" s="49"/>
      <c r="E394" s="49"/>
      <c r="F394" s="49"/>
      <c r="G394" s="49"/>
      <c r="H394" s="49"/>
      <c r="I394" s="49"/>
      <c r="J394" s="49"/>
      <c r="K394" s="49"/>
      <c r="L394" s="49"/>
      <c r="M394" s="49"/>
      <c r="N394" s="49"/>
      <c r="O394" s="49"/>
      <c r="P394" s="49"/>
      <c r="Q394" s="49"/>
      <c r="R394" s="49"/>
      <c r="S394" s="49"/>
      <c r="T394" s="49"/>
      <c r="U394" s="49"/>
    </row>
    <row r="395" spans="1:21" x14ac:dyDescent="0.25">
      <c r="A395" s="49"/>
      <c r="B395" s="49"/>
      <c r="C395" s="49"/>
      <c r="D395" s="49"/>
      <c r="E395" s="49"/>
      <c r="F395" s="49"/>
      <c r="G395" s="49"/>
      <c r="H395" s="49"/>
      <c r="I395" s="49"/>
      <c r="J395" s="49"/>
      <c r="K395" s="49"/>
      <c r="L395" s="49"/>
      <c r="M395" s="49"/>
      <c r="N395" s="49"/>
      <c r="O395" s="49"/>
      <c r="P395" s="49"/>
      <c r="Q395" s="49"/>
      <c r="R395" s="49"/>
      <c r="S395" s="49"/>
      <c r="T395" s="49"/>
      <c r="U395" s="49"/>
    </row>
    <row r="396" spans="1:21" x14ac:dyDescent="0.25">
      <c r="A396" s="49"/>
      <c r="B396" s="49"/>
      <c r="C396" s="49"/>
      <c r="D396" s="49"/>
      <c r="E396" s="49"/>
      <c r="F396" s="49"/>
      <c r="G396" s="49"/>
      <c r="H396" s="49"/>
      <c r="I396" s="49"/>
      <c r="J396" s="49"/>
      <c r="K396" s="49"/>
      <c r="L396" s="49"/>
      <c r="M396" s="49"/>
      <c r="N396" s="49"/>
      <c r="O396" s="49"/>
      <c r="P396" s="49"/>
      <c r="Q396" s="49"/>
      <c r="R396" s="49"/>
      <c r="S396" s="49"/>
      <c r="T396" s="49"/>
      <c r="U396" s="49"/>
    </row>
    <row r="397" spans="1:21" x14ac:dyDescent="0.25">
      <c r="A397" s="49"/>
      <c r="B397" s="49"/>
      <c r="C397" s="49"/>
      <c r="D397" s="49"/>
      <c r="E397" s="49"/>
      <c r="F397" s="49"/>
      <c r="G397" s="49"/>
      <c r="H397" s="49"/>
      <c r="I397" s="49"/>
      <c r="J397" s="49"/>
      <c r="K397" s="49"/>
      <c r="L397" s="49"/>
      <c r="M397" s="49"/>
      <c r="N397" s="49"/>
      <c r="O397" s="49"/>
      <c r="P397" s="49"/>
      <c r="Q397" s="49"/>
      <c r="R397" s="49"/>
      <c r="S397" s="49"/>
      <c r="T397" s="49"/>
      <c r="U397" s="49"/>
    </row>
    <row r="398" spans="1:21" x14ac:dyDescent="0.25">
      <c r="A398" s="49"/>
      <c r="B398" s="49"/>
      <c r="C398" s="49"/>
      <c r="D398" s="49"/>
      <c r="E398" s="49"/>
      <c r="F398" s="49"/>
      <c r="G398" s="49"/>
      <c r="H398" s="49"/>
      <c r="I398" s="49"/>
      <c r="J398" s="49"/>
      <c r="K398" s="49"/>
      <c r="L398" s="49"/>
      <c r="M398" s="49"/>
      <c r="N398" s="49"/>
      <c r="O398" s="49"/>
      <c r="P398" s="49"/>
      <c r="Q398" s="49"/>
      <c r="R398" s="49"/>
      <c r="S398" s="49"/>
      <c r="T398" s="49"/>
      <c r="U398" s="49"/>
    </row>
    <row r="399" spans="1:21" x14ac:dyDescent="0.25">
      <c r="A399" s="49"/>
      <c r="B399" s="49"/>
      <c r="C399" s="49"/>
      <c r="D399" s="49"/>
      <c r="E399" s="49"/>
      <c r="F399" s="49"/>
      <c r="G399" s="49"/>
      <c r="H399" s="49"/>
      <c r="I399" s="49"/>
      <c r="J399" s="49"/>
      <c r="K399" s="49"/>
      <c r="L399" s="49"/>
      <c r="M399" s="49"/>
      <c r="N399" s="49"/>
      <c r="O399" s="49"/>
      <c r="P399" s="49"/>
      <c r="Q399" s="49"/>
      <c r="R399" s="49"/>
      <c r="S399" s="49"/>
      <c r="T399" s="49"/>
      <c r="U399" s="49"/>
    </row>
    <row r="400" spans="1:21" x14ac:dyDescent="0.25">
      <c r="A400" s="49"/>
      <c r="B400" s="49"/>
      <c r="C400" s="49"/>
      <c r="D400" s="49"/>
      <c r="E400" s="49"/>
      <c r="F400" s="49"/>
      <c r="G400" s="49"/>
      <c r="H400" s="49"/>
      <c r="I400" s="49"/>
      <c r="J400" s="49"/>
      <c r="K400" s="49"/>
      <c r="L400" s="49"/>
      <c r="M400" s="49"/>
      <c r="N400" s="49"/>
      <c r="O400" s="49"/>
      <c r="P400" s="49"/>
      <c r="Q400" s="49"/>
      <c r="R400" s="49"/>
      <c r="S400" s="49"/>
      <c r="T400" s="49"/>
      <c r="U400" s="49"/>
    </row>
    <row r="401" spans="1:21" x14ac:dyDescent="0.25">
      <c r="A401" s="49"/>
      <c r="B401" s="49"/>
      <c r="C401" s="49"/>
      <c r="D401" s="49"/>
      <c r="E401" s="49"/>
      <c r="F401" s="49"/>
      <c r="G401" s="49"/>
      <c r="H401" s="49"/>
      <c r="I401" s="49"/>
      <c r="J401" s="49"/>
      <c r="K401" s="49"/>
      <c r="L401" s="49"/>
      <c r="M401" s="49"/>
      <c r="N401" s="49"/>
      <c r="O401" s="49"/>
      <c r="P401" s="49"/>
      <c r="Q401" s="49"/>
      <c r="R401" s="49"/>
      <c r="S401" s="49"/>
      <c r="T401" s="49"/>
      <c r="U401" s="49"/>
    </row>
    <row r="402" spans="1:21" x14ac:dyDescent="0.25">
      <c r="A402" s="49"/>
      <c r="B402" s="49"/>
      <c r="C402" s="49"/>
      <c r="D402" s="49"/>
      <c r="E402" s="49"/>
      <c r="F402" s="49"/>
      <c r="G402" s="49"/>
      <c r="H402" s="49"/>
      <c r="I402" s="49"/>
      <c r="J402" s="49"/>
      <c r="K402" s="49"/>
      <c r="L402" s="49"/>
      <c r="M402" s="49"/>
      <c r="N402" s="49"/>
      <c r="O402" s="49"/>
      <c r="P402" s="49"/>
      <c r="Q402" s="49"/>
      <c r="R402" s="49"/>
      <c r="S402" s="49"/>
      <c r="T402" s="49"/>
      <c r="U402" s="49"/>
    </row>
    <row r="403" spans="1:21" x14ac:dyDescent="0.25">
      <c r="A403" s="49"/>
      <c r="B403" s="49"/>
      <c r="C403" s="49"/>
      <c r="D403" s="49"/>
      <c r="E403" s="49"/>
      <c r="F403" s="49"/>
      <c r="G403" s="49"/>
      <c r="H403" s="49"/>
      <c r="I403" s="49"/>
      <c r="J403" s="49"/>
      <c r="K403" s="49"/>
      <c r="L403" s="49"/>
      <c r="M403" s="49"/>
      <c r="N403" s="49"/>
      <c r="O403" s="49"/>
      <c r="P403" s="49"/>
      <c r="Q403" s="49"/>
      <c r="R403" s="49"/>
      <c r="S403" s="49"/>
      <c r="T403" s="49"/>
      <c r="U403" s="49"/>
    </row>
    <row r="404" spans="1:21" x14ac:dyDescent="0.25">
      <c r="A404" s="49"/>
      <c r="B404" s="49"/>
      <c r="C404" s="49"/>
      <c r="D404" s="49"/>
      <c r="E404" s="49"/>
      <c r="F404" s="49"/>
      <c r="G404" s="49"/>
      <c r="H404" s="49"/>
      <c r="I404" s="49"/>
      <c r="J404" s="49"/>
      <c r="K404" s="49"/>
      <c r="L404" s="49"/>
      <c r="M404" s="49"/>
      <c r="N404" s="49"/>
      <c r="O404" s="49"/>
      <c r="P404" s="49"/>
      <c r="Q404" s="49"/>
      <c r="R404" s="49"/>
      <c r="S404" s="49"/>
      <c r="T404" s="49"/>
      <c r="U404" s="49"/>
    </row>
    <row r="405" spans="1:21" x14ac:dyDescent="0.25">
      <c r="A405" s="49"/>
      <c r="B405" s="49"/>
      <c r="C405" s="49"/>
      <c r="D405" s="49"/>
      <c r="E405" s="49"/>
      <c r="F405" s="49"/>
      <c r="G405" s="49"/>
      <c r="H405" s="49"/>
      <c r="I405" s="49"/>
      <c r="J405" s="49"/>
      <c r="K405" s="49"/>
      <c r="L405" s="49"/>
      <c r="M405" s="49"/>
      <c r="N405" s="49"/>
      <c r="O405" s="49"/>
      <c r="P405" s="49"/>
      <c r="Q405" s="49"/>
      <c r="R405" s="49"/>
      <c r="S405" s="49"/>
      <c r="T405" s="49"/>
      <c r="U405" s="49"/>
    </row>
    <row r="406" spans="1:21" x14ac:dyDescent="0.25">
      <c r="A406" s="49"/>
      <c r="B406" s="49"/>
      <c r="C406" s="49"/>
      <c r="D406" s="49"/>
      <c r="E406" s="49"/>
      <c r="F406" s="49"/>
      <c r="G406" s="49"/>
      <c r="H406" s="49"/>
      <c r="I406" s="49"/>
      <c r="J406" s="49"/>
      <c r="K406" s="49"/>
      <c r="L406" s="49"/>
      <c r="M406" s="49"/>
      <c r="N406" s="49"/>
      <c r="O406" s="49"/>
      <c r="P406" s="49"/>
      <c r="Q406" s="49"/>
      <c r="R406" s="49"/>
      <c r="S406" s="49"/>
      <c r="T406" s="49"/>
      <c r="U406" s="49"/>
    </row>
    <row r="407" spans="1:21" x14ac:dyDescent="0.25">
      <c r="A407" s="49"/>
      <c r="B407" s="49"/>
      <c r="C407" s="49"/>
      <c r="D407" s="49"/>
      <c r="E407" s="49"/>
      <c r="F407" s="49"/>
      <c r="G407" s="49"/>
      <c r="H407" s="49"/>
      <c r="I407" s="49"/>
      <c r="J407" s="49"/>
      <c r="K407" s="49"/>
      <c r="L407" s="49"/>
      <c r="M407" s="49"/>
      <c r="N407" s="49"/>
      <c r="O407" s="49"/>
      <c r="P407" s="49"/>
      <c r="Q407" s="49"/>
      <c r="R407" s="49"/>
      <c r="S407" s="49"/>
      <c r="T407" s="49"/>
      <c r="U407" s="49"/>
    </row>
    <row r="408" spans="1:21" x14ac:dyDescent="0.25">
      <c r="A408" s="49"/>
      <c r="B408" s="49"/>
      <c r="C408" s="49"/>
      <c r="D408" s="49"/>
      <c r="E408" s="49"/>
      <c r="F408" s="49"/>
      <c r="G408" s="49"/>
      <c r="H408" s="49"/>
      <c r="I408" s="49"/>
      <c r="J408" s="49"/>
      <c r="K408" s="49"/>
      <c r="L408" s="49"/>
      <c r="M408" s="49"/>
      <c r="N408" s="49"/>
      <c r="O408" s="49"/>
      <c r="P408" s="49"/>
      <c r="Q408" s="49"/>
      <c r="R408" s="49"/>
      <c r="S408" s="49"/>
      <c r="T408" s="49"/>
      <c r="U408" s="49"/>
    </row>
    <row r="409" spans="1:21" x14ac:dyDescent="0.25">
      <c r="A409" s="49"/>
      <c r="B409" s="49"/>
      <c r="C409" s="49"/>
      <c r="D409" s="49"/>
      <c r="E409" s="49"/>
      <c r="F409" s="49"/>
      <c r="G409" s="49"/>
      <c r="H409" s="49"/>
      <c r="I409" s="49"/>
      <c r="J409" s="49"/>
      <c r="K409" s="49"/>
      <c r="L409" s="49"/>
      <c r="M409" s="49"/>
      <c r="N409" s="49"/>
      <c r="O409" s="49"/>
      <c r="P409" s="49"/>
      <c r="Q409" s="49"/>
      <c r="R409" s="49"/>
      <c r="S409" s="49"/>
      <c r="T409" s="49"/>
      <c r="U409" s="49"/>
    </row>
    <row r="410" spans="1:21" x14ac:dyDescent="0.25">
      <c r="A410" s="49"/>
      <c r="B410" s="49"/>
      <c r="C410" s="49"/>
      <c r="D410" s="49"/>
      <c r="E410" s="49"/>
      <c r="F410" s="49"/>
      <c r="G410" s="49"/>
      <c r="H410" s="49"/>
      <c r="I410" s="49"/>
      <c r="J410" s="49"/>
      <c r="K410" s="49"/>
      <c r="L410" s="49"/>
      <c r="M410" s="49"/>
      <c r="N410" s="49"/>
      <c r="O410" s="49"/>
      <c r="P410" s="49"/>
      <c r="Q410" s="49"/>
      <c r="R410" s="49"/>
      <c r="S410" s="49"/>
      <c r="T410" s="49"/>
      <c r="U410" s="49"/>
    </row>
    <row r="411" spans="1:21" x14ac:dyDescent="0.25">
      <c r="A411" s="49"/>
      <c r="B411" s="49"/>
      <c r="C411" s="49"/>
      <c r="D411" s="49"/>
      <c r="E411" s="49"/>
      <c r="F411" s="49"/>
      <c r="G411" s="49"/>
      <c r="H411" s="49"/>
      <c r="I411" s="49"/>
      <c r="J411" s="49"/>
      <c r="K411" s="49"/>
      <c r="L411" s="49"/>
      <c r="M411" s="49"/>
      <c r="N411" s="49"/>
      <c r="O411" s="49"/>
      <c r="P411" s="49"/>
      <c r="Q411" s="49"/>
      <c r="R411" s="49"/>
      <c r="S411" s="49"/>
      <c r="T411" s="49"/>
      <c r="U411" s="49"/>
    </row>
    <row r="412" spans="1:21" x14ac:dyDescent="0.25">
      <c r="A412" s="49"/>
      <c r="B412" s="49"/>
      <c r="C412" s="49"/>
      <c r="D412" s="49"/>
      <c r="E412" s="49"/>
      <c r="F412" s="49"/>
      <c r="G412" s="49"/>
      <c r="H412" s="49"/>
      <c r="I412" s="49"/>
      <c r="J412" s="49"/>
      <c r="K412" s="49"/>
      <c r="L412" s="49"/>
      <c r="M412" s="49"/>
      <c r="N412" s="49"/>
      <c r="O412" s="49"/>
      <c r="P412" s="49"/>
      <c r="Q412" s="49"/>
      <c r="R412" s="49"/>
      <c r="S412" s="49"/>
      <c r="T412" s="49"/>
      <c r="U412" s="49"/>
    </row>
    <row r="413" spans="1:21" x14ac:dyDescent="0.25">
      <c r="A413" s="49"/>
      <c r="B413" s="49"/>
      <c r="C413" s="49"/>
      <c r="D413" s="49"/>
      <c r="E413" s="49"/>
      <c r="F413" s="49"/>
      <c r="G413" s="49"/>
      <c r="H413" s="49"/>
      <c r="I413" s="49"/>
      <c r="J413" s="49"/>
      <c r="K413" s="49"/>
      <c r="L413" s="49"/>
      <c r="M413" s="49"/>
      <c r="N413" s="49"/>
      <c r="O413" s="49"/>
      <c r="P413" s="49"/>
      <c r="Q413" s="49"/>
      <c r="R413" s="49"/>
      <c r="S413" s="49"/>
      <c r="T413" s="49"/>
      <c r="U413" s="49"/>
    </row>
    <row r="414" spans="1:21" x14ac:dyDescent="0.25">
      <c r="A414" s="49"/>
      <c r="B414" s="49"/>
      <c r="C414" s="49"/>
      <c r="D414" s="49"/>
      <c r="E414" s="49"/>
      <c r="F414" s="49"/>
      <c r="G414" s="49"/>
      <c r="H414" s="49"/>
      <c r="I414" s="49"/>
      <c r="J414" s="49"/>
      <c r="K414" s="49"/>
      <c r="L414" s="49"/>
      <c r="M414" s="49"/>
      <c r="N414" s="49"/>
      <c r="O414" s="49"/>
      <c r="P414" s="49"/>
      <c r="Q414" s="49"/>
      <c r="R414" s="49"/>
      <c r="S414" s="49"/>
      <c r="T414" s="49"/>
      <c r="U414" s="49"/>
    </row>
    <row r="415" spans="1:21" x14ac:dyDescent="0.25">
      <c r="A415" s="49"/>
      <c r="B415" s="49"/>
      <c r="C415" s="49"/>
      <c r="D415" s="49"/>
      <c r="E415" s="49"/>
      <c r="F415" s="49"/>
      <c r="G415" s="49"/>
      <c r="H415" s="49"/>
      <c r="I415" s="49"/>
      <c r="J415" s="49"/>
      <c r="K415" s="49"/>
      <c r="L415" s="49"/>
      <c r="M415" s="49"/>
      <c r="N415" s="49"/>
      <c r="O415" s="49"/>
      <c r="P415" s="49"/>
      <c r="Q415" s="49"/>
      <c r="R415" s="49"/>
      <c r="S415" s="49"/>
      <c r="T415" s="49"/>
      <c r="U415" s="49"/>
    </row>
  </sheetData>
  <sheetProtection formatRows="0" insertRows="0" deleteRows="0" selectLockedCells="1" sort="0" pivotTables="0"/>
  <hyperlinks>
    <hyperlink ref="D10" location="'BASE OBZ'!A1" display="BASE OBZ" xr:uid="{00000000-0004-0000-0000-000000000000}"/>
    <hyperlink ref="B12" r:id="rId1" xr:uid="{00000000-0004-0000-0000-000001000000}"/>
    <hyperlink ref="B13" location="'DECRETO DIÁRIAS'!A1" display="DECRETO DIÁRIAS" xr:uid="{00000000-0004-0000-0000-000002000000}"/>
    <hyperlink ref="F12" location="'PONTOS IMPORTANTES'!A1" display="PONTOS IMPORTANTES" xr:uid="{00000000-0004-0000-0000-000003000000}"/>
    <hyperlink ref="F13" location="'PONTOS ATENÇÃO PLANILHA'!A1" display="PONTOS DE ATENÇÃO – PREENCHIMENTO DA PLANILHA" xr:uid="{00000000-0004-0000-0000-000004000000}"/>
    <hyperlink ref="D12" location="'BASE OBZ - EXEMPLO'!A1" display="BASE OBZ - EXEMPLO" xr:uid="{00000000-0004-0000-0000-000005000000}"/>
  </hyperlinks>
  <pageMargins left="0.511811024" right="0.511811024" top="0.78740157499999996" bottom="0.78740157499999996" header="0.31496062000000002" footer="0.31496062000000002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C000"/>
  </sheetPr>
  <dimension ref="A1:C9"/>
  <sheetViews>
    <sheetView workbookViewId="0">
      <selection activeCell="AI10" sqref="AI10"/>
    </sheetView>
  </sheetViews>
  <sheetFormatPr defaultRowHeight="15" x14ac:dyDescent="0.25"/>
  <cols>
    <col min="1" max="1" width="26.42578125" bestFit="1" customWidth="1"/>
  </cols>
  <sheetData>
    <row r="1" spans="1:3" x14ac:dyDescent="0.25">
      <c r="A1" s="5" t="s">
        <v>1067</v>
      </c>
      <c r="C1" s="5" t="s">
        <v>1068</v>
      </c>
    </row>
    <row r="2" spans="1:3" x14ac:dyDescent="0.25">
      <c r="A2" s="1" t="s">
        <v>550</v>
      </c>
      <c r="C2" s="1" t="s">
        <v>220</v>
      </c>
    </row>
    <row r="3" spans="1:3" x14ac:dyDescent="0.25">
      <c r="A3" s="1" t="s">
        <v>569</v>
      </c>
      <c r="C3" s="1" t="s">
        <v>48</v>
      </c>
    </row>
    <row r="4" spans="1:3" x14ac:dyDescent="0.25">
      <c r="B4" t="s">
        <v>1069</v>
      </c>
      <c r="C4" t="s">
        <v>220</v>
      </c>
    </row>
    <row r="7" spans="1:3" x14ac:dyDescent="0.25">
      <c r="A7" s="5" t="s">
        <v>1070</v>
      </c>
    </row>
    <row r="8" spans="1:3" x14ac:dyDescent="0.25">
      <c r="A8" t="s">
        <v>46</v>
      </c>
    </row>
    <row r="9" spans="1:3" x14ac:dyDescent="0.25">
      <c r="A9" t="s">
        <v>391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614"/>
  <sheetViews>
    <sheetView topLeftCell="A548" workbookViewId="0">
      <selection activeCell="B609" sqref="B609"/>
    </sheetView>
  </sheetViews>
  <sheetFormatPr defaultRowHeight="15" x14ac:dyDescent="0.25"/>
  <cols>
    <col min="1" max="1" width="14" bestFit="1" customWidth="1"/>
    <col min="2" max="2" width="14" customWidth="1"/>
    <col min="3" max="3" width="37.28515625" bestFit="1" customWidth="1"/>
    <col min="4" max="4" width="64.28515625" customWidth="1"/>
    <col min="5" max="5" width="27.5703125" customWidth="1"/>
    <col min="257" max="257" width="14" bestFit="1" customWidth="1"/>
    <col min="258" max="258" width="14" customWidth="1"/>
    <col min="259" max="259" width="37.28515625" bestFit="1" customWidth="1"/>
    <col min="260" max="260" width="64.28515625" customWidth="1"/>
    <col min="261" max="261" width="27.5703125" customWidth="1"/>
    <col min="513" max="513" width="14" bestFit="1" customWidth="1"/>
    <col min="514" max="514" width="14" customWidth="1"/>
    <col min="515" max="515" width="37.28515625" bestFit="1" customWidth="1"/>
    <col min="516" max="516" width="64.28515625" customWidth="1"/>
    <col min="517" max="517" width="27.5703125" customWidth="1"/>
    <col min="769" max="769" width="14" bestFit="1" customWidth="1"/>
    <col min="770" max="770" width="14" customWidth="1"/>
    <col min="771" max="771" width="37.28515625" bestFit="1" customWidth="1"/>
    <col min="772" max="772" width="64.28515625" customWidth="1"/>
    <col min="773" max="773" width="27.5703125" customWidth="1"/>
    <col min="1025" max="1025" width="14" bestFit="1" customWidth="1"/>
    <col min="1026" max="1026" width="14" customWidth="1"/>
    <col min="1027" max="1027" width="37.28515625" bestFit="1" customWidth="1"/>
    <col min="1028" max="1028" width="64.28515625" customWidth="1"/>
    <col min="1029" max="1029" width="27.5703125" customWidth="1"/>
    <col min="1281" max="1281" width="14" bestFit="1" customWidth="1"/>
    <col min="1282" max="1282" width="14" customWidth="1"/>
    <col min="1283" max="1283" width="37.28515625" bestFit="1" customWidth="1"/>
    <col min="1284" max="1284" width="64.28515625" customWidth="1"/>
    <col min="1285" max="1285" width="27.5703125" customWidth="1"/>
    <col min="1537" max="1537" width="14" bestFit="1" customWidth="1"/>
    <col min="1538" max="1538" width="14" customWidth="1"/>
    <col min="1539" max="1539" width="37.28515625" bestFit="1" customWidth="1"/>
    <col min="1540" max="1540" width="64.28515625" customWidth="1"/>
    <col min="1541" max="1541" width="27.5703125" customWidth="1"/>
    <col min="1793" max="1793" width="14" bestFit="1" customWidth="1"/>
    <col min="1794" max="1794" width="14" customWidth="1"/>
    <col min="1795" max="1795" width="37.28515625" bestFit="1" customWidth="1"/>
    <col min="1796" max="1796" width="64.28515625" customWidth="1"/>
    <col min="1797" max="1797" width="27.5703125" customWidth="1"/>
    <col min="2049" max="2049" width="14" bestFit="1" customWidth="1"/>
    <col min="2050" max="2050" width="14" customWidth="1"/>
    <col min="2051" max="2051" width="37.28515625" bestFit="1" customWidth="1"/>
    <col min="2052" max="2052" width="64.28515625" customWidth="1"/>
    <col min="2053" max="2053" width="27.5703125" customWidth="1"/>
    <col min="2305" max="2305" width="14" bestFit="1" customWidth="1"/>
    <col min="2306" max="2306" width="14" customWidth="1"/>
    <col min="2307" max="2307" width="37.28515625" bestFit="1" customWidth="1"/>
    <col min="2308" max="2308" width="64.28515625" customWidth="1"/>
    <col min="2309" max="2309" width="27.5703125" customWidth="1"/>
    <col min="2561" max="2561" width="14" bestFit="1" customWidth="1"/>
    <col min="2562" max="2562" width="14" customWidth="1"/>
    <col min="2563" max="2563" width="37.28515625" bestFit="1" customWidth="1"/>
    <col min="2564" max="2564" width="64.28515625" customWidth="1"/>
    <col min="2565" max="2565" width="27.5703125" customWidth="1"/>
    <col min="2817" max="2817" width="14" bestFit="1" customWidth="1"/>
    <col min="2818" max="2818" width="14" customWidth="1"/>
    <col min="2819" max="2819" width="37.28515625" bestFit="1" customWidth="1"/>
    <col min="2820" max="2820" width="64.28515625" customWidth="1"/>
    <col min="2821" max="2821" width="27.5703125" customWidth="1"/>
    <col min="3073" max="3073" width="14" bestFit="1" customWidth="1"/>
    <col min="3074" max="3074" width="14" customWidth="1"/>
    <col min="3075" max="3075" width="37.28515625" bestFit="1" customWidth="1"/>
    <col min="3076" max="3076" width="64.28515625" customWidth="1"/>
    <col min="3077" max="3077" width="27.5703125" customWidth="1"/>
    <col min="3329" max="3329" width="14" bestFit="1" customWidth="1"/>
    <col min="3330" max="3330" width="14" customWidth="1"/>
    <col min="3331" max="3331" width="37.28515625" bestFit="1" customWidth="1"/>
    <col min="3332" max="3332" width="64.28515625" customWidth="1"/>
    <col min="3333" max="3333" width="27.5703125" customWidth="1"/>
    <col min="3585" max="3585" width="14" bestFit="1" customWidth="1"/>
    <col min="3586" max="3586" width="14" customWidth="1"/>
    <col min="3587" max="3587" width="37.28515625" bestFit="1" customWidth="1"/>
    <col min="3588" max="3588" width="64.28515625" customWidth="1"/>
    <col min="3589" max="3589" width="27.5703125" customWidth="1"/>
    <col min="3841" max="3841" width="14" bestFit="1" customWidth="1"/>
    <col min="3842" max="3842" width="14" customWidth="1"/>
    <col min="3843" max="3843" width="37.28515625" bestFit="1" customWidth="1"/>
    <col min="3844" max="3844" width="64.28515625" customWidth="1"/>
    <col min="3845" max="3845" width="27.5703125" customWidth="1"/>
    <col min="4097" max="4097" width="14" bestFit="1" customWidth="1"/>
    <col min="4098" max="4098" width="14" customWidth="1"/>
    <col min="4099" max="4099" width="37.28515625" bestFit="1" customWidth="1"/>
    <col min="4100" max="4100" width="64.28515625" customWidth="1"/>
    <col min="4101" max="4101" width="27.5703125" customWidth="1"/>
    <col min="4353" max="4353" width="14" bestFit="1" customWidth="1"/>
    <col min="4354" max="4354" width="14" customWidth="1"/>
    <col min="4355" max="4355" width="37.28515625" bestFit="1" customWidth="1"/>
    <col min="4356" max="4356" width="64.28515625" customWidth="1"/>
    <col min="4357" max="4357" width="27.5703125" customWidth="1"/>
    <col min="4609" max="4609" width="14" bestFit="1" customWidth="1"/>
    <col min="4610" max="4610" width="14" customWidth="1"/>
    <col min="4611" max="4611" width="37.28515625" bestFit="1" customWidth="1"/>
    <col min="4612" max="4612" width="64.28515625" customWidth="1"/>
    <col min="4613" max="4613" width="27.5703125" customWidth="1"/>
    <col min="4865" max="4865" width="14" bestFit="1" customWidth="1"/>
    <col min="4866" max="4866" width="14" customWidth="1"/>
    <col min="4867" max="4867" width="37.28515625" bestFit="1" customWidth="1"/>
    <col min="4868" max="4868" width="64.28515625" customWidth="1"/>
    <col min="4869" max="4869" width="27.5703125" customWidth="1"/>
    <col min="5121" max="5121" width="14" bestFit="1" customWidth="1"/>
    <col min="5122" max="5122" width="14" customWidth="1"/>
    <col min="5123" max="5123" width="37.28515625" bestFit="1" customWidth="1"/>
    <col min="5124" max="5124" width="64.28515625" customWidth="1"/>
    <col min="5125" max="5125" width="27.5703125" customWidth="1"/>
    <col min="5377" max="5377" width="14" bestFit="1" customWidth="1"/>
    <col min="5378" max="5378" width="14" customWidth="1"/>
    <col min="5379" max="5379" width="37.28515625" bestFit="1" customWidth="1"/>
    <col min="5380" max="5380" width="64.28515625" customWidth="1"/>
    <col min="5381" max="5381" width="27.5703125" customWidth="1"/>
    <col min="5633" max="5633" width="14" bestFit="1" customWidth="1"/>
    <col min="5634" max="5634" width="14" customWidth="1"/>
    <col min="5635" max="5635" width="37.28515625" bestFit="1" customWidth="1"/>
    <col min="5636" max="5636" width="64.28515625" customWidth="1"/>
    <col min="5637" max="5637" width="27.5703125" customWidth="1"/>
    <col min="5889" max="5889" width="14" bestFit="1" customWidth="1"/>
    <col min="5890" max="5890" width="14" customWidth="1"/>
    <col min="5891" max="5891" width="37.28515625" bestFit="1" customWidth="1"/>
    <col min="5892" max="5892" width="64.28515625" customWidth="1"/>
    <col min="5893" max="5893" width="27.5703125" customWidth="1"/>
    <col min="6145" max="6145" width="14" bestFit="1" customWidth="1"/>
    <col min="6146" max="6146" width="14" customWidth="1"/>
    <col min="6147" max="6147" width="37.28515625" bestFit="1" customWidth="1"/>
    <col min="6148" max="6148" width="64.28515625" customWidth="1"/>
    <col min="6149" max="6149" width="27.5703125" customWidth="1"/>
    <col min="6401" max="6401" width="14" bestFit="1" customWidth="1"/>
    <col min="6402" max="6402" width="14" customWidth="1"/>
    <col min="6403" max="6403" width="37.28515625" bestFit="1" customWidth="1"/>
    <col min="6404" max="6404" width="64.28515625" customWidth="1"/>
    <col min="6405" max="6405" width="27.5703125" customWidth="1"/>
    <col min="6657" max="6657" width="14" bestFit="1" customWidth="1"/>
    <col min="6658" max="6658" width="14" customWidth="1"/>
    <col min="6659" max="6659" width="37.28515625" bestFit="1" customWidth="1"/>
    <col min="6660" max="6660" width="64.28515625" customWidth="1"/>
    <col min="6661" max="6661" width="27.5703125" customWidth="1"/>
    <col min="6913" max="6913" width="14" bestFit="1" customWidth="1"/>
    <col min="6914" max="6914" width="14" customWidth="1"/>
    <col min="6915" max="6915" width="37.28515625" bestFit="1" customWidth="1"/>
    <col min="6916" max="6916" width="64.28515625" customWidth="1"/>
    <col min="6917" max="6917" width="27.5703125" customWidth="1"/>
    <col min="7169" max="7169" width="14" bestFit="1" customWidth="1"/>
    <col min="7170" max="7170" width="14" customWidth="1"/>
    <col min="7171" max="7171" width="37.28515625" bestFit="1" customWidth="1"/>
    <col min="7172" max="7172" width="64.28515625" customWidth="1"/>
    <col min="7173" max="7173" width="27.5703125" customWidth="1"/>
    <col min="7425" max="7425" width="14" bestFit="1" customWidth="1"/>
    <col min="7426" max="7426" width="14" customWidth="1"/>
    <col min="7427" max="7427" width="37.28515625" bestFit="1" customWidth="1"/>
    <col min="7428" max="7428" width="64.28515625" customWidth="1"/>
    <col min="7429" max="7429" width="27.5703125" customWidth="1"/>
    <col min="7681" max="7681" width="14" bestFit="1" customWidth="1"/>
    <col min="7682" max="7682" width="14" customWidth="1"/>
    <col min="7683" max="7683" width="37.28515625" bestFit="1" customWidth="1"/>
    <col min="7684" max="7684" width="64.28515625" customWidth="1"/>
    <col min="7685" max="7685" width="27.5703125" customWidth="1"/>
    <col min="7937" max="7937" width="14" bestFit="1" customWidth="1"/>
    <col min="7938" max="7938" width="14" customWidth="1"/>
    <col min="7939" max="7939" width="37.28515625" bestFit="1" customWidth="1"/>
    <col min="7940" max="7940" width="64.28515625" customWidth="1"/>
    <col min="7941" max="7941" width="27.5703125" customWidth="1"/>
    <col min="8193" max="8193" width="14" bestFit="1" customWidth="1"/>
    <col min="8194" max="8194" width="14" customWidth="1"/>
    <col min="8195" max="8195" width="37.28515625" bestFit="1" customWidth="1"/>
    <col min="8196" max="8196" width="64.28515625" customWidth="1"/>
    <col min="8197" max="8197" width="27.5703125" customWidth="1"/>
    <col min="8449" max="8449" width="14" bestFit="1" customWidth="1"/>
    <col min="8450" max="8450" width="14" customWidth="1"/>
    <col min="8451" max="8451" width="37.28515625" bestFit="1" customWidth="1"/>
    <col min="8452" max="8452" width="64.28515625" customWidth="1"/>
    <col min="8453" max="8453" width="27.5703125" customWidth="1"/>
    <col min="8705" max="8705" width="14" bestFit="1" customWidth="1"/>
    <col min="8706" max="8706" width="14" customWidth="1"/>
    <col min="8707" max="8707" width="37.28515625" bestFit="1" customWidth="1"/>
    <col min="8708" max="8708" width="64.28515625" customWidth="1"/>
    <col min="8709" max="8709" width="27.5703125" customWidth="1"/>
    <col min="8961" max="8961" width="14" bestFit="1" customWidth="1"/>
    <col min="8962" max="8962" width="14" customWidth="1"/>
    <col min="8963" max="8963" width="37.28515625" bestFit="1" customWidth="1"/>
    <col min="8964" max="8964" width="64.28515625" customWidth="1"/>
    <col min="8965" max="8965" width="27.5703125" customWidth="1"/>
    <col min="9217" max="9217" width="14" bestFit="1" customWidth="1"/>
    <col min="9218" max="9218" width="14" customWidth="1"/>
    <col min="9219" max="9219" width="37.28515625" bestFit="1" customWidth="1"/>
    <col min="9220" max="9220" width="64.28515625" customWidth="1"/>
    <col min="9221" max="9221" width="27.5703125" customWidth="1"/>
    <col min="9473" max="9473" width="14" bestFit="1" customWidth="1"/>
    <col min="9474" max="9474" width="14" customWidth="1"/>
    <col min="9475" max="9475" width="37.28515625" bestFit="1" customWidth="1"/>
    <col min="9476" max="9476" width="64.28515625" customWidth="1"/>
    <col min="9477" max="9477" width="27.5703125" customWidth="1"/>
    <col min="9729" max="9729" width="14" bestFit="1" customWidth="1"/>
    <col min="9730" max="9730" width="14" customWidth="1"/>
    <col min="9731" max="9731" width="37.28515625" bestFit="1" customWidth="1"/>
    <col min="9732" max="9732" width="64.28515625" customWidth="1"/>
    <col min="9733" max="9733" width="27.5703125" customWidth="1"/>
    <col min="9985" max="9985" width="14" bestFit="1" customWidth="1"/>
    <col min="9986" max="9986" width="14" customWidth="1"/>
    <col min="9987" max="9987" width="37.28515625" bestFit="1" customWidth="1"/>
    <col min="9988" max="9988" width="64.28515625" customWidth="1"/>
    <col min="9989" max="9989" width="27.5703125" customWidth="1"/>
    <col min="10241" max="10241" width="14" bestFit="1" customWidth="1"/>
    <col min="10242" max="10242" width="14" customWidth="1"/>
    <col min="10243" max="10243" width="37.28515625" bestFit="1" customWidth="1"/>
    <col min="10244" max="10244" width="64.28515625" customWidth="1"/>
    <col min="10245" max="10245" width="27.5703125" customWidth="1"/>
    <col min="10497" max="10497" width="14" bestFit="1" customWidth="1"/>
    <col min="10498" max="10498" width="14" customWidth="1"/>
    <col min="10499" max="10499" width="37.28515625" bestFit="1" customWidth="1"/>
    <col min="10500" max="10500" width="64.28515625" customWidth="1"/>
    <col min="10501" max="10501" width="27.5703125" customWidth="1"/>
    <col min="10753" max="10753" width="14" bestFit="1" customWidth="1"/>
    <col min="10754" max="10754" width="14" customWidth="1"/>
    <col min="10755" max="10755" width="37.28515625" bestFit="1" customWidth="1"/>
    <col min="10756" max="10756" width="64.28515625" customWidth="1"/>
    <col min="10757" max="10757" width="27.5703125" customWidth="1"/>
    <col min="11009" max="11009" width="14" bestFit="1" customWidth="1"/>
    <col min="11010" max="11010" width="14" customWidth="1"/>
    <col min="11011" max="11011" width="37.28515625" bestFit="1" customWidth="1"/>
    <col min="11012" max="11012" width="64.28515625" customWidth="1"/>
    <col min="11013" max="11013" width="27.5703125" customWidth="1"/>
    <col min="11265" max="11265" width="14" bestFit="1" customWidth="1"/>
    <col min="11266" max="11266" width="14" customWidth="1"/>
    <col min="11267" max="11267" width="37.28515625" bestFit="1" customWidth="1"/>
    <col min="11268" max="11268" width="64.28515625" customWidth="1"/>
    <col min="11269" max="11269" width="27.5703125" customWidth="1"/>
    <col min="11521" max="11521" width="14" bestFit="1" customWidth="1"/>
    <col min="11522" max="11522" width="14" customWidth="1"/>
    <col min="11523" max="11523" width="37.28515625" bestFit="1" customWidth="1"/>
    <col min="11524" max="11524" width="64.28515625" customWidth="1"/>
    <col min="11525" max="11525" width="27.5703125" customWidth="1"/>
    <col min="11777" max="11777" width="14" bestFit="1" customWidth="1"/>
    <col min="11778" max="11778" width="14" customWidth="1"/>
    <col min="11779" max="11779" width="37.28515625" bestFit="1" customWidth="1"/>
    <col min="11780" max="11780" width="64.28515625" customWidth="1"/>
    <col min="11781" max="11781" width="27.5703125" customWidth="1"/>
    <col min="12033" max="12033" width="14" bestFit="1" customWidth="1"/>
    <col min="12034" max="12034" width="14" customWidth="1"/>
    <col min="12035" max="12035" width="37.28515625" bestFit="1" customWidth="1"/>
    <col min="12036" max="12036" width="64.28515625" customWidth="1"/>
    <col min="12037" max="12037" width="27.5703125" customWidth="1"/>
    <col min="12289" max="12289" width="14" bestFit="1" customWidth="1"/>
    <col min="12290" max="12290" width="14" customWidth="1"/>
    <col min="12291" max="12291" width="37.28515625" bestFit="1" customWidth="1"/>
    <col min="12292" max="12292" width="64.28515625" customWidth="1"/>
    <col min="12293" max="12293" width="27.5703125" customWidth="1"/>
    <col min="12545" max="12545" width="14" bestFit="1" customWidth="1"/>
    <col min="12546" max="12546" width="14" customWidth="1"/>
    <col min="12547" max="12547" width="37.28515625" bestFit="1" customWidth="1"/>
    <col min="12548" max="12548" width="64.28515625" customWidth="1"/>
    <col min="12549" max="12549" width="27.5703125" customWidth="1"/>
    <col min="12801" max="12801" width="14" bestFit="1" customWidth="1"/>
    <col min="12802" max="12802" width="14" customWidth="1"/>
    <col min="12803" max="12803" width="37.28515625" bestFit="1" customWidth="1"/>
    <col min="12804" max="12804" width="64.28515625" customWidth="1"/>
    <col min="12805" max="12805" width="27.5703125" customWidth="1"/>
    <col min="13057" max="13057" width="14" bestFit="1" customWidth="1"/>
    <col min="13058" max="13058" width="14" customWidth="1"/>
    <col min="13059" max="13059" width="37.28515625" bestFit="1" customWidth="1"/>
    <col min="13060" max="13060" width="64.28515625" customWidth="1"/>
    <col min="13061" max="13061" width="27.5703125" customWidth="1"/>
    <col min="13313" max="13313" width="14" bestFit="1" customWidth="1"/>
    <col min="13314" max="13314" width="14" customWidth="1"/>
    <col min="13315" max="13315" width="37.28515625" bestFit="1" customWidth="1"/>
    <col min="13316" max="13316" width="64.28515625" customWidth="1"/>
    <col min="13317" max="13317" width="27.5703125" customWidth="1"/>
    <col min="13569" max="13569" width="14" bestFit="1" customWidth="1"/>
    <col min="13570" max="13570" width="14" customWidth="1"/>
    <col min="13571" max="13571" width="37.28515625" bestFit="1" customWidth="1"/>
    <col min="13572" max="13572" width="64.28515625" customWidth="1"/>
    <col min="13573" max="13573" width="27.5703125" customWidth="1"/>
    <col min="13825" max="13825" width="14" bestFit="1" customWidth="1"/>
    <col min="13826" max="13826" width="14" customWidth="1"/>
    <col min="13827" max="13827" width="37.28515625" bestFit="1" customWidth="1"/>
    <col min="13828" max="13828" width="64.28515625" customWidth="1"/>
    <col min="13829" max="13829" width="27.5703125" customWidth="1"/>
    <col min="14081" max="14081" width="14" bestFit="1" customWidth="1"/>
    <col min="14082" max="14082" width="14" customWidth="1"/>
    <col min="14083" max="14083" width="37.28515625" bestFit="1" customWidth="1"/>
    <col min="14084" max="14084" width="64.28515625" customWidth="1"/>
    <col min="14085" max="14085" width="27.5703125" customWidth="1"/>
    <col min="14337" max="14337" width="14" bestFit="1" customWidth="1"/>
    <col min="14338" max="14338" width="14" customWidth="1"/>
    <col min="14339" max="14339" width="37.28515625" bestFit="1" customWidth="1"/>
    <col min="14340" max="14340" width="64.28515625" customWidth="1"/>
    <col min="14341" max="14341" width="27.5703125" customWidth="1"/>
    <col min="14593" max="14593" width="14" bestFit="1" customWidth="1"/>
    <col min="14594" max="14594" width="14" customWidth="1"/>
    <col min="14595" max="14595" width="37.28515625" bestFit="1" customWidth="1"/>
    <col min="14596" max="14596" width="64.28515625" customWidth="1"/>
    <col min="14597" max="14597" width="27.5703125" customWidth="1"/>
    <col min="14849" max="14849" width="14" bestFit="1" customWidth="1"/>
    <col min="14850" max="14850" width="14" customWidth="1"/>
    <col min="14851" max="14851" width="37.28515625" bestFit="1" customWidth="1"/>
    <col min="14852" max="14852" width="64.28515625" customWidth="1"/>
    <col min="14853" max="14853" width="27.5703125" customWidth="1"/>
    <col min="15105" max="15105" width="14" bestFit="1" customWidth="1"/>
    <col min="15106" max="15106" width="14" customWidth="1"/>
    <col min="15107" max="15107" width="37.28515625" bestFit="1" customWidth="1"/>
    <col min="15108" max="15108" width="64.28515625" customWidth="1"/>
    <col min="15109" max="15109" width="27.5703125" customWidth="1"/>
    <col min="15361" max="15361" width="14" bestFit="1" customWidth="1"/>
    <col min="15362" max="15362" width="14" customWidth="1"/>
    <col min="15363" max="15363" width="37.28515625" bestFit="1" customWidth="1"/>
    <col min="15364" max="15364" width="64.28515625" customWidth="1"/>
    <col min="15365" max="15365" width="27.5703125" customWidth="1"/>
    <col min="15617" max="15617" width="14" bestFit="1" customWidth="1"/>
    <col min="15618" max="15618" width="14" customWidth="1"/>
    <col min="15619" max="15619" width="37.28515625" bestFit="1" customWidth="1"/>
    <col min="15620" max="15620" width="64.28515625" customWidth="1"/>
    <col min="15621" max="15621" width="27.5703125" customWidth="1"/>
    <col min="15873" max="15873" width="14" bestFit="1" customWidth="1"/>
    <col min="15874" max="15874" width="14" customWidth="1"/>
    <col min="15875" max="15875" width="37.28515625" bestFit="1" customWidth="1"/>
    <col min="15876" max="15876" width="64.28515625" customWidth="1"/>
    <col min="15877" max="15877" width="27.5703125" customWidth="1"/>
    <col min="16129" max="16129" width="14" bestFit="1" customWidth="1"/>
    <col min="16130" max="16130" width="14" customWidth="1"/>
    <col min="16131" max="16131" width="37.28515625" bestFit="1" customWidth="1"/>
    <col min="16132" max="16132" width="64.28515625" customWidth="1"/>
    <col min="16133" max="16133" width="27.5703125" customWidth="1"/>
  </cols>
  <sheetData>
    <row r="1" spans="1:6" x14ac:dyDescent="0.25">
      <c r="A1" s="101" t="s">
        <v>1071</v>
      </c>
      <c r="B1" s="101"/>
      <c r="C1" s="101" t="s">
        <v>1072</v>
      </c>
      <c r="D1" s="101" t="s">
        <v>1073</v>
      </c>
      <c r="E1" s="102"/>
      <c r="F1" s="102"/>
    </row>
    <row r="2" spans="1:6" x14ac:dyDescent="0.25">
      <c r="A2" s="103">
        <v>1308</v>
      </c>
      <c r="B2" s="103" t="s">
        <v>1074</v>
      </c>
      <c r="C2" s="103" t="s">
        <v>1075</v>
      </c>
      <c r="D2" s="103" t="s">
        <v>1076</v>
      </c>
      <c r="E2" s="104"/>
      <c r="F2" s="105"/>
    </row>
    <row r="3" spans="1:6" x14ac:dyDescent="0.25">
      <c r="A3" s="103">
        <v>1313</v>
      </c>
      <c r="B3" s="103" t="s">
        <v>1077</v>
      </c>
      <c r="C3" s="103" t="s">
        <v>1078</v>
      </c>
      <c r="D3" s="103" t="s">
        <v>1079</v>
      </c>
      <c r="E3" s="104"/>
      <c r="F3" s="105"/>
    </row>
    <row r="4" spans="1:6" x14ac:dyDescent="0.25">
      <c r="A4" s="103">
        <v>1314</v>
      </c>
      <c r="B4" s="103" t="s">
        <v>1080</v>
      </c>
      <c r="C4" s="103" t="s">
        <v>1075</v>
      </c>
      <c r="D4" s="103" t="s">
        <v>1081</v>
      </c>
      <c r="E4" s="104"/>
      <c r="F4" s="105"/>
    </row>
    <row r="5" spans="1:6" x14ac:dyDescent="0.25">
      <c r="A5" s="103">
        <v>1317</v>
      </c>
      <c r="B5" s="103" t="s">
        <v>1082</v>
      </c>
      <c r="C5" s="103" t="s">
        <v>1075</v>
      </c>
      <c r="D5" s="103" t="s">
        <v>1083</v>
      </c>
      <c r="E5" s="104"/>
      <c r="F5" s="105"/>
    </row>
    <row r="6" spans="1:6" x14ac:dyDescent="0.25">
      <c r="A6" s="103">
        <v>1325</v>
      </c>
      <c r="B6" s="103" t="s">
        <v>1084</v>
      </c>
      <c r="C6" s="103" t="s">
        <v>1075</v>
      </c>
      <c r="D6" s="103" t="s">
        <v>1085</v>
      </c>
      <c r="E6" s="104"/>
      <c r="F6" s="105"/>
    </row>
    <row r="7" spans="1:6" x14ac:dyDescent="0.25">
      <c r="A7" s="103">
        <v>1401</v>
      </c>
      <c r="B7" s="103" t="s">
        <v>1086</v>
      </c>
      <c r="C7" s="103" t="s">
        <v>555</v>
      </c>
      <c r="D7" s="103" t="s">
        <v>1087</v>
      </c>
      <c r="E7" s="104"/>
      <c r="F7" s="105"/>
    </row>
    <row r="8" spans="1:6" x14ac:dyDescent="0.25">
      <c r="A8" s="103">
        <v>1501</v>
      </c>
      <c r="B8" s="103" t="s">
        <v>1088</v>
      </c>
      <c r="C8" s="103" t="s">
        <v>555</v>
      </c>
      <c r="D8" s="103" t="s">
        <v>1089</v>
      </c>
      <c r="E8" s="104"/>
      <c r="F8" s="105"/>
    </row>
    <row r="9" spans="1:6" x14ac:dyDescent="0.25">
      <c r="A9" s="103">
        <v>1801</v>
      </c>
      <c r="B9" s="103" t="s">
        <v>1090</v>
      </c>
      <c r="C9" s="103" t="s">
        <v>1091</v>
      </c>
      <c r="D9" s="103" t="s">
        <v>1092</v>
      </c>
      <c r="E9" s="104"/>
      <c r="F9" s="105"/>
    </row>
    <row r="10" spans="1:6" x14ac:dyDescent="0.25">
      <c r="A10" s="103">
        <v>2001</v>
      </c>
      <c r="B10" s="103" t="s">
        <v>1093</v>
      </c>
      <c r="C10" s="103" t="s">
        <v>1094</v>
      </c>
      <c r="D10" s="103" t="s">
        <v>1095</v>
      </c>
      <c r="E10" s="104"/>
      <c r="F10" s="105"/>
    </row>
    <row r="11" spans="1:6" x14ac:dyDescent="0.25">
      <c r="A11" s="103">
        <v>3001</v>
      </c>
      <c r="B11" s="103" t="s">
        <v>1096</v>
      </c>
      <c r="C11" s="103" t="s">
        <v>573</v>
      </c>
      <c r="D11" s="103" t="s">
        <v>1097</v>
      </c>
      <c r="E11" s="104"/>
    </row>
    <row r="12" spans="1:6" x14ac:dyDescent="0.25">
      <c r="A12" s="103">
        <v>3002</v>
      </c>
      <c r="B12" s="103" t="s">
        <v>1098</v>
      </c>
      <c r="C12" s="103" t="s">
        <v>573</v>
      </c>
      <c r="D12" s="103" t="s">
        <v>1099</v>
      </c>
      <c r="E12" s="104"/>
    </row>
    <row r="13" spans="1:6" x14ac:dyDescent="0.25">
      <c r="A13" s="103">
        <v>3003</v>
      </c>
      <c r="B13" s="103" t="s">
        <v>1100</v>
      </c>
      <c r="C13" s="103" t="s">
        <v>573</v>
      </c>
      <c r="D13" s="103" t="s">
        <v>1101</v>
      </c>
      <c r="E13" s="104"/>
      <c r="F13" s="105"/>
    </row>
    <row r="14" spans="1:6" x14ac:dyDescent="0.25">
      <c r="A14" s="103">
        <v>3004</v>
      </c>
      <c r="B14" s="103" t="s">
        <v>1102</v>
      </c>
      <c r="C14" s="103" t="s">
        <v>573</v>
      </c>
      <c r="D14" s="103" t="s">
        <v>1103</v>
      </c>
      <c r="E14" s="104"/>
    </row>
    <row r="15" spans="1:6" x14ac:dyDescent="0.25">
      <c r="A15" s="103">
        <v>3005</v>
      </c>
      <c r="B15" s="103" t="s">
        <v>1104</v>
      </c>
      <c r="C15" s="103" t="s">
        <v>573</v>
      </c>
      <c r="D15" s="103" t="s">
        <v>1105</v>
      </c>
      <c r="E15" s="104"/>
      <c r="F15" s="105"/>
    </row>
    <row r="16" spans="1:6" x14ac:dyDescent="0.25">
      <c r="A16" s="103">
        <v>3006</v>
      </c>
      <c r="B16" s="103" t="s">
        <v>1106</v>
      </c>
      <c r="C16" s="103" t="s">
        <v>573</v>
      </c>
      <c r="D16" s="103" t="s">
        <v>1107</v>
      </c>
      <c r="E16" s="104"/>
    </row>
    <row r="17" spans="1:6" x14ac:dyDescent="0.25">
      <c r="A17" s="103">
        <v>3007</v>
      </c>
      <c r="B17" s="103" t="s">
        <v>1108</v>
      </c>
      <c r="C17" s="103" t="s">
        <v>573</v>
      </c>
      <c r="D17" s="103" t="s">
        <v>1109</v>
      </c>
      <c r="E17" s="104"/>
    </row>
    <row r="18" spans="1:6" x14ac:dyDescent="0.25">
      <c r="A18" s="103">
        <v>3008</v>
      </c>
      <c r="B18" s="103" t="s">
        <v>1110</v>
      </c>
      <c r="C18" s="103" t="s">
        <v>573</v>
      </c>
      <c r="D18" s="103" t="s">
        <v>1111</v>
      </c>
      <c r="E18" s="104"/>
    </row>
    <row r="19" spans="1:6" x14ac:dyDescent="0.25">
      <c r="A19" s="103">
        <v>3009</v>
      </c>
      <c r="B19" s="103" t="s">
        <v>1112</v>
      </c>
      <c r="C19" s="103" t="s">
        <v>573</v>
      </c>
      <c r="D19" s="103" t="s">
        <v>1113</v>
      </c>
      <c r="E19" s="104"/>
    </row>
    <row r="20" spans="1:6" x14ac:dyDescent="0.25">
      <c r="A20" s="103">
        <v>3010</v>
      </c>
      <c r="B20" s="103" t="s">
        <v>1114</v>
      </c>
      <c r="C20" s="103" t="s">
        <v>1078</v>
      </c>
      <c r="D20" s="103" t="s">
        <v>1115</v>
      </c>
      <c r="E20" s="104"/>
      <c r="F20" s="105"/>
    </row>
    <row r="21" spans="1:6" x14ac:dyDescent="0.25">
      <c r="A21" s="103">
        <v>3011</v>
      </c>
      <c r="B21" s="103" t="s">
        <v>1116</v>
      </c>
      <c r="C21" s="103" t="s">
        <v>573</v>
      </c>
      <c r="D21" s="103" t="s">
        <v>1117</v>
      </c>
      <c r="E21" s="104"/>
      <c r="F21" s="105"/>
    </row>
    <row r="22" spans="1:6" x14ac:dyDescent="0.25">
      <c r="A22" s="103">
        <v>3012</v>
      </c>
      <c r="B22" s="103" t="s">
        <v>1118</v>
      </c>
      <c r="C22" s="103" t="s">
        <v>1078</v>
      </c>
      <c r="D22" s="103" t="s">
        <v>1119</v>
      </c>
      <c r="E22" s="104"/>
      <c r="F22" s="105"/>
    </row>
    <row r="23" spans="1:6" x14ac:dyDescent="0.25">
      <c r="A23" s="103">
        <v>3013</v>
      </c>
      <c r="B23" s="103" t="s">
        <v>1120</v>
      </c>
      <c r="C23" s="103" t="s">
        <v>573</v>
      </c>
      <c r="D23" s="103" t="s">
        <v>1121</v>
      </c>
      <c r="E23" s="104"/>
      <c r="F23" s="105"/>
    </row>
    <row r="24" spans="1:6" x14ac:dyDescent="0.25">
      <c r="A24" s="103">
        <v>3014</v>
      </c>
      <c r="B24" s="103" t="s">
        <v>1122</v>
      </c>
      <c r="C24" s="103" t="s">
        <v>573</v>
      </c>
      <c r="D24" s="103" t="s">
        <v>1123</v>
      </c>
      <c r="E24" s="104"/>
      <c r="F24" s="105"/>
    </row>
    <row r="25" spans="1:6" x14ac:dyDescent="0.25">
      <c r="A25" s="103">
        <v>3015</v>
      </c>
      <c r="B25" s="103" t="s">
        <v>1124</v>
      </c>
      <c r="C25" s="103" t="s">
        <v>573</v>
      </c>
      <c r="D25" s="103" t="s">
        <v>1125</v>
      </c>
      <c r="E25" s="104"/>
      <c r="F25" s="105"/>
    </row>
    <row r="26" spans="1:6" x14ac:dyDescent="0.25">
      <c r="A26" s="103">
        <v>3016</v>
      </c>
      <c r="B26" s="103" t="s">
        <v>1126</v>
      </c>
      <c r="C26" s="103" t="s">
        <v>573</v>
      </c>
      <c r="D26" s="103" t="s">
        <v>1127</v>
      </c>
      <c r="E26" s="104"/>
      <c r="F26" s="105"/>
    </row>
    <row r="27" spans="1:6" x14ac:dyDescent="0.25">
      <c r="A27" s="103">
        <v>3017</v>
      </c>
      <c r="B27" s="103" t="s">
        <v>1128</v>
      </c>
      <c r="C27" s="103" t="s">
        <v>573</v>
      </c>
      <c r="D27" s="103" t="s">
        <v>1129</v>
      </c>
      <c r="E27" s="104"/>
      <c r="F27" s="105"/>
    </row>
    <row r="28" spans="1:6" x14ac:dyDescent="0.25">
      <c r="A28" s="103">
        <v>3018</v>
      </c>
      <c r="B28" s="103" t="s">
        <v>1130</v>
      </c>
      <c r="C28" s="103" t="s">
        <v>573</v>
      </c>
      <c r="D28" s="103" t="s">
        <v>1131</v>
      </c>
      <c r="E28" s="104"/>
      <c r="F28" s="105"/>
    </row>
    <row r="29" spans="1:6" x14ac:dyDescent="0.25">
      <c r="A29" s="103">
        <v>3019</v>
      </c>
      <c r="B29" s="103" t="s">
        <v>1132</v>
      </c>
      <c r="C29" s="103" t="s">
        <v>1133</v>
      </c>
      <c r="D29" s="103" t="s">
        <v>1134</v>
      </c>
      <c r="E29" s="104"/>
      <c r="F29" s="105"/>
    </row>
    <row r="30" spans="1:6" x14ac:dyDescent="0.25">
      <c r="A30" s="103">
        <v>3020</v>
      </c>
      <c r="B30" s="103" t="s">
        <v>1135</v>
      </c>
      <c r="C30" s="103" t="s">
        <v>573</v>
      </c>
      <c r="D30" s="103" t="s">
        <v>1136</v>
      </c>
      <c r="E30" s="104"/>
      <c r="F30" s="105"/>
    </row>
    <row r="31" spans="1:6" x14ac:dyDescent="0.25">
      <c r="A31" s="103">
        <v>3021</v>
      </c>
      <c r="B31" s="103" t="s">
        <v>1137</v>
      </c>
      <c r="C31" s="103" t="s">
        <v>573</v>
      </c>
      <c r="D31" s="103" t="s">
        <v>1138</v>
      </c>
      <c r="E31" s="104"/>
      <c r="F31" s="105"/>
    </row>
    <row r="32" spans="1:6" x14ac:dyDescent="0.25">
      <c r="A32" s="103">
        <v>3022</v>
      </c>
      <c r="B32" s="103" t="s">
        <v>1139</v>
      </c>
      <c r="C32" s="103" t="s">
        <v>573</v>
      </c>
      <c r="D32" s="103" t="s">
        <v>1140</v>
      </c>
      <c r="E32" s="104"/>
      <c r="F32" s="105"/>
    </row>
    <row r="33" spans="1:6" x14ac:dyDescent="0.25">
      <c r="A33" s="103">
        <v>3023</v>
      </c>
      <c r="B33" s="103" t="s">
        <v>1141</v>
      </c>
      <c r="C33" s="103" t="s">
        <v>1142</v>
      </c>
      <c r="D33" s="103" t="s">
        <v>1143</v>
      </c>
      <c r="E33" s="104"/>
      <c r="F33" s="105"/>
    </row>
    <row r="34" spans="1:6" x14ac:dyDescent="0.25">
      <c r="A34" s="103">
        <v>3024</v>
      </c>
      <c r="B34" s="103" t="s">
        <v>1144</v>
      </c>
      <c r="C34" s="103" t="s">
        <v>573</v>
      </c>
      <c r="D34" s="103" t="s">
        <v>1145</v>
      </c>
      <c r="E34" s="104"/>
      <c r="F34" s="105"/>
    </row>
    <row r="35" spans="1:6" x14ac:dyDescent="0.25">
      <c r="A35" s="103">
        <v>3025</v>
      </c>
      <c r="B35" s="103" t="s">
        <v>1146</v>
      </c>
      <c r="C35" s="103" t="s">
        <v>573</v>
      </c>
      <c r="D35" s="103" t="s">
        <v>1147</v>
      </c>
      <c r="E35" s="104"/>
      <c r="F35" s="105"/>
    </row>
    <row r="36" spans="1:6" x14ac:dyDescent="0.25">
      <c r="A36" s="103">
        <v>3026</v>
      </c>
      <c r="B36" s="103" t="s">
        <v>1148</v>
      </c>
      <c r="C36" s="103" t="s">
        <v>1142</v>
      </c>
      <c r="D36" s="103" t="s">
        <v>1149</v>
      </c>
      <c r="E36" s="104"/>
      <c r="F36" s="105"/>
    </row>
    <row r="37" spans="1:6" x14ac:dyDescent="0.25">
      <c r="A37" s="103">
        <v>3027</v>
      </c>
      <c r="B37" s="103" t="s">
        <v>1150</v>
      </c>
      <c r="C37" s="103" t="s">
        <v>573</v>
      </c>
      <c r="D37" s="103" t="s">
        <v>1151</v>
      </c>
      <c r="E37" s="104"/>
      <c r="F37" s="105"/>
    </row>
    <row r="38" spans="1:6" x14ac:dyDescent="0.25">
      <c r="A38" s="103">
        <v>3029</v>
      </c>
      <c r="B38" s="103" t="s">
        <v>1152</v>
      </c>
      <c r="C38" s="103" t="s">
        <v>573</v>
      </c>
      <c r="D38" s="103" t="s">
        <v>1153</v>
      </c>
      <c r="E38" s="104"/>
      <c r="F38" s="105"/>
    </row>
    <row r="39" spans="1:6" x14ac:dyDescent="0.25">
      <c r="A39" s="103">
        <v>3030</v>
      </c>
      <c r="B39" s="103" t="s">
        <v>1154</v>
      </c>
      <c r="C39" s="103" t="s">
        <v>573</v>
      </c>
      <c r="D39" s="103" t="s">
        <v>1155</v>
      </c>
      <c r="E39" s="104"/>
      <c r="F39" s="105"/>
    </row>
    <row r="40" spans="1:6" x14ac:dyDescent="0.25">
      <c r="A40" s="103">
        <v>3031</v>
      </c>
      <c r="B40" s="103" t="s">
        <v>1156</v>
      </c>
      <c r="C40" s="103" t="s">
        <v>573</v>
      </c>
      <c r="D40" s="103" t="s">
        <v>1157</v>
      </c>
      <c r="E40" s="104"/>
      <c r="F40" s="105"/>
    </row>
    <row r="41" spans="1:6" x14ac:dyDescent="0.25">
      <c r="A41" s="103">
        <v>3032</v>
      </c>
      <c r="B41" s="103" t="s">
        <v>1158</v>
      </c>
      <c r="C41" s="103" t="s">
        <v>573</v>
      </c>
      <c r="D41" s="103" t="s">
        <v>1159</v>
      </c>
      <c r="E41" s="104"/>
      <c r="F41" s="105"/>
    </row>
    <row r="42" spans="1:6" x14ac:dyDescent="0.25">
      <c r="A42" s="103">
        <v>3033</v>
      </c>
      <c r="B42" s="103" t="s">
        <v>1160</v>
      </c>
      <c r="C42" s="103" t="s">
        <v>1161</v>
      </c>
      <c r="D42" s="103" t="s">
        <v>1162</v>
      </c>
      <c r="E42" s="104"/>
      <c r="F42" s="105"/>
    </row>
    <row r="43" spans="1:6" x14ac:dyDescent="0.25">
      <c r="A43" s="103">
        <v>3034</v>
      </c>
      <c r="B43" s="103" t="s">
        <v>1163</v>
      </c>
      <c r="C43" s="103" t="s">
        <v>1161</v>
      </c>
      <c r="D43" s="103" t="s">
        <v>1164</v>
      </c>
      <c r="E43" s="104"/>
      <c r="F43" s="105"/>
    </row>
    <row r="44" spans="1:6" x14ac:dyDescent="0.25">
      <c r="A44" s="103">
        <v>3036</v>
      </c>
      <c r="B44" s="103" t="s">
        <v>1165</v>
      </c>
      <c r="C44" s="103" t="s">
        <v>573</v>
      </c>
      <c r="D44" s="103" t="s">
        <v>1166</v>
      </c>
      <c r="E44" s="104"/>
      <c r="F44" s="105"/>
    </row>
    <row r="45" spans="1:6" x14ac:dyDescent="0.25">
      <c r="A45" s="103">
        <v>3037</v>
      </c>
      <c r="B45" s="103" t="s">
        <v>1167</v>
      </c>
      <c r="C45" s="103" t="s">
        <v>1078</v>
      </c>
      <c r="D45" s="103" t="s">
        <v>1168</v>
      </c>
      <c r="E45" s="104"/>
      <c r="F45" s="105"/>
    </row>
    <row r="46" spans="1:6" x14ac:dyDescent="0.25">
      <c r="A46" s="103">
        <v>3040</v>
      </c>
      <c r="B46" s="103" t="s">
        <v>1169</v>
      </c>
      <c r="C46" s="103" t="s">
        <v>573</v>
      </c>
      <c r="D46" s="103" t="s">
        <v>1170</v>
      </c>
      <c r="E46" s="104"/>
      <c r="F46" s="105"/>
    </row>
    <row r="47" spans="1:6" x14ac:dyDescent="0.25">
      <c r="A47" s="103">
        <v>3041</v>
      </c>
      <c r="B47" s="103" t="s">
        <v>1171</v>
      </c>
      <c r="C47" s="103" t="s">
        <v>1172</v>
      </c>
      <c r="D47" s="103" t="s">
        <v>1173</v>
      </c>
      <c r="E47" s="104"/>
      <c r="F47" s="105"/>
    </row>
    <row r="48" spans="1:6" x14ac:dyDescent="0.25">
      <c r="A48" s="103">
        <v>3099</v>
      </c>
      <c r="B48" s="103" t="s">
        <v>1174</v>
      </c>
      <c r="C48" s="103" t="s">
        <v>573</v>
      </c>
      <c r="D48" s="103" t="s">
        <v>1175</v>
      </c>
      <c r="E48" s="104"/>
      <c r="F48" s="105"/>
    </row>
    <row r="49" spans="1:6" x14ac:dyDescent="0.25">
      <c r="A49" s="103">
        <v>3101</v>
      </c>
      <c r="B49" s="103" t="s">
        <v>1176</v>
      </c>
      <c r="C49" s="103" t="s">
        <v>1172</v>
      </c>
      <c r="D49" s="103" t="s">
        <v>1177</v>
      </c>
      <c r="E49" s="104"/>
      <c r="F49" s="105"/>
    </row>
    <row r="50" spans="1:6" x14ac:dyDescent="0.25">
      <c r="A50" s="103">
        <v>3102</v>
      </c>
      <c r="B50" s="103" t="s">
        <v>1178</v>
      </c>
      <c r="C50" s="103" t="s">
        <v>1172</v>
      </c>
      <c r="D50" s="103" t="s">
        <v>1179</v>
      </c>
      <c r="E50" s="104"/>
      <c r="F50" s="105"/>
    </row>
    <row r="51" spans="1:6" x14ac:dyDescent="0.25">
      <c r="A51" s="103">
        <v>3104</v>
      </c>
      <c r="B51" s="103" t="s">
        <v>1180</v>
      </c>
      <c r="C51" s="103" t="s">
        <v>1172</v>
      </c>
      <c r="D51" s="103" t="s">
        <v>1181</v>
      </c>
      <c r="E51" s="104"/>
      <c r="F51" s="105"/>
    </row>
    <row r="52" spans="1:6" x14ac:dyDescent="0.25">
      <c r="A52" s="103">
        <v>3201</v>
      </c>
      <c r="B52" s="103" t="s">
        <v>1182</v>
      </c>
      <c r="C52" s="103" t="s">
        <v>1172</v>
      </c>
      <c r="D52" s="103" t="s">
        <v>1183</v>
      </c>
      <c r="E52" s="104"/>
      <c r="F52" s="105"/>
    </row>
    <row r="53" spans="1:6" x14ac:dyDescent="0.25">
      <c r="A53" s="103">
        <v>3202</v>
      </c>
      <c r="B53" s="103" t="s">
        <v>1184</v>
      </c>
      <c r="C53" s="103" t="s">
        <v>1172</v>
      </c>
      <c r="D53" s="103" t="s">
        <v>1185</v>
      </c>
      <c r="E53" s="104"/>
      <c r="F53" s="105"/>
    </row>
    <row r="54" spans="1:6" x14ac:dyDescent="0.25">
      <c r="A54" s="103">
        <v>3301</v>
      </c>
      <c r="B54" s="103" t="s">
        <v>1186</v>
      </c>
      <c r="C54" s="103" t="s">
        <v>555</v>
      </c>
      <c r="D54" s="103" t="s">
        <v>1187</v>
      </c>
      <c r="E54" s="104"/>
      <c r="F54" s="105"/>
    </row>
    <row r="55" spans="1:6" x14ac:dyDescent="0.25">
      <c r="A55" s="103">
        <v>3302</v>
      </c>
      <c r="B55" s="103" t="s">
        <v>1188</v>
      </c>
      <c r="C55" s="103" t="s">
        <v>555</v>
      </c>
      <c r="D55" s="103" t="s">
        <v>1189</v>
      </c>
      <c r="E55" s="104"/>
      <c r="F55" s="105"/>
    </row>
    <row r="56" spans="1:6" x14ac:dyDescent="0.25">
      <c r="A56" s="103">
        <v>3303</v>
      </c>
      <c r="B56" s="103" t="s">
        <v>1190</v>
      </c>
      <c r="C56" s="103" t="s">
        <v>555</v>
      </c>
      <c r="D56" s="103" t="s">
        <v>1191</v>
      </c>
      <c r="E56" s="104"/>
      <c r="F56" s="105"/>
    </row>
    <row r="57" spans="1:6" x14ac:dyDescent="0.25">
      <c r="A57" s="103">
        <v>3304</v>
      </c>
      <c r="B57" s="103" t="s">
        <v>1192</v>
      </c>
      <c r="C57" s="103" t="s">
        <v>555</v>
      </c>
      <c r="D57" s="103" t="s">
        <v>1193</v>
      </c>
      <c r="E57" s="104"/>
      <c r="F57" s="105"/>
    </row>
    <row r="58" spans="1:6" x14ac:dyDescent="0.25">
      <c r="A58" s="103">
        <v>3305</v>
      </c>
      <c r="B58" s="103" t="s">
        <v>1194</v>
      </c>
      <c r="C58" s="103" t="s">
        <v>1172</v>
      </c>
      <c r="D58" s="103" t="s">
        <v>1195</v>
      </c>
      <c r="E58" s="104"/>
      <c r="F58" s="105"/>
    </row>
    <row r="59" spans="1:6" x14ac:dyDescent="0.25">
      <c r="A59" s="103">
        <v>3501</v>
      </c>
      <c r="B59" s="103" t="s">
        <v>1196</v>
      </c>
      <c r="C59" s="103" t="s">
        <v>1172</v>
      </c>
      <c r="D59" s="103" t="s">
        <v>1197</v>
      </c>
      <c r="E59" s="104"/>
      <c r="F59" s="105"/>
    </row>
    <row r="60" spans="1:6" x14ac:dyDescent="0.25">
      <c r="A60" s="103">
        <v>3502</v>
      </c>
      <c r="B60" s="103" t="s">
        <v>1198</v>
      </c>
      <c r="C60" s="103" t="s">
        <v>1172</v>
      </c>
      <c r="D60" s="103" t="s">
        <v>1199</v>
      </c>
      <c r="E60" s="104"/>
      <c r="F60" s="105"/>
    </row>
    <row r="61" spans="1:6" x14ac:dyDescent="0.25">
      <c r="A61" s="103">
        <v>3601</v>
      </c>
      <c r="B61" s="103" t="s">
        <v>1200</v>
      </c>
      <c r="C61" s="103" t="s">
        <v>565</v>
      </c>
      <c r="D61" s="103" t="s">
        <v>1201</v>
      </c>
      <c r="E61" s="104"/>
      <c r="F61" s="105"/>
    </row>
    <row r="62" spans="1:6" x14ac:dyDescent="0.25">
      <c r="A62" s="103">
        <v>3602</v>
      </c>
      <c r="B62" s="103" t="s">
        <v>1202</v>
      </c>
      <c r="C62" s="103" t="s">
        <v>1078</v>
      </c>
      <c r="D62" s="103" t="s">
        <v>1203</v>
      </c>
      <c r="E62" s="104"/>
      <c r="F62" s="105"/>
    </row>
    <row r="63" spans="1:6" x14ac:dyDescent="0.25">
      <c r="A63" s="103">
        <v>3604</v>
      </c>
      <c r="B63" s="103" t="s">
        <v>1204</v>
      </c>
      <c r="C63" s="103" t="s">
        <v>555</v>
      </c>
      <c r="D63" s="103" t="s">
        <v>1205</v>
      </c>
      <c r="E63" s="104"/>
      <c r="F63" s="105"/>
    </row>
    <row r="64" spans="1:6" x14ac:dyDescent="0.25">
      <c r="A64" s="103">
        <v>3605</v>
      </c>
      <c r="B64" s="103" t="s">
        <v>1206</v>
      </c>
      <c r="C64" s="103" t="s">
        <v>1172</v>
      </c>
      <c r="D64" s="103" t="s">
        <v>1207</v>
      </c>
      <c r="E64" s="104"/>
      <c r="F64" s="105"/>
    </row>
    <row r="65" spans="1:6" x14ac:dyDescent="0.25">
      <c r="A65" s="103">
        <v>3608</v>
      </c>
      <c r="B65" s="103" t="s">
        <v>1208</v>
      </c>
      <c r="C65" s="103" t="s">
        <v>1078</v>
      </c>
      <c r="D65" s="103" t="s">
        <v>1209</v>
      </c>
      <c r="E65" s="104"/>
      <c r="F65" s="105"/>
    </row>
    <row r="66" spans="1:6" x14ac:dyDescent="0.25">
      <c r="A66" s="103">
        <v>3609</v>
      </c>
      <c r="B66" s="103" t="s">
        <v>1210</v>
      </c>
      <c r="C66" s="103" t="s">
        <v>1172</v>
      </c>
      <c r="D66" s="103" t="s">
        <v>1211</v>
      </c>
      <c r="E66" s="104"/>
      <c r="F66" s="105"/>
    </row>
    <row r="67" spans="1:6" x14ac:dyDescent="0.25">
      <c r="A67" s="103">
        <v>3610</v>
      </c>
      <c r="B67" s="103" t="s">
        <v>1212</v>
      </c>
      <c r="C67" s="103" t="s">
        <v>1172</v>
      </c>
      <c r="D67" s="103" t="s">
        <v>1213</v>
      </c>
      <c r="E67" s="104"/>
      <c r="F67" s="105"/>
    </row>
    <row r="68" spans="1:6" x14ac:dyDescent="0.25">
      <c r="A68" s="103">
        <v>3611</v>
      </c>
      <c r="B68" s="103" t="s">
        <v>1214</v>
      </c>
      <c r="C68" s="103" t="s">
        <v>1215</v>
      </c>
      <c r="D68" s="103" t="s">
        <v>1216</v>
      </c>
      <c r="E68" s="104"/>
      <c r="F68" s="105"/>
    </row>
    <row r="69" spans="1:6" x14ac:dyDescent="0.25">
      <c r="A69" s="103">
        <v>3612</v>
      </c>
      <c r="B69" s="103" t="s">
        <v>1217</v>
      </c>
      <c r="C69" s="103" t="s">
        <v>1172</v>
      </c>
      <c r="D69" s="103" t="s">
        <v>1218</v>
      </c>
      <c r="E69" s="104"/>
      <c r="F69" s="105"/>
    </row>
    <row r="70" spans="1:6" x14ac:dyDescent="0.25">
      <c r="A70" s="103">
        <v>3614</v>
      </c>
      <c r="B70" s="103" t="s">
        <v>1219</v>
      </c>
      <c r="C70" s="103" t="s">
        <v>1172</v>
      </c>
      <c r="D70" s="103" t="s">
        <v>1220</v>
      </c>
      <c r="E70" s="104"/>
      <c r="F70" s="105"/>
    </row>
    <row r="71" spans="1:6" x14ac:dyDescent="0.25">
      <c r="A71" s="103">
        <v>3616</v>
      </c>
      <c r="B71" s="103" t="s">
        <v>1221</v>
      </c>
      <c r="C71" s="103" t="s">
        <v>1142</v>
      </c>
      <c r="D71" s="103" t="s">
        <v>1222</v>
      </c>
      <c r="E71" s="104"/>
      <c r="F71" s="105"/>
    </row>
    <row r="72" spans="1:6" x14ac:dyDescent="0.25">
      <c r="A72" s="103">
        <v>3617</v>
      </c>
      <c r="B72" s="103" t="s">
        <v>1223</v>
      </c>
      <c r="C72" s="103" t="s">
        <v>1172</v>
      </c>
      <c r="D72" s="103" t="s">
        <v>1224</v>
      </c>
      <c r="E72" s="104"/>
      <c r="F72" s="105"/>
    </row>
    <row r="73" spans="1:6" x14ac:dyDescent="0.25">
      <c r="A73" s="103">
        <v>3618</v>
      </c>
      <c r="B73" s="103" t="s">
        <v>1225</v>
      </c>
      <c r="C73" s="103" t="s">
        <v>1133</v>
      </c>
      <c r="D73" s="103" t="s">
        <v>1226</v>
      </c>
      <c r="E73" s="104"/>
      <c r="F73" s="105"/>
    </row>
    <row r="74" spans="1:6" x14ac:dyDescent="0.25">
      <c r="A74" s="103">
        <v>3619</v>
      </c>
      <c r="B74" s="103" t="s">
        <v>1227</v>
      </c>
      <c r="C74" s="103" t="s">
        <v>1172</v>
      </c>
      <c r="D74" s="103" t="s">
        <v>1228</v>
      </c>
      <c r="E74" s="104"/>
      <c r="F74" s="105"/>
    </row>
    <row r="75" spans="1:6" x14ac:dyDescent="0.25">
      <c r="A75" s="103">
        <v>3620</v>
      </c>
      <c r="B75" s="103" t="s">
        <v>1229</v>
      </c>
      <c r="C75" s="103" t="s">
        <v>1172</v>
      </c>
      <c r="D75" s="103" t="s">
        <v>1230</v>
      </c>
      <c r="E75" s="104"/>
      <c r="F75" s="105"/>
    </row>
    <row r="76" spans="1:6" x14ac:dyDescent="0.25">
      <c r="A76" s="103">
        <v>3622</v>
      </c>
      <c r="B76" s="103" t="s">
        <v>1231</v>
      </c>
      <c r="C76" s="103" t="s">
        <v>1215</v>
      </c>
      <c r="D76" s="103" t="s">
        <v>1232</v>
      </c>
      <c r="E76" s="104"/>
      <c r="F76" s="105"/>
    </row>
    <row r="77" spans="1:6" x14ac:dyDescent="0.25">
      <c r="A77" s="103">
        <v>3624</v>
      </c>
      <c r="B77" s="103" t="s">
        <v>1233</v>
      </c>
      <c r="C77" s="103" t="s">
        <v>1172</v>
      </c>
      <c r="D77" s="103" t="s">
        <v>1234</v>
      </c>
      <c r="E77" s="104"/>
      <c r="F77" s="105"/>
    </row>
    <row r="78" spans="1:6" x14ac:dyDescent="0.25">
      <c r="A78" s="103">
        <v>3625</v>
      </c>
      <c r="B78" s="103" t="s">
        <v>1235</v>
      </c>
      <c r="C78" s="103" t="s">
        <v>1172</v>
      </c>
      <c r="D78" s="103" t="s">
        <v>1236</v>
      </c>
      <c r="E78" s="104"/>
      <c r="F78" s="105"/>
    </row>
    <row r="79" spans="1:6" x14ac:dyDescent="0.25">
      <c r="A79" s="103">
        <v>3628</v>
      </c>
      <c r="B79" s="103" t="s">
        <v>1237</v>
      </c>
      <c r="C79" s="103" t="s">
        <v>1172</v>
      </c>
      <c r="D79" s="103" t="s">
        <v>1238</v>
      </c>
      <c r="E79" s="104"/>
      <c r="F79" s="105"/>
    </row>
    <row r="80" spans="1:6" x14ac:dyDescent="0.25">
      <c r="A80" s="103">
        <v>3699</v>
      </c>
      <c r="B80" s="103" t="s">
        <v>1239</v>
      </c>
      <c r="C80" s="103" t="s">
        <v>1172</v>
      </c>
      <c r="D80" s="103" t="s">
        <v>1240</v>
      </c>
      <c r="E80" s="104"/>
      <c r="F80" s="105"/>
    </row>
    <row r="81" spans="1:6" x14ac:dyDescent="0.25">
      <c r="A81" s="103">
        <v>3701</v>
      </c>
      <c r="B81" s="103" t="s">
        <v>1241</v>
      </c>
      <c r="C81" s="103" t="s">
        <v>600</v>
      </c>
      <c r="D81" s="103" t="s">
        <v>1242</v>
      </c>
      <c r="E81" s="104"/>
      <c r="F81" s="105"/>
    </row>
    <row r="82" spans="1:6" x14ac:dyDescent="0.25">
      <c r="A82" s="103">
        <v>3702</v>
      </c>
      <c r="B82" s="103" t="s">
        <v>1243</v>
      </c>
      <c r="C82" s="103" t="s">
        <v>600</v>
      </c>
      <c r="D82" s="103" t="s">
        <v>1244</v>
      </c>
      <c r="E82" s="104"/>
      <c r="F82" s="105"/>
    </row>
    <row r="83" spans="1:6" x14ac:dyDescent="0.25">
      <c r="A83" s="103">
        <v>3703</v>
      </c>
      <c r="B83" s="103" t="s">
        <v>1245</v>
      </c>
      <c r="C83" s="103" t="s">
        <v>613</v>
      </c>
      <c r="D83" s="103" t="s">
        <v>1246</v>
      </c>
      <c r="E83" s="104"/>
      <c r="F83" s="105"/>
    </row>
    <row r="84" spans="1:6" x14ac:dyDescent="0.25">
      <c r="A84" s="103">
        <v>3704</v>
      </c>
      <c r="B84" s="103" t="s">
        <v>1247</v>
      </c>
      <c r="C84" s="103" t="s">
        <v>613</v>
      </c>
      <c r="D84" s="103" t="s">
        <v>1248</v>
      </c>
      <c r="E84" s="104"/>
      <c r="F84" s="105"/>
    </row>
    <row r="85" spans="1:6" x14ac:dyDescent="0.25">
      <c r="A85" s="103">
        <v>3705</v>
      </c>
      <c r="B85" s="103" t="s">
        <v>1249</v>
      </c>
      <c r="C85" s="103" t="s">
        <v>613</v>
      </c>
      <c r="D85" s="103" t="s">
        <v>1250</v>
      </c>
      <c r="E85" s="104"/>
      <c r="F85" s="105"/>
    </row>
    <row r="86" spans="1:6" x14ac:dyDescent="0.25">
      <c r="A86" s="103">
        <v>3901</v>
      </c>
      <c r="B86" s="103" t="s">
        <v>1251</v>
      </c>
      <c r="C86" s="103" t="s">
        <v>1094</v>
      </c>
      <c r="D86" s="103" t="s">
        <v>1252</v>
      </c>
      <c r="E86" s="104"/>
      <c r="F86" s="105"/>
    </row>
    <row r="87" spans="1:6" x14ac:dyDescent="0.25">
      <c r="A87" s="103">
        <v>3903</v>
      </c>
      <c r="B87" s="103" t="s">
        <v>1253</v>
      </c>
      <c r="C87" s="103" t="s">
        <v>586</v>
      </c>
      <c r="D87" s="103" t="s">
        <v>1254</v>
      </c>
      <c r="E87" s="104"/>
      <c r="F87" s="105"/>
    </row>
    <row r="88" spans="1:6" x14ac:dyDescent="0.25">
      <c r="A88" s="103">
        <v>3904</v>
      </c>
      <c r="B88" s="103" t="s">
        <v>1255</v>
      </c>
      <c r="C88" s="103" t="s">
        <v>1172</v>
      </c>
      <c r="D88" s="103" t="s">
        <v>1256</v>
      </c>
      <c r="E88" s="104"/>
      <c r="F88" s="105"/>
    </row>
    <row r="89" spans="1:6" x14ac:dyDescent="0.25">
      <c r="A89" s="103">
        <v>3906</v>
      </c>
      <c r="B89" s="103" t="s">
        <v>1257</v>
      </c>
      <c r="C89" s="103" t="s">
        <v>1172</v>
      </c>
      <c r="D89" s="103" t="s">
        <v>1258</v>
      </c>
      <c r="E89" s="104"/>
      <c r="F89" s="105"/>
    </row>
    <row r="90" spans="1:6" x14ac:dyDescent="0.25">
      <c r="A90" s="103">
        <v>3908</v>
      </c>
      <c r="B90" s="103" t="s">
        <v>1259</v>
      </c>
      <c r="C90" s="103" t="s">
        <v>1172</v>
      </c>
      <c r="D90" s="103" t="s">
        <v>1260</v>
      </c>
      <c r="E90" s="104"/>
      <c r="F90" s="105"/>
    </row>
    <row r="91" spans="1:6" x14ac:dyDescent="0.25">
      <c r="A91" s="103">
        <v>3909</v>
      </c>
      <c r="B91" s="103" t="s">
        <v>1261</v>
      </c>
      <c r="C91" s="103" t="s">
        <v>1172</v>
      </c>
      <c r="D91" s="103" t="s">
        <v>1262</v>
      </c>
      <c r="E91" s="104"/>
      <c r="F91" s="105"/>
    </row>
    <row r="92" spans="1:6" x14ac:dyDescent="0.25">
      <c r="A92" s="103">
        <v>3910</v>
      </c>
      <c r="B92" s="103" t="s">
        <v>1263</v>
      </c>
      <c r="C92" s="103" t="s">
        <v>1172</v>
      </c>
      <c r="D92" s="103" t="s">
        <v>1264</v>
      </c>
      <c r="E92" s="104"/>
      <c r="F92" s="105"/>
    </row>
    <row r="93" spans="1:6" x14ac:dyDescent="0.25">
      <c r="A93" s="103">
        <v>3911</v>
      </c>
      <c r="B93" s="103" t="s">
        <v>1265</v>
      </c>
      <c r="C93" s="103" t="s">
        <v>1172</v>
      </c>
      <c r="D93" s="103" t="s">
        <v>1266</v>
      </c>
      <c r="E93" s="104"/>
      <c r="F93" s="105"/>
    </row>
    <row r="94" spans="1:6" x14ac:dyDescent="0.25">
      <c r="A94" s="103">
        <v>3912</v>
      </c>
      <c r="B94" s="103" t="s">
        <v>1267</v>
      </c>
      <c r="C94" s="103" t="s">
        <v>1268</v>
      </c>
      <c r="D94" s="103" t="s">
        <v>1269</v>
      </c>
      <c r="E94" s="104"/>
      <c r="F94" s="105"/>
    </row>
    <row r="95" spans="1:6" x14ac:dyDescent="0.25">
      <c r="A95" s="103">
        <v>3913</v>
      </c>
      <c r="B95" s="103" t="s">
        <v>1270</v>
      </c>
      <c r="C95" s="103" t="s">
        <v>1268</v>
      </c>
      <c r="D95" s="103" t="s">
        <v>1271</v>
      </c>
      <c r="E95" s="104"/>
      <c r="F95" s="105"/>
    </row>
    <row r="96" spans="1:6" x14ac:dyDescent="0.25">
      <c r="A96" s="103">
        <v>3914</v>
      </c>
      <c r="B96" s="103" t="s">
        <v>1272</v>
      </c>
      <c r="C96" s="103" t="s">
        <v>1273</v>
      </c>
      <c r="D96" s="103" t="s">
        <v>1274</v>
      </c>
      <c r="E96" s="104"/>
      <c r="F96" s="105"/>
    </row>
    <row r="97" spans="1:6" x14ac:dyDescent="0.25">
      <c r="A97" s="103">
        <v>3915</v>
      </c>
      <c r="B97" s="103" t="s">
        <v>1275</v>
      </c>
      <c r="C97" s="103" t="s">
        <v>1268</v>
      </c>
      <c r="D97" s="103" t="s">
        <v>1276</v>
      </c>
      <c r="E97" s="104"/>
      <c r="F97" s="105"/>
    </row>
    <row r="98" spans="1:6" x14ac:dyDescent="0.25">
      <c r="A98" s="103">
        <v>3916</v>
      </c>
      <c r="B98" s="103" t="s">
        <v>1277</v>
      </c>
      <c r="C98" s="103" t="s">
        <v>1172</v>
      </c>
      <c r="D98" s="103" t="s">
        <v>1278</v>
      </c>
      <c r="E98" s="104"/>
      <c r="F98" s="105"/>
    </row>
    <row r="99" spans="1:6" x14ac:dyDescent="0.25">
      <c r="A99" s="103">
        <v>3917</v>
      </c>
      <c r="B99" s="103" t="s">
        <v>1279</v>
      </c>
      <c r="C99" s="103" t="s">
        <v>1142</v>
      </c>
      <c r="D99" s="103" t="s">
        <v>1280</v>
      </c>
      <c r="E99" s="104"/>
      <c r="F99" s="105"/>
    </row>
    <row r="100" spans="1:6" x14ac:dyDescent="0.25">
      <c r="A100" s="103">
        <v>3918</v>
      </c>
      <c r="B100" s="103" t="s">
        <v>1281</v>
      </c>
      <c r="C100" s="103" t="s">
        <v>1142</v>
      </c>
      <c r="D100" s="103" t="s">
        <v>1282</v>
      </c>
      <c r="E100" s="104"/>
      <c r="F100" s="105"/>
    </row>
    <row r="101" spans="1:6" x14ac:dyDescent="0.25">
      <c r="A101" s="103">
        <v>3919</v>
      </c>
      <c r="B101" s="103" t="s">
        <v>1283</v>
      </c>
      <c r="C101" s="103" t="s">
        <v>1172</v>
      </c>
      <c r="D101" s="103" t="s">
        <v>1284</v>
      </c>
      <c r="E101" s="104"/>
      <c r="F101" s="105"/>
    </row>
    <row r="102" spans="1:6" x14ac:dyDescent="0.25">
      <c r="A102" s="103">
        <v>3920</v>
      </c>
      <c r="B102" s="103" t="s">
        <v>1285</v>
      </c>
      <c r="C102" s="103" t="s">
        <v>1215</v>
      </c>
      <c r="D102" s="103" t="s">
        <v>1216</v>
      </c>
      <c r="E102" s="104"/>
      <c r="F102" s="105"/>
    </row>
    <row r="103" spans="1:6" x14ac:dyDescent="0.25">
      <c r="A103" s="103">
        <v>3921</v>
      </c>
      <c r="B103" s="103" t="s">
        <v>1286</v>
      </c>
      <c r="C103" s="103" t="s">
        <v>1172</v>
      </c>
      <c r="D103" s="103" t="s">
        <v>1287</v>
      </c>
      <c r="E103" s="104"/>
      <c r="F103" s="105"/>
    </row>
    <row r="104" spans="1:6" x14ac:dyDescent="0.25">
      <c r="A104" s="103">
        <v>3922</v>
      </c>
      <c r="B104" s="103" t="s">
        <v>1288</v>
      </c>
      <c r="C104" s="103" t="s">
        <v>1133</v>
      </c>
      <c r="D104" s="103" t="s">
        <v>1226</v>
      </c>
      <c r="E104" s="104"/>
      <c r="F104" s="105"/>
    </row>
    <row r="105" spans="1:6" x14ac:dyDescent="0.25">
      <c r="A105" s="103">
        <v>3923</v>
      </c>
      <c r="B105" s="103" t="s">
        <v>1289</v>
      </c>
      <c r="C105" s="103" t="s">
        <v>1172</v>
      </c>
      <c r="D105" s="103" t="s">
        <v>1290</v>
      </c>
      <c r="E105" s="104"/>
      <c r="F105" s="105"/>
    </row>
    <row r="106" spans="1:6" x14ac:dyDescent="0.25">
      <c r="A106" s="103">
        <v>3924</v>
      </c>
      <c r="B106" s="103" t="s">
        <v>1291</v>
      </c>
      <c r="C106" s="103" t="s">
        <v>1292</v>
      </c>
      <c r="D106" s="103" t="s">
        <v>1293</v>
      </c>
      <c r="E106" s="104"/>
      <c r="F106" s="105"/>
    </row>
    <row r="107" spans="1:6" x14ac:dyDescent="0.25">
      <c r="A107" s="103">
        <v>3925</v>
      </c>
      <c r="B107" s="103" t="s">
        <v>1294</v>
      </c>
      <c r="C107" s="103" t="s">
        <v>1172</v>
      </c>
      <c r="D107" s="103" t="s">
        <v>1295</v>
      </c>
      <c r="E107" s="104"/>
      <c r="F107" s="105"/>
    </row>
    <row r="108" spans="1:6" x14ac:dyDescent="0.25">
      <c r="A108" s="103">
        <v>3926</v>
      </c>
      <c r="B108" s="103" t="s">
        <v>1296</v>
      </c>
      <c r="C108" s="103" t="s">
        <v>1297</v>
      </c>
      <c r="D108" s="103" t="s">
        <v>1298</v>
      </c>
      <c r="E108" s="104"/>
      <c r="F108" s="105"/>
    </row>
    <row r="109" spans="1:6" x14ac:dyDescent="0.25">
      <c r="A109" s="103">
        <v>3929</v>
      </c>
      <c r="B109" s="103" t="s">
        <v>1299</v>
      </c>
      <c r="C109" s="103" t="s">
        <v>1078</v>
      </c>
      <c r="D109" s="103" t="s">
        <v>1300</v>
      </c>
      <c r="E109" s="104"/>
      <c r="F109" s="105"/>
    </row>
    <row r="110" spans="1:6" x14ac:dyDescent="0.25">
      <c r="A110" s="103">
        <v>3930</v>
      </c>
      <c r="B110" s="103" t="s">
        <v>1301</v>
      </c>
      <c r="C110" s="103" t="s">
        <v>1172</v>
      </c>
      <c r="D110" s="103" t="s">
        <v>1302</v>
      </c>
      <c r="E110" s="104"/>
      <c r="F110" s="105"/>
    </row>
    <row r="111" spans="1:6" x14ac:dyDescent="0.25">
      <c r="A111" s="103">
        <v>3931</v>
      </c>
      <c r="B111" s="103" t="s">
        <v>1303</v>
      </c>
      <c r="C111" s="103" t="s">
        <v>1172</v>
      </c>
      <c r="D111" s="103" t="s">
        <v>1304</v>
      </c>
      <c r="E111" s="104"/>
      <c r="F111" s="105"/>
    </row>
    <row r="112" spans="1:6" x14ac:dyDescent="0.25">
      <c r="A112" s="103">
        <v>3933</v>
      </c>
      <c r="B112" s="103" t="s">
        <v>1305</v>
      </c>
      <c r="C112" s="103" t="s">
        <v>1172</v>
      </c>
      <c r="D112" s="103" t="s">
        <v>1306</v>
      </c>
      <c r="E112" s="104"/>
      <c r="F112" s="105"/>
    </row>
    <row r="113" spans="1:6" x14ac:dyDescent="0.25">
      <c r="A113" s="103">
        <v>3934</v>
      </c>
      <c r="B113" s="103" t="s">
        <v>1307</v>
      </c>
      <c r="C113" s="103" t="s">
        <v>1161</v>
      </c>
      <c r="D113" s="103" t="s">
        <v>1308</v>
      </c>
      <c r="E113" s="104"/>
      <c r="F113" s="105"/>
    </row>
    <row r="114" spans="1:6" x14ac:dyDescent="0.25">
      <c r="A114" s="103">
        <v>3935</v>
      </c>
      <c r="B114" s="103" t="s">
        <v>1309</v>
      </c>
      <c r="C114" s="103" t="s">
        <v>1161</v>
      </c>
      <c r="D114" s="103" t="s">
        <v>1310</v>
      </c>
      <c r="E114" s="104"/>
      <c r="F114" s="105"/>
    </row>
    <row r="115" spans="1:6" x14ac:dyDescent="0.25">
      <c r="A115" s="103">
        <v>3937</v>
      </c>
      <c r="B115" s="103" t="s">
        <v>1311</v>
      </c>
      <c r="C115" s="103" t="s">
        <v>1215</v>
      </c>
      <c r="D115" s="103" t="s">
        <v>1232</v>
      </c>
      <c r="E115" s="104"/>
      <c r="F115" s="105"/>
    </row>
    <row r="116" spans="1:6" x14ac:dyDescent="0.25">
      <c r="A116" s="103">
        <v>3939</v>
      </c>
      <c r="B116" s="103" t="s">
        <v>1312</v>
      </c>
      <c r="C116" s="103" t="s">
        <v>1172</v>
      </c>
      <c r="D116" s="103" t="s">
        <v>1313</v>
      </c>
      <c r="E116" s="104"/>
      <c r="F116" s="105"/>
    </row>
    <row r="117" spans="1:6" x14ac:dyDescent="0.25">
      <c r="A117" s="103">
        <v>3941</v>
      </c>
      <c r="B117" s="103" t="s">
        <v>1314</v>
      </c>
      <c r="C117" s="103" t="s">
        <v>1172</v>
      </c>
      <c r="D117" s="103" t="s">
        <v>1315</v>
      </c>
      <c r="E117" s="104"/>
      <c r="F117" s="105"/>
    </row>
    <row r="118" spans="1:6" x14ac:dyDescent="0.25">
      <c r="A118" s="103">
        <v>3942</v>
      </c>
      <c r="B118" s="103" t="s">
        <v>1316</v>
      </c>
      <c r="C118" s="103" t="s">
        <v>1172</v>
      </c>
      <c r="D118" s="103" t="s">
        <v>1317</v>
      </c>
      <c r="E118" s="104"/>
      <c r="F118" s="105"/>
    </row>
    <row r="119" spans="1:6" x14ac:dyDescent="0.25">
      <c r="A119" s="103">
        <v>3943</v>
      </c>
      <c r="B119" s="103" t="s">
        <v>1318</v>
      </c>
      <c r="C119" s="103" t="s">
        <v>1142</v>
      </c>
      <c r="D119" s="103" t="s">
        <v>1319</v>
      </c>
      <c r="E119" s="104"/>
      <c r="F119" s="105"/>
    </row>
    <row r="120" spans="1:6" x14ac:dyDescent="0.25">
      <c r="A120" s="103">
        <v>3946</v>
      </c>
      <c r="B120" s="103" t="s">
        <v>1320</v>
      </c>
      <c r="C120" s="103" t="s">
        <v>1321</v>
      </c>
      <c r="D120" s="103" t="s">
        <v>1322</v>
      </c>
      <c r="E120" s="104"/>
      <c r="F120" s="105"/>
    </row>
    <row r="121" spans="1:6" x14ac:dyDescent="0.25">
      <c r="A121" s="103">
        <v>3948</v>
      </c>
      <c r="B121" s="103" t="s">
        <v>1323</v>
      </c>
      <c r="C121" s="103" t="s">
        <v>1292</v>
      </c>
      <c r="D121" s="103" t="s">
        <v>1324</v>
      </c>
      <c r="E121" s="104"/>
      <c r="F121" s="105"/>
    </row>
    <row r="122" spans="1:6" x14ac:dyDescent="0.25">
      <c r="A122" s="103">
        <v>3949</v>
      </c>
      <c r="B122" s="103" t="s">
        <v>1325</v>
      </c>
      <c r="C122" s="103" t="s">
        <v>1292</v>
      </c>
      <c r="D122" s="103" t="s">
        <v>1326</v>
      </c>
      <c r="E122" s="104"/>
      <c r="F122" s="105"/>
    </row>
    <row r="123" spans="1:6" x14ac:dyDescent="0.25">
      <c r="A123" s="103">
        <v>3950</v>
      </c>
      <c r="B123" s="103" t="s">
        <v>1327</v>
      </c>
      <c r="C123" s="103" t="s">
        <v>555</v>
      </c>
      <c r="D123" s="103" t="s">
        <v>1328</v>
      </c>
      <c r="E123" s="104"/>
      <c r="F123" s="105"/>
    </row>
    <row r="124" spans="1:6" x14ac:dyDescent="0.25">
      <c r="A124" s="103">
        <v>3951</v>
      </c>
      <c r="B124" s="103" t="s">
        <v>1329</v>
      </c>
      <c r="C124" s="103" t="s">
        <v>1330</v>
      </c>
      <c r="D124" s="103" t="s">
        <v>1331</v>
      </c>
      <c r="E124" s="104"/>
      <c r="F124" s="105"/>
    </row>
    <row r="125" spans="1:6" x14ac:dyDescent="0.25">
      <c r="A125" s="103">
        <v>3952</v>
      </c>
      <c r="B125" s="103" t="s">
        <v>1332</v>
      </c>
      <c r="C125" s="103" t="s">
        <v>565</v>
      </c>
      <c r="D125" s="103" t="s">
        <v>1333</v>
      </c>
      <c r="E125" s="104"/>
      <c r="F125" s="105"/>
    </row>
    <row r="126" spans="1:6" x14ac:dyDescent="0.25">
      <c r="A126" s="103">
        <v>3953</v>
      </c>
      <c r="B126" s="103" t="s">
        <v>1334</v>
      </c>
      <c r="C126" s="103" t="s">
        <v>1292</v>
      </c>
      <c r="D126" s="103" t="s">
        <v>1335</v>
      </c>
      <c r="E126" s="104"/>
      <c r="F126" s="105"/>
    </row>
    <row r="127" spans="1:6" x14ac:dyDescent="0.25">
      <c r="A127" s="103">
        <v>3955</v>
      </c>
      <c r="B127" s="103" t="s">
        <v>1336</v>
      </c>
      <c r="C127" s="103" t="s">
        <v>1172</v>
      </c>
      <c r="D127" s="103" t="s">
        <v>1337</v>
      </c>
      <c r="E127" s="104"/>
      <c r="F127" s="105"/>
    </row>
    <row r="128" spans="1:6" x14ac:dyDescent="0.25">
      <c r="A128" s="103">
        <v>3956</v>
      </c>
      <c r="B128" s="103" t="s">
        <v>1338</v>
      </c>
      <c r="C128" s="103" t="s">
        <v>1172</v>
      </c>
      <c r="D128" s="103" t="s">
        <v>1339</v>
      </c>
      <c r="E128" s="104"/>
      <c r="F128" s="105"/>
    </row>
    <row r="129" spans="1:6" x14ac:dyDescent="0.25">
      <c r="A129" s="103">
        <v>3958</v>
      </c>
      <c r="B129" s="103" t="s">
        <v>1340</v>
      </c>
      <c r="C129" s="103" t="s">
        <v>1172</v>
      </c>
      <c r="D129" s="103" t="s">
        <v>1341</v>
      </c>
      <c r="E129" s="104"/>
      <c r="F129" s="105"/>
    </row>
    <row r="130" spans="1:6" x14ac:dyDescent="0.25">
      <c r="A130" s="103">
        <v>3959</v>
      </c>
      <c r="B130" s="103" t="s">
        <v>1342</v>
      </c>
      <c r="C130" s="103" t="s">
        <v>1172</v>
      </c>
      <c r="D130" s="103" t="s">
        <v>1343</v>
      </c>
      <c r="E130" s="104"/>
      <c r="F130" s="105"/>
    </row>
    <row r="131" spans="1:6" x14ac:dyDescent="0.25">
      <c r="A131" s="103">
        <v>3960</v>
      </c>
      <c r="B131" s="103" t="s">
        <v>1344</v>
      </c>
      <c r="C131" s="103" t="s">
        <v>1172</v>
      </c>
      <c r="D131" s="103" t="s">
        <v>1345</v>
      </c>
      <c r="E131" s="104"/>
      <c r="F131" s="105"/>
    </row>
    <row r="132" spans="1:6" x14ac:dyDescent="0.25">
      <c r="A132" s="103">
        <v>3961</v>
      </c>
      <c r="B132" s="103" t="s">
        <v>1346</v>
      </c>
      <c r="C132" s="103" t="s">
        <v>600</v>
      </c>
      <c r="D132" s="103" t="s">
        <v>1347</v>
      </c>
      <c r="E132" s="104"/>
      <c r="F132" s="105"/>
    </row>
    <row r="133" spans="1:6" x14ac:dyDescent="0.25">
      <c r="A133" s="103">
        <v>3962</v>
      </c>
      <c r="B133" s="103" t="s">
        <v>1348</v>
      </c>
      <c r="C133" s="103" t="s">
        <v>1172</v>
      </c>
      <c r="D133" s="103" t="s">
        <v>1349</v>
      </c>
      <c r="E133" s="104"/>
      <c r="F133" s="105"/>
    </row>
    <row r="134" spans="1:6" x14ac:dyDescent="0.25">
      <c r="A134" s="103">
        <v>3963</v>
      </c>
      <c r="B134" s="103" t="s">
        <v>1350</v>
      </c>
      <c r="C134" s="103" t="s">
        <v>1172</v>
      </c>
      <c r="D134" s="103" t="s">
        <v>1351</v>
      </c>
      <c r="E134" s="104"/>
      <c r="F134" s="105"/>
    </row>
    <row r="135" spans="1:6" x14ac:dyDescent="0.25">
      <c r="A135" s="103">
        <v>3964</v>
      </c>
      <c r="B135" s="103" t="s">
        <v>1352</v>
      </c>
      <c r="C135" s="103" t="s">
        <v>1172</v>
      </c>
      <c r="D135" s="103" t="s">
        <v>1353</v>
      </c>
      <c r="E135" s="104"/>
      <c r="F135" s="105"/>
    </row>
    <row r="136" spans="1:6" x14ac:dyDescent="0.25">
      <c r="A136" s="103">
        <v>3965</v>
      </c>
      <c r="B136" s="103" t="s">
        <v>1354</v>
      </c>
      <c r="C136" s="103" t="s">
        <v>1078</v>
      </c>
      <c r="D136" s="103" t="s">
        <v>1355</v>
      </c>
      <c r="E136" s="104"/>
      <c r="F136" s="105"/>
    </row>
    <row r="137" spans="1:6" x14ac:dyDescent="0.25">
      <c r="A137" s="103">
        <v>3966</v>
      </c>
      <c r="B137" s="103" t="s">
        <v>1356</v>
      </c>
      <c r="C137" s="103" t="s">
        <v>1268</v>
      </c>
      <c r="D137" s="103" t="s">
        <v>1357</v>
      </c>
      <c r="E137" s="104"/>
      <c r="F137" s="105"/>
    </row>
    <row r="138" spans="1:6" x14ac:dyDescent="0.25">
      <c r="A138" s="103">
        <v>3968</v>
      </c>
      <c r="B138" s="103" t="s">
        <v>1358</v>
      </c>
      <c r="C138" s="103" t="s">
        <v>1172</v>
      </c>
      <c r="D138" s="103" t="s">
        <v>1359</v>
      </c>
      <c r="E138" s="104"/>
      <c r="F138" s="105"/>
    </row>
    <row r="139" spans="1:6" x14ac:dyDescent="0.25">
      <c r="A139" s="103">
        <v>3969</v>
      </c>
      <c r="B139" s="103" t="s">
        <v>1360</v>
      </c>
      <c r="C139" s="103" t="s">
        <v>1268</v>
      </c>
      <c r="D139" s="103" t="s">
        <v>1361</v>
      </c>
      <c r="E139" s="104"/>
      <c r="F139" s="105"/>
    </row>
    <row r="140" spans="1:6" x14ac:dyDescent="0.25">
      <c r="A140" s="103">
        <v>3971</v>
      </c>
      <c r="B140" s="103" t="s">
        <v>1362</v>
      </c>
      <c r="C140" s="103" t="s">
        <v>1172</v>
      </c>
      <c r="D140" s="103" t="s">
        <v>1363</v>
      </c>
      <c r="E140" s="104"/>
      <c r="F140" s="105"/>
    </row>
    <row r="141" spans="1:6" x14ac:dyDescent="0.25">
      <c r="A141" s="103">
        <v>3972</v>
      </c>
      <c r="B141" s="103" t="s">
        <v>1364</v>
      </c>
      <c r="C141" s="103" t="s">
        <v>1268</v>
      </c>
      <c r="D141" s="103" t="s">
        <v>1365</v>
      </c>
      <c r="E141" s="104"/>
      <c r="F141" s="105"/>
    </row>
    <row r="142" spans="1:6" x14ac:dyDescent="0.25">
      <c r="A142" s="103">
        <v>3973</v>
      </c>
      <c r="B142" s="103" t="s">
        <v>1366</v>
      </c>
      <c r="C142" s="103" t="s">
        <v>1172</v>
      </c>
      <c r="D142" s="103" t="s">
        <v>1367</v>
      </c>
      <c r="E142" s="104"/>
      <c r="F142" s="105"/>
    </row>
    <row r="143" spans="1:6" x14ac:dyDescent="0.25">
      <c r="A143" s="103">
        <v>3974</v>
      </c>
      <c r="B143" s="103" t="s">
        <v>1368</v>
      </c>
      <c r="C143" s="103" t="s">
        <v>1369</v>
      </c>
      <c r="D143" s="103" t="s">
        <v>1370</v>
      </c>
      <c r="E143" s="104"/>
      <c r="F143" s="105"/>
    </row>
    <row r="144" spans="1:6" x14ac:dyDescent="0.25">
      <c r="A144" s="103">
        <v>3975</v>
      </c>
      <c r="B144" s="103" t="s">
        <v>1371</v>
      </c>
      <c r="C144" s="103" t="s">
        <v>1172</v>
      </c>
      <c r="D144" s="103" t="s">
        <v>1372</v>
      </c>
      <c r="E144" s="104"/>
      <c r="F144" s="105"/>
    </row>
    <row r="145" spans="1:6" x14ac:dyDescent="0.25">
      <c r="A145" s="103">
        <v>3977</v>
      </c>
      <c r="B145" s="103" t="s">
        <v>1373</v>
      </c>
      <c r="C145" s="103" t="s">
        <v>1172</v>
      </c>
      <c r="D145" s="103" t="s">
        <v>1374</v>
      </c>
      <c r="E145" s="104"/>
      <c r="F145" s="105"/>
    </row>
    <row r="146" spans="1:6" x14ac:dyDescent="0.25">
      <c r="A146" s="103">
        <v>3978</v>
      </c>
      <c r="B146" s="103" t="s">
        <v>1375</v>
      </c>
      <c r="C146" s="103" t="s">
        <v>600</v>
      </c>
      <c r="D146" s="103" t="s">
        <v>1376</v>
      </c>
      <c r="E146" s="104"/>
      <c r="F146" s="105"/>
    </row>
    <row r="147" spans="1:6" x14ac:dyDescent="0.25">
      <c r="A147" s="103">
        <v>3981</v>
      </c>
      <c r="B147" s="103" t="s">
        <v>1377</v>
      </c>
      <c r="C147" s="103" t="s">
        <v>1172</v>
      </c>
      <c r="D147" s="103" t="s">
        <v>1378</v>
      </c>
      <c r="E147" s="104"/>
      <c r="F147" s="105"/>
    </row>
    <row r="148" spans="1:6" x14ac:dyDescent="0.25">
      <c r="A148" s="103">
        <v>3983</v>
      </c>
      <c r="B148" s="103" t="s">
        <v>1379</v>
      </c>
      <c r="C148" s="103" t="s">
        <v>1172</v>
      </c>
      <c r="D148" s="103" t="s">
        <v>1380</v>
      </c>
      <c r="E148" s="104"/>
      <c r="F148" s="105"/>
    </row>
    <row r="149" spans="1:6" x14ac:dyDescent="0.25">
      <c r="A149" s="103">
        <v>3985</v>
      </c>
      <c r="B149" s="103" t="s">
        <v>1381</v>
      </c>
      <c r="C149" s="103" t="s">
        <v>1172</v>
      </c>
      <c r="D149" s="103" t="s">
        <v>1382</v>
      </c>
      <c r="E149" s="104"/>
      <c r="F149" s="105"/>
    </row>
    <row r="150" spans="1:6" x14ac:dyDescent="0.25">
      <c r="A150" s="103">
        <v>3986</v>
      </c>
      <c r="B150" s="103" t="s">
        <v>1383</v>
      </c>
      <c r="C150" s="103" t="s">
        <v>1172</v>
      </c>
      <c r="D150" s="103" t="s">
        <v>1384</v>
      </c>
      <c r="E150" s="104"/>
      <c r="F150" s="105"/>
    </row>
    <row r="151" spans="1:6" x14ac:dyDescent="0.25">
      <c r="A151" s="103">
        <v>3987</v>
      </c>
      <c r="B151" s="103" t="s">
        <v>1385</v>
      </c>
      <c r="C151" s="103" t="s">
        <v>1142</v>
      </c>
      <c r="D151" s="103" t="s">
        <v>1386</v>
      </c>
      <c r="E151" s="104"/>
      <c r="F151" s="105"/>
    </row>
    <row r="152" spans="1:6" x14ac:dyDescent="0.25">
      <c r="A152" s="103">
        <v>3988</v>
      </c>
      <c r="B152" s="103" t="s">
        <v>1387</v>
      </c>
      <c r="C152" s="103" t="s">
        <v>1172</v>
      </c>
      <c r="D152" s="103" t="s">
        <v>1388</v>
      </c>
      <c r="E152" s="104"/>
      <c r="F152" s="105"/>
    </row>
    <row r="153" spans="1:6" x14ac:dyDescent="0.25">
      <c r="A153" s="103">
        <v>3991</v>
      </c>
      <c r="B153" s="103" t="s">
        <v>1389</v>
      </c>
      <c r="C153" s="103" t="s">
        <v>1172</v>
      </c>
      <c r="D153" s="103" t="s">
        <v>1236</v>
      </c>
      <c r="E153" s="104"/>
      <c r="F153" s="105"/>
    </row>
    <row r="154" spans="1:6" x14ac:dyDescent="0.25">
      <c r="A154" s="103">
        <v>3992</v>
      </c>
      <c r="B154" s="103" t="s">
        <v>1390</v>
      </c>
      <c r="C154" s="103" t="s">
        <v>1321</v>
      </c>
      <c r="D154" s="103" t="s">
        <v>1391</v>
      </c>
      <c r="E154" s="104"/>
      <c r="F154" s="105"/>
    </row>
    <row r="155" spans="1:6" x14ac:dyDescent="0.25">
      <c r="A155" s="103">
        <v>3993</v>
      </c>
      <c r="B155" s="103" t="s">
        <v>1392</v>
      </c>
      <c r="C155" s="103" t="s">
        <v>1172</v>
      </c>
      <c r="D155" s="103" t="s">
        <v>1393</v>
      </c>
      <c r="E155" s="104"/>
      <c r="F155" s="105"/>
    </row>
    <row r="156" spans="1:6" x14ac:dyDescent="0.25">
      <c r="A156" s="103">
        <v>3994</v>
      </c>
      <c r="B156" s="103" t="s">
        <v>1394</v>
      </c>
      <c r="C156" s="103" t="s">
        <v>1161</v>
      </c>
      <c r="D156" s="103" t="s">
        <v>1395</v>
      </c>
      <c r="E156" s="104"/>
      <c r="F156" s="105"/>
    </row>
    <row r="157" spans="1:6" x14ac:dyDescent="0.25">
      <c r="A157" s="103">
        <v>3996</v>
      </c>
      <c r="B157" s="103" t="s">
        <v>1396</v>
      </c>
      <c r="C157" s="103" t="s">
        <v>1172</v>
      </c>
      <c r="D157" s="103" t="s">
        <v>1397</v>
      </c>
      <c r="E157" s="104"/>
      <c r="F157" s="105"/>
    </row>
    <row r="158" spans="1:6" x14ac:dyDescent="0.25">
      <c r="A158" s="103">
        <v>3999</v>
      </c>
      <c r="B158" s="103" t="s">
        <v>1398</v>
      </c>
      <c r="C158" s="103" t="s">
        <v>1172</v>
      </c>
      <c r="D158" s="103" t="s">
        <v>1399</v>
      </c>
      <c r="E158" s="104"/>
      <c r="F158" s="105"/>
    </row>
    <row r="159" spans="1:6" x14ac:dyDescent="0.25">
      <c r="A159" s="103">
        <v>4002</v>
      </c>
      <c r="B159" s="103" t="s">
        <v>1400</v>
      </c>
      <c r="C159" s="103" t="s">
        <v>1273</v>
      </c>
      <c r="D159" s="103" t="s">
        <v>1401</v>
      </c>
      <c r="E159" s="104"/>
      <c r="F159" s="105"/>
    </row>
    <row r="160" spans="1:6" x14ac:dyDescent="0.25">
      <c r="A160" s="103">
        <v>4003</v>
      </c>
      <c r="B160" s="103" t="s">
        <v>1402</v>
      </c>
      <c r="C160" s="103" t="s">
        <v>592</v>
      </c>
      <c r="D160" s="103" t="s">
        <v>1403</v>
      </c>
      <c r="E160" s="104"/>
      <c r="F160" s="105"/>
    </row>
    <row r="161" spans="1:6" x14ac:dyDescent="0.25">
      <c r="A161" s="103">
        <v>4004</v>
      </c>
      <c r="B161" s="103" t="s">
        <v>1404</v>
      </c>
      <c r="C161" s="103" t="s">
        <v>1273</v>
      </c>
      <c r="D161" s="103" t="s">
        <v>1405</v>
      </c>
      <c r="E161" s="104"/>
      <c r="F161" s="105"/>
    </row>
    <row r="162" spans="1:6" x14ac:dyDescent="0.25">
      <c r="A162" s="103">
        <v>4005</v>
      </c>
      <c r="B162" s="103" t="s">
        <v>1406</v>
      </c>
      <c r="C162" s="103" t="s">
        <v>1273</v>
      </c>
      <c r="D162" s="103" t="s">
        <v>1407</v>
      </c>
      <c r="E162" s="104"/>
      <c r="F162" s="105"/>
    </row>
    <row r="163" spans="1:6" x14ac:dyDescent="0.25">
      <c r="A163" s="103">
        <v>4006</v>
      </c>
      <c r="B163" s="103" t="s">
        <v>1408</v>
      </c>
      <c r="C163" s="103" t="s">
        <v>1409</v>
      </c>
      <c r="D163" s="103" t="s">
        <v>1410</v>
      </c>
      <c r="E163" s="104"/>
      <c r="F163" s="105"/>
    </row>
    <row r="164" spans="1:6" x14ac:dyDescent="0.25">
      <c r="A164" s="103">
        <v>4007</v>
      </c>
      <c r="B164" s="103" t="s">
        <v>1411</v>
      </c>
      <c r="C164" s="103" t="s">
        <v>592</v>
      </c>
      <c r="D164" s="103" t="s">
        <v>1412</v>
      </c>
      <c r="E164" s="104"/>
      <c r="F164" s="105"/>
    </row>
    <row r="165" spans="1:6" x14ac:dyDescent="0.25">
      <c r="A165" s="103">
        <v>4101</v>
      </c>
      <c r="B165" s="103" t="s">
        <v>1413</v>
      </c>
      <c r="C165" s="103" t="s">
        <v>1172</v>
      </c>
      <c r="D165" s="103" t="s">
        <v>1414</v>
      </c>
      <c r="E165" s="104"/>
      <c r="F165" s="105"/>
    </row>
    <row r="166" spans="1:6" x14ac:dyDescent="0.25">
      <c r="A166" s="103">
        <v>4105</v>
      </c>
      <c r="B166" s="103" t="s">
        <v>1415</v>
      </c>
      <c r="C166" s="103" t="s">
        <v>1172</v>
      </c>
      <c r="D166" s="103" t="s">
        <v>1416</v>
      </c>
      <c r="E166" s="104"/>
      <c r="F166" s="105"/>
    </row>
    <row r="167" spans="1:6" x14ac:dyDescent="0.25">
      <c r="A167" s="103">
        <v>4106</v>
      </c>
      <c r="B167" s="103" t="s">
        <v>1417</v>
      </c>
      <c r="C167" s="103" t="s">
        <v>1418</v>
      </c>
      <c r="D167" s="103" t="s">
        <v>1419</v>
      </c>
      <c r="E167" s="104"/>
      <c r="F167" s="105"/>
    </row>
    <row r="168" spans="1:6" x14ac:dyDescent="0.25">
      <c r="A168" s="103">
        <v>4201</v>
      </c>
      <c r="B168" s="103" t="s">
        <v>1420</v>
      </c>
      <c r="C168" s="103" t="s">
        <v>1421</v>
      </c>
      <c r="D168" s="103" t="s">
        <v>1422</v>
      </c>
      <c r="E168" s="104"/>
      <c r="F168" s="105"/>
    </row>
    <row r="169" spans="1:6" x14ac:dyDescent="0.25">
      <c r="A169" s="103">
        <v>4301</v>
      </c>
      <c r="B169" s="103" t="s">
        <v>1423</v>
      </c>
      <c r="C169" s="103" t="s">
        <v>1424</v>
      </c>
      <c r="D169" s="103" t="s">
        <v>1424</v>
      </c>
      <c r="E169" s="104"/>
      <c r="F169" s="105"/>
    </row>
    <row r="170" spans="1:6" x14ac:dyDescent="0.25">
      <c r="A170" s="103">
        <v>4602</v>
      </c>
      <c r="B170" s="103" t="s">
        <v>1425</v>
      </c>
      <c r="C170" s="103" t="s">
        <v>1094</v>
      </c>
      <c r="D170" s="103" t="s">
        <v>1426</v>
      </c>
      <c r="E170" s="104"/>
      <c r="F170" s="105"/>
    </row>
    <row r="171" spans="1:6" x14ac:dyDescent="0.25">
      <c r="A171" s="103">
        <v>4702</v>
      </c>
      <c r="B171" s="103" t="s">
        <v>1427</v>
      </c>
      <c r="C171" s="103" t="s">
        <v>1428</v>
      </c>
      <c r="D171" s="103" t="s">
        <v>1429</v>
      </c>
      <c r="E171" s="104"/>
      <c r="F171" s="105"/>
    </row>
    <row r="172" spans="1:6" x14ac:dyDescent="0.25">
      <c r="A172" s="103">
        <v>4703</v>
      </c>
      <c r="B172" s="103" t="s">
        <v>1430</v>
      </c>
      <c r="C172" s="103" t="s">
        <v>1428</v>
      </c>
      <c r="D172" s="103" t="s">
        <v>1431</v>
      </c>
      <c r="E172" s="104"/>
      <c r="F172" s="105"/>
    </row>
    <row r="173" spans="1:6" x14ac:dyDescent="0.25">
      <c r="A173" s="103">
        <v>4706</v>
      </c>
      <c r="B173" s="103" t="s">
        <v>1432</v>
      </c>
      <c r="C173" s="103" t="s">
        <v>1428</v>
      </c>
      <c r="D173" s="103" t="s">
        <v>1433</v>
      </c>
      <c r="E173" s="104"/>
      <c r="F173" s="105"/>
    </row>
    <row r="174" spans="1:6" x14ac:dyDescent="0.25">
      <c r="A174" s="103">
        <v>4707</v>
      </c>
      <c r="B174" s="103" t="s">
        <v>1434</v>
      </c>
      <c r="C174" s="103" t="s">
        <v>1428</v>
      </c>
      <c r="D174" s="103" t="s">
        <v>1435</v>
      </c>
      <c r="E174" s="104"/>
      <c r="F174" s="105"/>
    </row>
    <row r="175" spans="1:6" x14ac:dyDescent="0.25">
      <c r="A175" s="103">
        <v>4708</v>
      </c>
      <c r="B175" s="103" t="s">
        <v>1436</v>
      </c>
      <c r="C175" s="103" t="s">
        <v>1428</v>
      </c>
      <c r="D175" s="103" t="s">
        <v>1437</v>
      </c>
      <c r="E175" s="104"/>
      <c r="F175" s="105"/>
    </row>
    <row r="176" spans="1:6" x14ac:dyDescent="0.25">
      <c r="A176" s="103">
        <v>4709</v>
      </c>
      <c r="B176" s="103" t="s">
        <v>1438</v>
      </c>
      <c r="C176" s="103" t="s">
        <v>1428</v>
      </c>
      <c r="D176" s="103" t="s">
        <v>1439</v>
      </c>
      <c r="E176" s="104"/>
      <c r="F176" s="105"/>
    </row>
    <row r="177" spans="1:6" x14ac:dyDescent="0.25">
      <c r="A177" s="103">
        <v>4710</v>
      </c>
      <c r="B177" s="103" t="s">
        <v>1440</v>
      </c>
      <c r="C177" s="103" t="s">
        <v>1428</v>
      </c>
      <c r="D177" s="103" t="s">
        <v>1441</v>
      </c>
      <c r="E177" s="104"/>
      <c r="F177" s="105"/>
    </row>
    <row r="178" spans="1:6" x14ac:dyDescent="0.25">
      <c r="A178" s="103">
        <v>4799</v>
      </c>
      <c r="B178" s="103" t="s">
        <v>1442</v>
      </c>
      <c r="C178" s="103" t="s">
        <v>1428</v>
      </c>
      <c r="D178" s="103" t="s">
        <v>1443</v>
      </c>
      <c r="E178" s="104"/>
      <c r="F178" s="105"/>
    </row>
    <row r="179" spans="1:6" x14ac:dyDescent="0.25">
      <c r="A179" s="103">
        <v>4801</v>
      </c>
      <c r="B179" s="103" t="s">
        <v>1444</v>
      </c>
      <c r="C179" s="103" t="s">
        <v>1172</v>
      </c>
      <c r="D179" s="103" t="s">
        <v>1445</v>
      </c>
      <c r="E179" s="104"/>
      <c r="F179" s="105"/>
    </row>
    <row r="180" spans="1:6" x14ac:dyDescent="0.25">
      <c r="A180" s="103">
        <v>4803</v>
      </c>
      <c r="B180" s="103" t="s">
        <v>1446</v>
      </c>
      <c r="C180" s="103" t="s">
        <v>1094</v>
      </c>
      <c r="D180" s="103" t="s">
        <v>1447</v>
      </c>
      <c r="E180" s="104"/>
      <c r="F180" s="105"/>
    </row>
    <row r="181" spans="1:6" x14ac:dyDescent="0.25">
      <c r="A181" s="103">
        <v>4904</v>
      </c>
      <c r="B181" s="103" t="s">
        <v>1448</v>
      </c>
      <c r="C181" s="103" t="s">
        <v>1094</v>
      </c>
      <c r="D181" s="103" t="s">
        <v>1449</v>
      </c>
      <c r="E181" s="104"/>
      <c r="F181" s="105"/>
    </row>
    <row r="182" spans="1:6" x14ac:dyDescent="0.25">
      <c r="A182" s="103">
        <v>4905</v>
      </c>
      <c r="B182" s="103" t="s">
        <v>1450</v>
      </c>
      <c r="C182" s="103" t="s">
        <v>565</v>
      </c>
      <c r="D182" s="103" t="s">
        <v>1451</v>
      </c>
      <c r="E182" s="104"/>
      <c r="F182" s="105"/>
    </row>
    <row r="183" spans="1:6" x14ac:dyDescent="0.25">
      <c r="A183" s="103">
        <v>4906</v>
      </c>
      <c r="B183" s="103" t="s">
        <v>1452</v>
      </c>
      <c r="C183" s="103" t="s">
        <v>565</v>
      </c>
      <c r="D183" s="103" t="s">
        <v>1453</v>
      </c>
      <c r="E183" s="104"/>
      <c r="F183" s="105"/>
    </row>
    <row r="184" spans="1:6" x14ac:dyDescent="0.25">
      <c r="A184" s="103">
        <v>5101</v>
      </c>
      <c r="B184" s="103" t="s">
        <v>1454</v>
      </c>
      <c r="C184" s="103" t="s">
        <v>1330</v>
      </c>
      <c r="D184" s="103" t="s">
        <v>1455</v>
      </c>
      <c r="E184" s="104"/>
      <c r="F184" s="105"/>
    </row>
    <row r="185" spans="1:6" x14ac:dyDescent="0.25">
      <c r="A185" s="103">
        <v>5103</v>
      </c>
      <c r="B185" s="103" t="s">
        <v>1456</v>
      </c>
      <c r="C185" s="103" t="s">
        <v>1330</v>
      </c>
      <c r="D185" s="103" t="s">
        <v>1457</v>
      </c>
      <c r="E185" s="104"/>
      <c r="F185" s="105"/>
    </row>
    <row r="186" spans="1:6" x14ac:dyDescent="0.25">
      <c r="A186" s="103">
        <v>5106</v>
      </c>
      <c r="B186" s="103" t="s">
        <v>1458</v>
      </c>
      <c r="C186" s="103" t="s">
        <v>1330</v>
      </c>
      <c r="D186" s="103" t="s">
        <v>1459</v>
      </c>
      <c r="E186" s="104"/>
      <c r="F186" s="105"/>
    </row>
    <row r="187" spans="1:6" x14ac:dyDescent="0.25">
      <c r="A187" s="103">
        <v>5107</v>
      </c>
      <c r="B187" s="103" t="s">
        <v>1460</v>
      </c>
      <c r="C187" s="103" t="s">
        <v>1330</v>
      </c>
      <c r="D187" s="103" t="s">
        <v>1461</v>
      </c>
      <c r="E187" s="104"/>
      <c r="F187" s="105"/>
    </row>
    <row r="188" spans="1:6" x14ac:dyDescent="0.25">
      <c r="A188" s="103">
        <v>5112</v>
      </c>
      <c r="B188" s="103" t="s">
        <v>1462</v>
      </c>
      <c r="C188" s="103" t="s">
        <v>1330</v>
      </c>
      <c r="D188" s="103" t="s">
        <v>1463</v>
      </c>
      <c r="E188" s="104"/>
      <c r="F188" s="105"/>
    </row>
    <row r="189" spans="1:6" x14ac:dyDescent="0.25">
      <c r="A189" s="103">
        <v>5113</v>
      </c>
      <c r="B189" s="103" t="s">
        <v>1464</v>
      </c>
      <c r="C189" s="103" t="s">
        <v>1465</v>
      </c>
      <c r="D189" s="103" t="s">
        <v>1466</v>
      </c>
      <c r="E189" s="104"/>
      <c r="F189" s="105"/>
    </row>
    <row r="190" spans="1:6" x14ac:dyDescent="0.25">
      <c r="A190" s="103">
        <v>5114</v>
      </c>
      <c r="B190" s="103" t="s">
        <v>1467</v>
      </c>
      <c r="C190" s="103" t="s">
        <v>1465</v>
      </c>
      <c r="D190" s="103" t="s">
        <v>1468</v>
      </c>
      <c r="E190" s="104"/>
      <c r="F190" s="105"/>
    </row>
    <row r="191" spans="1:6" x14ac:dyDescent="0.25">
      <c r="A191" s="103">
        <v>5201</v>
      </c>
      <c r="B191" s="103" t="s">
        <v>1469</v>
      </c>
      <c r="C191" s="103" t="s">
        <v>1161</v>
      </c>
      <c r="D191" s="103" t="s">
        <v>1470</v>
      </c>
      <c r="E191" s="104"/>
      <c r="F191" s="105"/>
    </row>
    <row r="192" spans="1:6" x14ac:dyDescent="0.25">
      <c r="A192" s="103">
        <v>5203</v>
      </c>
      <c r="B192" s="103" t="s">
        <v>1471</v>
      </c>
      <c r="C192" s="103" t="s">
        <v>1465</v>
      </c>
      <c r="D192" s="103" t="s">
        <v>1472</v>
      </c>
      <c r="E192" s="104"/>
      <c r="F192" s="105"/>
    </row>
    <row r="193" spans="1:6" x14ac:dyDescent="0.25">
      <c r="A193" s="103">
        <v>5204</v>
      </c>
      <c r="B193" s="103" t="s">
        <v>1473</v>
      </c>
      <c r="C193" s="103" t="s">
        <v>1465</v>
      </c>
      <c r="D193" s="103" t="s">
        <v>1474</v>
      </c>
      <c r="E193" s="104"/>
      <c r="F193" s="105"/>
    </row>
    <row r="194" spans="1:6" x14ac:dyDescent="0.25">
      <c r="A194" s="103">
        <v>5206</v>
      </c>
      <c r="B194" s="103" t="s">
        <v>1475</v>
      </c>
      <c r="C194" s="103" t="s">
        <v>1409</v>
      </c>
      <c r="D194" s="103" t="s">
        <v>1476</v>
      </c>
      <c r="E194" s="104"/>
      <c r="F194" s="105"/>
    </row>
    <row r="195" spans="1:6" x14ac:dyDescent="0.25">
      <c r="A195" s="103">
        <v>5207</v>
      </c>
      <c r="B195" s="103" t="s">
        <v>1477</v>
      </c>
      <c r="C195" s="103" t="s">
        <v>1409</v>
      </c>
      <c r="D195" s="103" t="s">
        <v>1478</v>
      </c>
      <c r="E195" s="104"/>
      <c r="F195" s="105"/>
    </row>
    <row r="196" spans="1:6" x14ac:dyDescent="0.25">
      <c r="A196" s="103">
        <v>5208</v>
      </c>
      <c r="B196" s="103" t="s">
        <v>1479</v>
      </c>
      <c r="C196" s="103" t="s">
        <v>1409</v>
      </c>
      <c r="D196" s="103" t="s">
        <v>1480</v>
      </c>
      <c r="E196" s="104"/>
      <c r="F196" s="105"/>
    </row>
    <row r="197" spans="1:6" x14ac:dyDescent="0.25">
      <c r="A197" s="103">
        <v>5209</v>
      </c>
      <c r="B197" s="103" t="s">
        <v>1481</v>
      </c>
      <c r="C197" s="103" t="s">
        <v>1465</v>
      </c>
      <c r="D197" s="103" t="s">
        <v>1482</v>
      </c>
      <c r="E197" s="104"/>
      <c r="F197" s="105"/>
    </row>
    <row r="198" spans="1:6" x14ac:dyDescent="0.25">
      <c r="A198" s="103">
        <v>5210</v>
      </c>
      <c r="B198" s="103" t="s">
        <v>1483</v>
      </c>
      <c r="C198" s="103" t="s">
        <v>1465</v>
      </c>
      <c r="D198" s="103" t="s">
        <v>1484</v>
      </c>
      <c r="E198" s="104"/>
      <c r="F198" s="105"/>
    </row>
    <row r="199" spans="1:6" x14ac:dyDescent="0.25">
      <c r="A199" s="103">
        <v>5211</v>
      </c>
      <c r="B199" s="103" t="s">
        <v>1485</v>
      </c>
      <c r="C199" s="103" t="s">
        <v>1078</v>
      </c>
      <c r="D199" s="103" t="s">
        <v>1486</v>
      </c>
      <c r="E199" s="104"/>
      <c r="F199" s="105"/>
    </row>
    <row r="200" spans="1:6" x14ac:dyDescent="0.25">
      <c r="A200" s="103">
        <v>5212</v>
      </c>
      <c r="B200" s="103" t="s">
        <v>1487</v>
      </c>
      <c r="C200" s="103" t="s">
        <v>1465</v>
      </c>
      <c r="D200" s="103" t="s">
        <v>1488</v>
      </c>
      <c r="E200" s="104"/>
      <c r="F200" s="105"/>
    </row>
    <row r="201" spans="1:6" x14ac:dyDescent="0.25">
      <c r="A201" s="103">
        <v>5213</v>
      </c>
      <c r="B201" s="103" t="s">
        <v>1489</v>
      </c>
      <c r="C201" s="103" t="s">
        <v>1465</v>
      </c>
      <c r="D201" s="103" t="s">
        <v>1490</v>
      </c>
      <c r="E201" s="104"/>
      <c r="F201" s="105"/>
    </row>
    <row r="202" spans="1:6" x14ac:dyDescent="0.25">
      <c r="A202" s="103">
        <v>5214</v>
      </c>
      <c r="B202" s="103" t="s">
        <v>1491</v>
      </c>
      <c r="C202" s="103" t="s">
        <v>1465</v>
      </c>
      <c r="D202" s="103" t="s">
        <v>1492</v>
      </c>
      <c r="E202" s="104"/>
      <c r="F202" s="105"/>
    </row>
    <row r="203" spans="1:6" x14ac:dyDescent="0.25">
      <c r="A203" s="103">
        <v>5215</v>
      </c>
      <c r="B203" s="103" t="s">
        <v>1493</v>
      </c>
      <c r="C203" s="103" t="s">
        <v>1465</v>
      </c>
      <c r="D203" s="103" t="s">
        <v>1494</v>
      </c>
      <c r="E203" s="104"/>
      <c r="F203" s="105"/>
    </row>
    <row r="204" spans="1:6" x14ac:dyDescent="0.25">
      <c r="A204" s="103">
        <v>5216</v>
      </c>
      <c r="B204" s="103" t="s">
        <v>1495</v>
      </c>
      <c r="C204" s="103" t="s">
        <v>1465</v>
      </c>
      <c r="D204" s="103" t="s">
        <v>1496</v>
      </c>
      <c r="E204" s="104"/>
      <c r="F204" s="105"/>
    </row>
    <row r="205" spans="1:6" x14ac:dyDescent="0.25">
      <c r="A205" s="103">
        <v>5217</v>
      </c>
      <c r="B205" s="103" t="s">
        <v>1497</v>
      </c>
      <c r="C205" s="103" t="s">
        <v>1465</v>
      </c>
      <c r="D205" s="103" t="s">
        <v>1498</v>
      </c>
      <c r="E205" s="104"/>
      <c r="F205" s="105"/>
    </row>
    <row r="206" spans="1:6" x14ac:dyDescent="0.25">
      <c r="A206" s="103">
        <v>5218</v>
      </c>
      <c r="B206" s="103" t="s">
        <v>1499</v>
      </c>
      <c r="C206" s="103" t="s">
        <v>1465</v>
      </c>
      <c r="D206" s="103" t="s">
        <v>1500</v>
      </c>
      <c r="E206" s="104"/>
      <c r="F206" s="105"/>
    </row>
    <row r="207" spans="1:6" x14ac:dyDescent="0.25">
      <c r="A207" s="103">
        <v>5219</v>
      </c>
      <c r="B207" s="103" t="s">
        <v>1501</v>
      </c>
      <c r="C207" s="103" t="s">
        <v>1465</v>
      </c>
      <c r="D207" s="103" t="s">
        <v>1502</v>
      </c>
      <c r="E207" s="104"/>
      <c r="F207" s="105"/>
    </row>
    <row r="208" spans="1:6" x14ac:dyDescent="0.25">
      <c r="A208" s="103">
        <v>5220</v>
      </c>
      <c r="B208" s="103" t="s">
        <v>1503</v>
      </c>
      <c r="C208" s="103" t="s">
        <v>1409</v>
      </c>
      <c r="D208" s="103" t="s">
        <v>1504</v>
      </c>
      <c r="E208" s="104"/>
      <c r="F208" s="105"/>
    </row>
    <row r="209" spans="1:6" x14ac:dyDescent="0.25">
      <c r="A209" s="103">
        <v>5221</v>
      </c>
      <c r="B209" s="103" t="s">
        <v>1505</v>
      </c>
      <c r="C209" s="103" t="s">
        <v>1465</v>
      </c>
      <c r="D209" s="103" t="s">
        <v>1506</v>
      </c>
      <c r="E209" s="104"/>
      <c r="F209" s="105"/>
    </row>
    <row r="210" spans="1:6" x14ac:dyDescent="0.25">
      <c r="A210" s="103">
        <v>5222</v>
      </c>
      <c r="B210" s="103" t="s">
        <v>1507</v>
      </c>
      <c r="C210" s="103" t="s">
        <v>1465</v>
      </c>
      <c r="D210" s="103" t="s">
        <v>1508</v>
      </c>
      <c r="E210" s="104"/>
      <c r="F210" s="105"/>
    </row>
    <row r="211" spans="1:6" x14ac:dyDescent="0.25">
      <c r="A211" s="103">
        <v>5225</v>
      </c>
      <c r="B211" s="103" t="s">
        <v>1509</v>
      </c>
      <c r="C211" s="103" t="s">
        <v>1465</v>
      </c>
      <c r="D211" s="103" t="s">
        <v>1510</v>
      </c>
      <c r="E211" s="104"/>
      <c r="F211" s="105"/>
    </row>
    <row r="212" spans="1:6" x14ac:dyDescent="0.25">
      <c r="A212" s="103">
        <v>5226</v>
      </c>
      <c r="B212" s="103" t="s">
        <v>1511</v>
      </c>
      <c r="C212" s="103" t="s">
        <v>1465</v>
      </c>
      <c r="D212" s="103" t="s">
        <v>1512</v>
      </c>
      <c r="E212" s="104"/>
      <c r="F212" s="105"/>
    </row>
    <row r="213" spans="1:6" x14ac:dyDescent="0.25">
      <c r="A213" s="103">
        <v>5227</v>
      </c>
      <c r="B213" s="103" t="s">
        <v>1513</v>
      </c>
      <c r="C213" s="103" t="s">
        <v>1465</v>
      </c>
      <c r="D213" s="103" t="s">
        <v>1079</v>
      </c>
      <c r="E213" s="104"/>
      <c r="F213" s="105"/>
    </row>
    <row r="214" spans="1:6" x14ac:dyDescent="0.25">
      <c r="A214" s="103">
        <v>5230</v>
      </c>
      <c r="B214" s="103" t="s">
        <v>1514</v>
      </c>
      <c r="C214" s="103" t="s">
        <v>1465</v>
      </c>
      <c r="D214" s="103" t="s">
        <v>1079</v>
      </c>
      <c r="E214" s="104"/>
      <c r="F214" s="105"/>
    </row>
    <row r="215" spans="1:6" x14ac:dyDescent="0.25">
      <c r="A215" s="103">
        <v>5299</v>
      </c>
      <c r="B215" s="103" t="s">
        <v>1515</v>
      </c>
      <c r="C215" s="103" t="s">
        <v>1465</v>
      </c>
      <c r="D215" s="103" t="s">
        <v>1516</v>
      </c>
      <c r="E215" s="104"/>
      <c r="F215" s="105"/>
    </row>
    <row r="216" spans="1:6" x14ac:dyDescent="0.25">
      <c r="A216" s="103">
        <v>5905</v>
      </c>
      <c r="B216" s="103" t="s">
        <v>1517</v>
      </c>
      <c r="C216" s="103" t="s">
        <v>1172</v>
      </c>
      <c r="D216" s="103" t="s">
        <v>1518</v>
      </c>
      <c r="E216" s="104"/>
      <c r="F216" s="105"/>
    </row>
    <row r="217" spans="1:6" x14ac:dyDescent="0.25">
      <c r="A217" s="103">
        <v>5908</v>
      </c>
      <c r="B217" s="103" t="s">
        <v>1519</v>
      </c>
      <c r="C217" s="103" t="s">
        <v>1172</v>
      </c>
      <c r="D217" s="103" t="s">
        <v>1520</v>
      </c>
      <c r="E217" s="104"/>
      <c r="F217" s="105"/>
    </row>
    <row r="218" spans="1:6" x14ac:dyDescent="0.25">
      <c r="A218" s="103">
        <v>6107</v>
      </c>
      <c r="B218" s="103" t="s">
        <v>1521</v>
      </c>
      <c r="C218" s="103" t="s">
        <v>1330</v>
      </c>
      <c r="D218" s="103" t="s">
        <v>1522</v>
      </c>
      <c r="E218" s="104"/>
      <c r="F218" s="105"/>
    </row>
    <row r="219" spans="1:6" x14ac:dyDescent="0.25">
      <c r="A219" s="103">
        <v>802</v>
      </c>
      <c r="B219" s="103" t="s">
        <v>1523</v>
      </c>
      <c r="C219" s="103" t="s">
        <v>1094</v>
      </c>
      <c r="D219" s="103" t="s">
        <v>1524</v>
      </c>
      <c r="E219" s="104"/>
      <c r="F219" s="105"/>
    </row>
    <row r="220" spans="1:6" x14ac:dyDescent="0.25">
      <c r="A220" s="103">
        <v>803</v>
      </c>
      <c r="B220" s="103" t="s">
        <v>1525</v>
      </c>
      <c r="C220" s="103" t="s">
        <v>1094</v>
      </c>
      <c r="D220" s="103" t="s">
        <v>1526</v>
      </c>
      <c r="E220" s="104"/>
      <c r="F220" s="105"/>
    </row>
    <row r="221" spans="1:6" x14ac:dyDescent="0.25">
      <c r="A221" s="103">
        <v>805</v>
      </c>
      <c r="B221" s="103" t="s">
        <v>1527</v>
      </c>
      <c r="C221" s="103" t="s">
        <v>1094</v>
      </c>
      <c r="D221" s="103" t="s">
        <v>1528</v>
      </c>
      <c r="E221" s="104"/>
      <c r="F221" s="105"/>
    </row>
    <row r="222" spans="1:6" x14ac:dyDescent="0.25">
      <c r="A222" s="103">
        <v>809</v>
      </c>
      <c r="B222" s="103" t="s">
        <v>1529</v>
      </c>
      <c r="C222" s="103" t="s">
        <v>1094</v>
      </c>
      <c r="D222" s="103" t="s">
        <v>1530</v>
      </c>
      <c r="E222" s="104"/>
      <c r="F222" s="105"/>
    </row>
    <row r="223" spans="1:6" x14ac:dyDescent="0.25">
      <c r="A223" s="103">
        <v>810</v>
      </c>
      <c r="B223" s="103" t="s">
        <v>1531</v>
      </c>
      <c r="C223" s="103" t="s">
        <v>1094</v>
      </c>
      <c r="D223" s="103" t="s">
        <v>1532</v>
      </c>
      <c r="E223" s="104"/>
      <c r="F223" s="105"/>
    </row>
    <row r="224" spans="1:6" x14ac:dyDescent="0.25">
      <c r="A224" s="103">
        <v>811</v>
      </c>
      <c r="B224" s="103" t="s">
        <v>1533</v>
      </c>
      <c r="C224" s="103" t="s">
        <v>1094</v>
      </c>
      <c r="D224" s="103" t="s">
        <v>1534</v>
      </c>
      <c r="E224" s="104"/>
      <c r="F224" s="105"/>
    </row>
    <row r="225" spans="1:6" x14ac:dyDescent="0.25">
      <c r="A225" s="103">
        <v>899</v>
      </c>
      <c r="B225" s="103" t="s">
        <v>1535</v>
      </c>
      <c r="C225" s="103" t="s">
        <v>1094</v>
      </c>
      <c r="D225" s="103" t="s">
        <v>1536</v>
      </c>
      <c r="E225" s="104"/>
      <c r="F225" s="105"/>
    </row>
    <row r="226" spans="1:6" x14ac:dyDescent="0.25">
      <c r="A226" s="103">
        <v>9108</v>
      </c>
      <c r="B226" s="103" t="s">
        <v>1537</v>
      </c>
      <c r="C226" s="103" t="s">
        <v>1538</v>
      </c>
      <c r="D226" s="103" t="s">
        <v>1539</v>
      </c>
      <c r="E226" s="104"/>
      <c r="F226" s="105"/>
    </row>
    <row r="227" spans="1:6" x14ac:dyDescent="0.25">
      <c r="A227" s="103">
        <v>9201</v>
      </c>
      <c r="B227" s="103" t="s">
        <v>1540</v>
      </c>
      <c r="C227" s="103" t="s">
        <v>1541</v>
      </c>
      <c r="D227" s="103" t="s">
        <v>1542</v>
      </c>
      <c r="E227" s="104"/>
      <c r="F227" s="105"/>
    </row>
    <row r="228" spans="1:6" x14ac:dyDescent="0.25">
      <c r="A228" s="103">
        <v>9202</v>
      </c>
      <c r="B228" s="103" t="s">
        <v>1543</v>
      </c>
      <c r="C228" s="103" t="s">
        <v>1541</v>
      </c>
      <c r="D228" s="103" t="s">
        <v>1544</v>
      </c>
      <c r="E228" s="104"/>
      <c r="F228" s="105"/>
    </row>
    <row r="229" spans="1:6" x14ac:dyDescent="0.25">
      <c r="A229" s="103">
        <v>9301</v>
      </c>
      <c r="B229" s="103" t="s">
        <v>1545</v>
      </c>
      <c r="C229" s="103" t="s">
        <v>1172</v>
      </c>
      <c r="D229" s="103" t="s">
        <v>1546</v>
      </c>
      <c r="E229" s="104"/>
      <c r="F229" s="105"/>
    </row>
    <row r="230" spans="1:6" x14ac:dyDescent="0.25">
      <c r="A230" s="103">
        <v>9305</v>
      </c>
      <c r="B230" s="103" t="s">
        <v>1547</v>
      </c>
      <c r="C230" s="103" t="s">
        <v>1172</v>
      </c>
      <c r="D230" s="103" t="s">
        <v>1548</v>
      </c>
      <c r="E230" s="104"/>
      <c r="F230" s="105"/>
    </row>
    <row r="231" spans="1:6" x14ac:dyDescent="0.25">
      <c r="A231" s="103">
        <v>9306</v>
      </c>
      <c r="B231" s="103" t="s">
        <v>1549</v>
      </c>
      <c r="C231" s="103" t="s">
        <v>1550</v>
      </c>
      <c r="D231" s="103" t="s">
        <v>1551</v>
      </c>
      <c r="E231" s="104"/>
      <c r="F231" s="105"/>
    </row>
    <row r="232" spans="1:6" x14ac:dyDescent="0.25">
      <c r="A232" s="103">
        <v>9309</v>
      </c>
      <c r="B232" s="103" t="s">
        <v>1552</v>
      </c>
      <c r="C232" s="103" t="s">
        <v>1172</v>
      </c>
      <c r="D232" s="103" t="s">
        <v>1553</v>
      </c>
      <c r="E232" s="104"/>
      <c r="F232" s="105"/>
    </row>
    <row r="233" spans="1:6" x14ac:dyDescent="0.25">
      <c r="A233" s="103">
        <v>9310</v>
      </c>
      <c r="B233" s="103" t="s">
        <v>1554</v>
      </c>
      <c r="C233" s="103" t="s">
        <v>1172</v>
      </c>
      <c r="D233" s="103" t="s">
        <v>1555</v>
      </c>
      <c r="E233" s="104"/>
      <c r="F233" s="105"/>
    </row>
    <row r="234" spans="1:6" x14ac:dyDescent="0.25">
      <c r="A234" s="103">
        <v>9312</v>
      </c>
      <c r="B234" s="103" t="s">
        <v>1556</v>
      </c>
      <c r="C234" s="103" t="s">
        <v>1172</v>
      </c>
      <c r="D234" s="103" t="s">
        <v>1557</v>
      </c>
      <c r="E234" s="104"/>
      <c r="F234" s="105"/>
    </row>
    <row r="235" spans="1:6" x14ac:dyDescent="0.25">
      <c r="A235" s="103">
        <v>9313</v>
      </c>
      <c r="B235" s="103" t="s">
        <v>1558</v>
      </c>
      <c r="C235" s="103" t="s">
        <v>1078</v>
      </c>
      <c r="D235" s="103" t="s">
        <v>1559</v>
      </c>
      <c r="E235" s="104"/>
      <c r="F235" s="105"/>
    </row>
    <row r="236" spans="1:6" x14ac:dyDescent="0.25">
      <c r="A236" s="103">
        <v>9314</v>
      </c>
      <c r="B236" s="103" t="s">
        <v>1560</v>
      </c>
      <c r="C236" s="103" t="s">
        <v>1172</v>
      </c>
      <c r="D236" s="103" t="s">
        <v>1561</v>
      </c>
      <c r="E236" s="104"/>
      <c r="F236" s="105"/>
    </row>
    <row r="237" spans="1:6" x14ac:dyDescent="0.25">
      <c r="A237" s="103">
        <v>9316</v>
      </c>
      <c r="B237" s="103" t="s">
        <v>1562</v>
      </c>
      <c r="C237" s="103" t="s">
        <v>1172</v>
      </c>
      <c r="D237" s="103" t="s">
        <v>1563</v>
      </c>
      <c r="E237" s="104"/>
      <c r="F237" s="105"/>
    </row>
    <row r="238" spans="1:6" x14ac:dyDescent="0.25">
      <c r="A238" s="103">
        <v>9326</v>
      </c>
      <c r="B238" s="103" t="s">
        <v>1564</v>
      </c>
      <c r="C238" s="103" t="s">
        <v>1172</v>
      </c>
      <c r="D238" s="103" t="s">
        <v>1565</v>
      </c>
      <c r="E238" s="104"/>
      <c r="F238" s="105"/>
    </row>
    <row r="239" spans="1:6" x14ac:dyDescent="0.25">
      <c r="A239" s="103">
        <v>9399</v>
      </c>
      <c r="B239" s="103" t="s">
        <v>1566</v>
      </c>
      <c r="C239" s="103" t="s">
        <v>1172</v>
      </c>
      <c r="D239" s="103" t="s">
        <v>1567</v>
      </c>
      <c r="E239" s="104"/>
      <c r="F239" s="105"/>
    </row>
    <row r="240" spans="1:6" x14ac:dyDescent="0.25">
      <c r="A240" s="103">
        <v>101</v>
      </c>
      <c r="B240" s="103" t="s">
        <v>1568</v>
      </c>
      <c r="C240" s="103" t="s">
        <v>1569</v>
      </c>
      <c r="E240" s="104"/>
      <c r="F240" s="105"/>
    </row>
    <row r="241" spans="1:6" x14ac:dyDescent="0.25">
      <c r="A241" s="103">
        <v>103</v>
      </c>
      <c r="B241" s="103" t="s">
        <v>1570</v>
      </c>
      <c r="C241" s="103" t="s">
        <v>1569</v>
      </c>
      <c r="E241" s="104"/>
      <c r="F241" s="105"/>
    </row>
    <row r="242" spans="1:6" x14ac:dyDescent="0.25">
      <c r="A242" s="103">
        <v>307</v>
      </c>
      <c r="B242" s="103" t="s">
        <v>1571</v>
      </c>
      <c r="C242" s="103" t="s">
        <v>1569</v>
      </c>
      <c r="E242" s="104"/>
      <c r="F242" s="105"/>
    </row>
    <row r="243" spans="1:6" x14ac:dyDescent="0.25">
      <c r="A243" s="103">
        <v>308</v>
      </c>
      <c r="B243" s="103" t="s">
        <v>1572</v>
      </c>
      <c r="C243" s="103" t="s">
        <v>1569</v>
      </c>
      <c r="E243" s="104"/>
      <c r="F243" s="105"/>
    </row>
    <row r="244" spans="1:6" x14ac:dyDescent="0.25">
      <c r="A244" s="103">
        <v>401</v>
      </c>
      <c r="B244" s="103" t="s">
        <v>1573</v>
      </c>
      <c r="C244" s="103" t="s">
        <v>1569</v>
      </c>
      <c r="E244" s="104"/>
      <c r="F244" s="105"/>
    </row>
    <row r="245" spans="1:6" x14ac:dyDescent="0.25">
      <c r="A245" s="103">
        <v>403</v>
      </c>
      <c r="B245" s="103" t="s">
        <v>1574</v>
      </c>
      <c r="C245" s="103" t="s">
        <v>1569</v>
      </c>
      <c r="E245" s="104"/>
      <c r="F245" s="105"/>
    </row>
    <row r="246" spans="1:6" x14ac:dyDescent="0.25">
      <c r="A246" s="103">
        <v>404</v>
      </c>
      <c r="B246" s="103" t="s">
        <v>1575</v>
      </c>
      <c r="C246" s="103" t="s">
        <v>1569</v>
      </c>
      <c r="E246" s="104"/>
      <c r="F246" s="105"/>
    </row>
    <row r="247" spans="1:6" x14ac:dyDescent="0.25">
      <c r="A247" s="103">
        <v>405</v>
      </c>
      <c r="B247" s="103" t="s">
        <v>1576</v>
      </c>
      <c r="C247" s="103" t="s">
        <v>1569</v>
      </c>
      <c r="E247" s="104"/>
      <c r="F247" s="105"/>
    </row>
    <row r="248" spans="1:6" x14ac:dyDescent="0.25">
      <c r="A248" s="103">
        <v>701</v>
      </c>
      <c r="B248" s="103" t="s">
        <v>1577</v>
      </c>
      <c r="C248" s="103" t="s">
        <v>1569</v>
      </c>
      <c r="E248" s="104"/>
      <c r="F248" s="105"/>
    </row>
    <row r="249" spans="1:6" x14ac:dyDescent="0.25">
      <c r="A249" s="103">
        <v>804</v>
      </c>
      <c r="B249" s="103" t="s">
        <v>1578</v>
      </c>
      <c r="C249" s="103" t="s">
        <v>1569</v>
      </c>
      <c r="E249" s="104"/>
      <c r="F249" s="105"/>
    </row>
    <row r="250" spans="1:6" x14ac:dyDescent="0.25">
      <c r="A250" s="103">
        <v>807</v>
      </c>
      <c r="B250" s="103" t="s">
        <v>1579</v>
      </c>
      <c r="C250" s="103" t="s">
        <v>1569</v>
      </c>
      <c r="E250" s="104"/>
      <c r="F250" s="105"/>
    </row>
    <row r="251" spans="1:6" x14ac:dyDescent="0.25">
      <c r="A251" s="103">
        <v>1101</v>
      </c>
      <c r="B251" s="103" t="s">
        <v>1580</v>
      </c>
      <c r="C251" s="103" t="s">
        <v>1569</v>
      </c>
      <c r="E251" s="104"/>
      <c r="F251" s="105"/>
    </row>
    <row r="252" spans="1:6" x14ac:dyDescent="0.25">
      <c r="A252" s="103">
        <v>1102</v>
      </c>
      <c r="B252" s="103" t="s">
        <v>1581</v>
      </c>
      <c r="C252" s="103" t="s">
        <v>1569</v>
      </c>
      <c r="E252" s="104"/>
      <c r="F252" s="105"/>
    </row>
    <row r="253" spans="1:6" x14ac:dyDescent="0.25">
      <c r="A253" s="103">
        <v>1103</v>
      </c>
      <c r="B253" s="103" t="s">
        <v>1582</v>
      </c>
      <c r="C253" s="103" t="s">
        <v>1569</v>
      </c>
      <c r="E253" s="104"/>
      <c r="F253" s="105"/>
    </row>
    <row r="254" spans="1:6" x14ac:dyDescent="0.25">
      <c r="A254" s="103">
        <v>1105</v>
      </c>
      <c r="B254" s="103" t="s">
        <v>1583</v>
      </c>
      <c r="C254" s="103" t="s">
        <v>1569</v>
      </c>
      <c r="E254" s="104"/>
      <c r="F254" s="105"/>
    </row>
    <row r="255" spans="1:6" x14ac:dyDescent="0.25">
      <c r="A255" s="103">
        <v>1107</v>
      </c>
      <c r="B255" s="103" t="s">
        <v>1584</v>
      </c>
      <c r="C255" s="103" t="s">
        <v>1569</v>
      </c>
      <c r="E255" s="104"/>
      <c r="F255" s="105"/>
    </row>
    <row r="256" spans="1:6" x14ac:dyDescent="0.25">
      <c r="A256" s="103">
        <v>1108</v>
      </c>
      <c r="B256" s="103" t="s">
        <v>1585</v>
      </c>
      <c r="C256" s="103" t="s">
        <v>1569</v>
      </c>
      <c r="E256" s="104"/>
      <c r="F256" s="105"/>
    </row>
    <row r="257" spans="1:6" x14ac:dyDescent="0.25">
      <c r="A257" s="103">
        <v>1109</v>
      </c>
      <c r="B257" s="103" t="s">
        <v>1586</v>
      </c>
      <c r="C257" s="103" t="s">
        <v>1569</v>
      </c>
      <c r="E257" s="104"/>
      <c r="F257" s="105"/>
    </row>
    <row r="258" spans="1:6" x14ac:dyDescent="0.25">
      <c r="A258" s="103">
        <v>1110</v>
      </c>
      <c r="B258" s="103" t="s">
        <v>1587</v>
      </c>
      <c r="C258" s="103" t="s">
        <v>1569</v>
      </c>
      <c r="E258" s="104"/>
      <c r="F258" s="105"/>
    </row>
    <row r="259" spans="1:6" x14ac:dyDescent="0.25">
      <c r="A259" s="103">
        <v>1112</v>
      </c>
      <c r="B259" s="103" t="s">
        <v>1588</v>
      </c>
      <c r="C259" s="103" t="s">
        <v>1569</v>
      </c>
      <c r="E259" s="104"/>
      <c r="F259" s="105"/>
    </row>
    <row r="260" spans="1:6" x14ac:dyDescent="0.25">
      <c r="A260" s="103">
        <v>1113</v>
      </c>
      <c r="B260" s="103" t="s">
        <v>1589</v>
      </c>
      <c r="C260" s="103" t="s">
        <v>1569</v>
      </c>
      <c r="E260" s="104"/>
      <c r="F260" s="105"/>
    </row>
    <row r="261" spans="1:6" x14ac:dyDescent="0.25">
      <c r="A261" s="103">
        <v>1117</v>
      </c>
      <c r="B261" s="103" t="s">
        <v>1590</v>
      </c>
      <c r="C261" s="103" t="s">
        <v>1569</v>
      </c>
      <c r="E261" s="104"/>
      <c r="F261" s="105"/>
    </row>
    <row r="262" spans="1:6" x14ac:dyDescent="0.25">
      <c r="A262" s="103">
        <v>1118</v>
      </c>
      <c r="B262" s="103" t="s">
        <v>1591</v>
      </c>
      <c r="C262" s="103" t="s">
        <v>1569</v>
      </c>
      <c r="E262" s="104"/>
      <c r="F262" s="105"/>
    </row>
    <row r="263" spans="1:6" x14ac:dyDescent="0.25">
      <c r="A263" s="103">
        <v>1119</v>
      </c>
      <c r="B263" s="103" t="s">
        <v>1592</v>
      </c>
      <c r="C263" s="103" t="s">
        <v>1569</v>
      </c>
      <c r="E263" s="104"/>
      <c r="F263" s="105"/>
    </row>
    <row r="264" spans="1:6" x14ac:dyDescent="0.25">
      <c r="A264" s="103">
        <v>1121</v>
      </c>
      <c r="B264" s="103" t="s">
        <v>1593</v>
      </c>
      <c r="C264" s="103" t="s">
        <v>1569</v>
      </c>
      <c r="E264" s="104"/>
      <c r="F264" s="105"/>
    </row>
    <row r="265" spans="1:6" x14ac:dyDescent="0.25">
      <c r="A265" s="103">
        <v>1122</v>
      </c>
      <c r="B265" s="103" t="s">
        <v>1594</v>
      </c>
      <c r="C265" s="103" t="s">
        <v>1569</v>
      </c>
      <c r="E265" s="104"/>
      <c r="F265" s="105"/>
    </row>
    <row r="266" spans="1:6" x14ac:dyDescent="0.25">
      <c r="A266" s="103">
        <v>1123</v>
      </c>
      <c r="B266" s="103" t="s">
        <v>1595</v>
      </c>
      <c r="C266" s="103" t="s">
        <v>1569</v>
      </c>
      <c r="E266" s="104"/>
      <c r="F266" s="105"/>
    </row>
    <row r="267" spans="1:6" x14ac:dyDescent="0.25">
      <c r="A267" s="103">
        <v>1125</v>
      </c>
      <c r="B267" s="103" t="s">
        <v>1596</v>
      </c>
      <c r="C267" s="103" t="s">
        <v>1569</v>
      </c>
      <c r="E267" s="104"/>
      <c r="F267" s="105"/>
    </row>
    <row r="268" spans="1:6" x14ac:dyDescent="0.25">
      <c r="A268" s="103">
        <v>1127</v>
      </c>
      <c r="B268" s="103" t="s">
        <v>1597</v>
      </c>
      <c r="C268" s="103" t="s">
        <v>1569</v>
      </c>
      <c r="E268" s="104"/>
      <c r="F268" s="105"/>
    </row>
    <row r="269" spans="1:6" x14ac:dyDescent="0.25">
      <c r="A269" s="103">
        <v>1128</v>
      </c>
      <c r="B269" s="103" t="s">
        <v>1598</v>
      </c>
      <c r="C269" s="103" t="s">
        <v>1569</v>
      </c>
      <c r="E269" s="104"/>
      <c r="F269" s="105"/>
    </row>
    <row r="270" spans="1:6" x14ac:dyDescent="0.25">
      <c r="A270" s="103">
        <v>1129</v>
      </c>
      <c r="B270" s="103" t="s">
        <v>1599</v>
      </c>
      <c r="C270" s="103" t="s">
        <v>1569</v>
      </c>
      <c r="E270" s="104"/>
      <c r="F270" s="105"/>
    </row>
    <row r="271" spans="1:6" x14ac:dyDescent="0.25">
      <c r="A271" s="103">
        <v>1130</v>
      </c>
      <c r="B271" s="103" t="s">
        <v>1600</v>
      </c>
      <c r="C271" s="103" t="s">
        <v>1569</v>
      </c>
      <c r="E271" s="104"/>
      <c r="F271" s="105"/>
    </row>
    <row r="272" spans="1:6" x14ac:dyDescent="0.25">
      <c r="A272" s="103">
        <v>1133</v>
      </c>
      <c r="B272" s="103" t="s">
        <v>1601</v>
      </c>
      <c r="C272" s="103" t="s">
        <v>1569</v>
      </c>
      <c r="E272" s="104"/>
      <c r="F272" s="105"/>
    </row>
    <row r="273" spans="1:6" x14ac:dyDescent="0.25">
      <c r="A273" s="103">
        <v>1134</v>
      </c>
      <c r="B273" s="103" t="s">
        <v>1602</v>
      </c>
      <c r="C273" s="103" t="s">
        <v>1569</v>
      </c>
      <c r="E273" s="104"/>
      <c r="F273" s="105"/>
    </row>
    <row r="274" spans="1:6" x14ac:dyDescent="0.25">
      <c r="A274" s="103">
        <v>1135</v>
      </c>
      <c r="B274" s="103" t="s">
        <v>1603</v>
      </c>
      <c r="C274" s="103" t="s">
        <v>1569</v>
      </c>
      <c r="E274" s="104"/>
      <c r="F274" s="105"/>
    </row>
    <row r="275" spans="1:6" x14ac:dyDescent="0.25">
      <c r="A275" s="103">
        <v>1139</v>
      </c>
      <c r="B275" s="103" t="s">
        <v>1604</v>
      </c>
      <c r="C275" s="103" t="s">
        <v>1569</v>
      </c>
      <c r="E275" s="104"/>
      <c r="F275" s="105"/>
    </row>
    <row r="276" spans="1:6" x14ac:dyDescent="0.25">
      <c r="A276" s="103">
        <v>1140</v>
      </c>
      <c r="B276" s="103" t="s">
        <v>1605</v>
      </c>
      <c r="C276" s="103" t="s">
        <v>1569</v>
      </c>
      <c r="E276" s="104"/>
      <c r="F276" s="105"/>
    </row>
    <row r="277" spans="1:6" x14ac:dyDescent="0.25">
      <c r="A277" s="103">
        <v>1141</v>
      </c>
      <c r="B277" s="103" t="s">
        <v>1606</v>
      </c>
      <c r="C277" s="103" t="s">
        <v>1569</v>
      </c>
      <c r="E277" s="104"/>
      <c r="F277" s="105"/>
    </row>
    <row r="278" spans="1:6" x14ac:dyDescent="0.25">
      <c r="A278" s="103">
        <v>1143</v>
      </c>
      <c r="B278" s="103" t="s">
        <v>1607</v>
      </c>
      <c r="C278" s="103" t="s">
        <v>1569</v>
      </c>
      <c r="E278" s="104"/>
      <c r="F278" s="105"/>
    </row>
    <row r="279" spans="1:6" x14ac:dyDescent="0.25">
      <c r="A279" s="103">
        <v>1144</v>
      </c>
      <c r="B279" s="103" t="s">
        <v>1608</v>
      </c>
      <c r="C279" s="103" t="s">
        <v>1569</v>
      </c>
      <c r="E279" s="104"/>
      <c r="F279" s="105"/>
    </row>
    <row r="280" spans="1:6" x14ac:dyDescent="0.25">
      <c r="A280" s="103">
        <v>1145</v>
      </c>
      <c r="B280" s="103" t="s">
        <v>1609</v>
      </c>
      <c r="C280" s="103" t="s">
        <v>1569</v>
      </c>
      <c r="E280" s="104"/>
      <c r="F280" s="105"/>
    </row>
    <row r="281" spans="1:6" x14ac:dyDescent="0.25">
      <c r="A281" s="103">
        <v>1146</v>
      </c>
      <c r="B281" s="103" t="s">
        <v>1610</v>
      </c>
      <c r="C281" s="103" t="s">
        <v>1569</v>
      </c>
      <c r="E281" s="104"/>
      <c r="F281" s="105"/>
    </row>
    <row r="282" spans="1:6" x14ac:dyDescent="0.25">
      <c r="A282" s="103">
        <v>1147</v>
      </c>
      <c r="B282" s="103" t="s">
        <v>1611</v>
      </c>
      <c r="C282" s="103" t="s">
        <v>1569</v>
      </c>
      <c r="E282" s="104"/>
      <c r="F282" s="105"/>
    </row>
    <row r="283" spans="1:6" x14ac:dyDescent="0.25">
      <c r="A283" s="103">
        <v>1148</v>
      </c>
      <c r="B283" s="103" t="s">
        <v>1612</v>
      </c>
      <c r="C283" s="103" t="s">
        <v>1569</v>
      </c>
      <c r="E283" s="104"/>
      <c r="F283" s="105"/>
    </row>
    <row r="284" spans="1:6" x14ac:dyDescent="0.25">
      <c r="A284" s="103">
        <v>1149</v>
      </c>
      <c r="B284" s="103" t="s">
        <v>1613</v>
      </c>
      <c r="C284" s="103" t="s">
        <v>1569</v>
      </c>
      <c r="E284" s="104"/>
      <c r="F284" s="105"/>
    </row>
    <row r="285" spans="1:6" x14ac:dyDescent="0.25">
      <c r="A285" s="103">
        <v>1150</v>
      </c>
      <c r="B285" s="103" t="s">
        <v>1614</v>
      </c>
      <c r="C285" s="103" t="s">
        <v>1569</v>
      </c>
      <c r="E285" s="104"/>
      <c r="F285" s="105"/>
    </row>
    <row r="286" spans="1:6" x14ac:dyDescent="0.25">
      <c r="A286" s="103">
        <v>1151</v>
      </c>
      <c r="B286" s="103" t="s">
        <v>1615</v>
      </c>
      <c r="C286" s="103" t="s">
        <v>1569</v>
      </c>
      <c r="E286" s="104"/>
      <c r="F286" s="105"/>
    </row>
    <row r="287" spans="1:6" x14ac:dyDescent="0.25">
      <c r="A287" s="103">
        <v>1154</v>
      </c>
      <c r="B287" s="103" t="s">
        <v>1616</v>
      </c>
      <c r="C287" s="103" t="s">
        <v>1569</v>
      </c>
      <c r="E287" s="104"/>
      <c r="F287" s="105"/>
    </row>
    <row r="288" spans="1:6" x14ac:dyDescent="0.25">
      <c r="A288" s="103">
        <v>1155</v>
      </c>
      <c r="B288" s="103" t="s">
        <v>1617</v>
      </c>
      <c r="C288" s="103" t="s">
        <v>1569</v>
      </c>
      <c r="E288" s="104"/>
      <c r="F288" s="105"/>
    </row>
    <row r="289" spans="1:6" x14ac:dyDescent="0.25">
      <c r="A289" s="103">
        <v>1157</v>
      </c>
      <c r="B289" s="103" t="s">
        <v>1618</v>
      </c>
      <c r="C289" s="103" t="s">
        <v>1569</v>
      </c>
      <c r="E289" s="104"/>
      <c r="F289" s="105"/>
    </row>
    <row r="290" spans="1:6" x14ac:dyDescent="0.25">
      <c r="A290" s="103">
        <v>1158</v>
      </c>
      <c r="B290" s="103" t="s">
        <v>1619</v>
      </c>
      <c r="C290" s="103" t="s">
        <v>1569</v>
      </c>
      <c r="E290" s="104"/>
      <c r="F290" s="105"/>
    </row>
    <row r="291" spans="1:6" x14ac:dyDescent="0.25">
      <c r="A291" s="103">
        <v>1159</v>
      </c>
      <c r="B291" s="103" t="s">
        <v>1620</v>
      </c>
      <c r="C291" s="103" t="s">
        <v>1569</v>
      </c>
      <c r="E291" s="104"/>
      <c r="F291" s="105"/>
    </row>
    <row r="292" spans="1:6" x14ac:dyDescent="0.25">
      <c r="A292" s="103">
        <v>1164</v>
      </c>
      <c r="B292" s="103" t="s">
        <v>1621</v>
      </c>
      <c r="C292" s="103" t="s">
        <v>1569</v>
      </c>
      <c r="E292" s="104"/>
      <c r="F292" s="105"/>
    </row>
    <row r="293" spans="1:6" x14ac:dyDescent="0.25">
      <c r="A293" s="103">
        <v>1199</v>
      </c>
      <c r="B293" s="103" t="s">
        <v>1622</v>
      </c>
      <c r="C293" s="103" t="s">
        <v>1569</v>
      </c>
      <c r="E293" s="104"/>
      <c r="F293" s="105"/>
    </row>
    <row r="294" spans="1:6" x14ac:dyDescent="0.25">
      <c r="A294" s="103">
        <v>1201</v>
      </c>
      <c r="B294" s="103" t="s">
        <v>1623</v>
      </c>
      <c r="C294" s="103" t="s">
        <v>1569</v>
      </c>
      <c r="E294" s="104"/>
      <c r="F294" s="105"/>
    </row>
    <row r="295" spans="1:6" x14ac:dyDescent="0.25">
      <c r="A295" s="103">
        <v>1202</v>
      </c>
      <c r="B295" s="103" t="s">
        <v>1624</v>
      </c>
      <c r="C295" s="103" t="s">
        <v>1569</v>
      </c>
      <c r="E295" s="104"/>
      <c r="F295" s="105"/>
    </row>
    <row r="296" spans="1:6" x14ac:dyDescent="0.25">
      <c r="A296" s="103">
        <v>1203</v>
      </c>
      <c r="B296" s="103" t="s">
        <v>1625</v>
      </c>
      <c r="C296" s="103" t="s">
        <v>1569</v>
      </c>
      <c r="E296" s="104"/>
      <c r="F296" s="105"/>
    </row>
    <row r="297" spans="1:6" x14ac:dyDescent="0.25">
      <c r="A297" s="103">
        <v>1204</v>
      </c>
      <c r="B297" s="103" t="s">
        <v>1626</v>
      </c>
      <c r="C297" s="103" t="s">
        <v>1569</v>
      </c>
      <c r="E297" s="104"/>
      <c r="F297" s="105"/>
    </row>
    <row r="298" spans="1:6" x14ac:dyDescent="0.25">
      <c r="A298" s="103">
        <v>1205</v>
      </c>
      <c r="B298" s="103" t="s">
        <v>1627</v>
      </c>
      <c r="C298" s="103" t="s">
        <v>1569</v>
      </c>
      <c r="E298" s="104"/>
      <c r="F298" s="105"/>
    </row>
    <row r="299" spans="1:6" x14ac:dyDescent="0.25">
      <c r="A299" s="103">
        <v>1206</v>
      </c>
      <c r="B299" s="103" t="s">
        <v>1628</v>
      </c>
      <c r="C299" s="103" t="s">
        <v>1569</v>
      </c>
      <c r="E299" s="104"/>
      <c r="F299" s="105"/>
    </row>
    <row r="300" spans="1:6" x14ac:dyDescent="0.25">
      <c r="A300" s="103">
        <v>1207</v>
      </c>
      <c r="B300" s="103" t="s">
        <v>1629</v>
      </c>
      <c r="C300" s="103" t="s">
        <v>1569</v>
      </c>
      <c r="E300" s="104"/>
      <c r="F300" s="105"/>
    </row>
    <row r="301" spans="1:6" x14ac:dyDescent="0.25">
      <c r="A301" s="103">
        <v>1208</v>
      </c>
      <c r="B301" s="103" t="s">
        <v>1630</v>
      </c>
      <c r="C301" s="103" t="s">
        <v>1569</v>
      </c>
      <c r="E301" s="104"/>
      <c r="F301" s="105"/>
    </row>
    <row r="302" spans="1:6" x14ac:dyDescent="0.25">
      <c r="A302" s="103">
        <v>1209</v>
      </c>
      <c r="B302" s="103" t="s">
        <v>1631</v>
      </c>
      <c r="C302" s="103" t="s">
        <v>1569</v>
      </c>
      <c r="E302" s="104"/>
      <c r="F302" s="105"/>
    </row>
    <row r="303" spans="1:6" x14ac:dyDescent="0.25">
      <c r="A303" s="103">
        <v>1210</v>
      </c>
      <c r="B303" s="103" t="s">
        <v>1632</v>
      </c>
      <c r="C303" s="103" t="s">
        <v>1569</v>
      </c>
      <c r="E303" s="104"/>
      <c r="F303" s="105"/>
    </row>
    <row r="304" spans="1:6" x14ac:dyDescent="0.25">
      <c r="A304" s="103">
        <v>1299</v>
      </c>
      <c r="B304" s="103" t="s">
        <v>1633</v>
      </c>
      <c r="C304" s="103" t="s">
        <v>1569</v>
      </c>
      <c r="E304" s="104"/>
      <c r="F304" s="105"/>
    </row>
    <row r="305" spans="1:6" x14ac:dyDescent="0.25">
      <c r="A305" s="103">
        <v>1304</v>
      </c>
      <c r="B305" s="103" t="s">
        <v>1634</v>
      </c>
      <c r="C305" s="103" t="s">
        <v>1569</v>
      </c>
      <c r="E305" s="104"/>
      <c r="F305" s="105"/>
    </row>
    <row r="306" spans="1:6" x14ac:dyDescent="0.25">
      <c r="A306" s="103">
        <v>1305</v>
      </c>
      <c r="B306" s="103" t="s">
        <v>1635</v>
      </c>
      <c r="C306" s="103" t="s">
        <v>1569</v>
      </c>
      <c r="E306" s="104"/>
      <c r="F306" s="105"/>
    </row>
    <row r="307" spans="1:6" x14ac:dyDescent="0.25">
      <c r="A307" s="103">
        <v>1306</v>
      </c>
      <c r="B307" s="103" t="s">
        <v>1636</v>
      </c>
      <c r="C307" s="103" t="s">
        <v>1569</v>
      </c>
      <c r="E307" s="104"/>
      <c r="F307" s="105"/>
    </row>
    <row r="308" spans="1:6" x14ac:dyDescent="0.25">
      <c r="A308" s="103">
        <v>1307</v>
      </c>
      <c r="B308" s="103" t="s">
        <v>1637</v>
      </c>
      <c r="C308" s="103" t="s">
        <v>1569</v>
      </c>
      <c r="E308" s="104"/>
      <c r="F308" s="105"/>
    </row>
    <row r="309" spans="1:6" x14ac:dyDescent="0.25">
      <c r="A309" s="103">
        <v>1308</v>
      </c>
      <c r="B309" s="103" t="s">
        <v>1074</v>
      </c>
      <c r="C309" s="103" t="s">
        <v>1569</v>
      </c>
      <c r="E309" s="104"/>
      <c r="F309" s="105"/>
    </row>
    <row r="310" spans="1:6" x14ac:dyDescent="0.25">
      <c r="A310" s="103">
        <v>1314</v>
      </c>
      <c r="B310" s="103" t="s">
        <v>1080</v>
      </c>
      <c r="C310" s="103" t="s">
        <v>1569</v>
      </c>
      <c r="E310" s="104"/>
      <c r="F310" s="105"/>
    </row>
    <row r="311" spans="1:6" x14ac:dyDescent="0.25">
      <c r="A311" s="103">
        <v>1317</v>
      </c>
      <c r="B311" s="103" t="s">
        <v>1082</v>
      </c>
      <c r="C311" s="103" t="s">
        <v>1569</v>
      </c>
      <c r="E311" s="104"/>
      <c r="F311" s="105"/>
    </row>
    <row r="312" spans="1:6" x14ac:dyDescent="0.25">
      <c r="A312" s="103">
        <v>1321</v>
      </c>
      <c r="B312" s="103" t="s">
        <v>1638</v>
      </c>
      <c r="C312" s="103" t="s">
        <v>1569</v>
      </c>
      <c r="E312" s="104"/>
      <c r="F312" s="105"/>
    </row>
    <row r="313" spans="1:6" x14ac:dyDescent="0.25">
      <c r="A313" s="103">
        <v>1322</v>
      </c>
      <c r="B313" s="103" t="s">
        <v>1639</v>
      </c>
      <c r="C313" s="103" t="s">
        <v>1569</v>
      </c>
      <c r="E313" s="104"/>
      <c r="F313" s="105"/>
    </row>
    <row r="314" spans="1:6" x14ac:dyDescent="0.25">
      <c r="A314" s="103">
        <v>1325</v>
      </c>
      <c r="B314" s="103" t="s">
        <v>1084</v>
      </c>
      <c r="C314" s="103" t="s">
        <v>1569</v>
      </c>
      <c r="E314" s="104"/>
      <c r="F314" s="105"/>
    </row>
    <row r="315" spans="1:6" x14ac:dyDescent="0.25">
      <c r="A315" s="103">
        <v>1326</v>
      </c>
      <c r="B315" s="103" t="s">
        <v>1640</v>
      </c>
      <c r="C315" s="103" t="s">
        <v>1569</v>
      </c>
      <c r="E315" s="104"/>
      <c r="F315" s="105"/>
    </row>
    <row r="316" spans="1:6" x14ac:dyDescent="0.25">
      <c r="A316" s="103">
        <v>1401</v>
      </c>
      <c r="B316" s="103" t="s">
        <v>1086</v>
      </c>
      <c r="C316" s="103" t="s">
        <v>1569</v>
      </c>
      <c r="E316" s="104"/>
      <c r="F316" s="105"/>
    </row>
    <row r="317" spans="1:6" x14ac:dyDescent="0.25">
      <c r="A317" s="103">
        <v>1501</v>
      </c>
      <c r="B317" s="103" t="s">
        <v>1088</v>
      </c>
      <c r="C317" s="103" t="s">
        <v>1569</v>
      </c>
      <c r="E317" s="104"/>
      <c r="F317" s="105"/>
    </row>
    <row r="318" spans="1:6" x14ac:dyDescent="0.25">
      <c r="A318" s="103">
        <v>1601</v>
      </c>
      <c r="B318" s="103" t="s">
        <v>1641</v>
      </c>
      <c r="C318" s="103" t="s">
        <v>1569</v>
      </c>
      <c r="E318" s="104"/>
      <c r="F318" s="105"/>
    </row>
    <row r="319" spans="1:6" x14ac:dyDescent="0.25">
      <c r="A319" s="103">
        <v>1602</v>
      </c>
      <c r="B319" s="103" t="s">
        <v>1642</v>
      </c>
      <c r="C319" s="103" t="s">
        <v>1569</v>
      </c>
      <c r="E319" s="104"/>
      <c r="F319" s="105"/>
    </row>
    <row r="320" spans="1:6" x14ac:dyDescent="0.25">
      <c r="A320" s="103">
        <v>1603</v>
      </c>
      <c r="B320" s="103" t="s">
        <v>1643</v>
      </c>
      <c r="C320" s="103" t="s">
        <v>1569</v>
      </c>
      <c r="E320" s="104"/>
      <c r="F320" s="105"/>
    </row>
    <row r="321" spans="1:6" x14ac:dyDescent="0.25">
      <c r="A321" s="103">
        <v>1604</v>
      </c>
      <c r="B321" s="103" t="s">
        <v>1644</v>
      </c>
      <c r="C321" s="103" t="s">
        <v>1569</v>
      </c>
      <c r="E321" s="104"/>
      <c r="F321" s="105"/>
    </row>
    <row r="322" spans="1:6" x14ac:dyDescent="0.25">
      <c r="A322" s="103">
        <v>1605</v>
      </c>
      <c r="B322" s="103" t="s">
        <v>1645</v>
      </c>
      <c r="C322" s="103" t="s">
        <v>1569</v>
      </c>
      <c r="E322" s="104"/>
      <c r="F322" s="105"/>
    </row>
    <row r="323" spans="1:6" x14ac:dyDescent="0.25">
      <c r="A323" s="103">
        <v>1606</v>
      </c>
      <c r="B323" s="103" t="s">
        <v>1646</v>
      </c>
      <c r="C323" s="103" t="s">
        <v>1569</v>
      </c>
      <c r="E323" s="104"/>
      <c r="F323" s="105"/>
    </row>
    <row r="324" spans="1:6" x14ac:dyDescent="0.25">
      <c r="A324" s="103">
        <v>1701</v>
      </c>
      <c r="B324" s="103" t="s">
        <v>1647</v>
      </c>
      <c r="C324" s="103" t="s">
        <v>1569</v>
      </c>
      <c r="E324" s="104"/>
      <c r="F324" s="105"/>
    </row>
    <row r="325" spans="1:6" x14ac:dyDescent="0.25">
      <c r="A325" s="103">
        <v>1801</v>
      </c>
      <c r="B325" s="103" t="s">
        <v>1090</v>
      </c>
      <c r="C325" s="103" t="s">
        <v>1569</v>
      </c>
      <c r="E325" s="104"/>
      <c r="F325" s="105"/>
    </row>
    <row r="326" spans="1:6" x14ac:dyDescent="0.25">
      <c r="A326" s="103">
        <v>1901</v>
      </c>
      <c r="B326" s="103" t="s">
        <v>1648</v>
      </c>
      <c r="C326" s="103" t="s">
        <v>1569</v>
      </c>
      <c r="E326" s="104"/>
      <c r="F326" s="105"/>
    </row>
    <row r="327" spans="1:6" x14ac:dyDescent="0.25">
      <c r="A327" s="103">
        <v>1903</v>
      </c>
      <c r="B327" s="103" t="s">
        <v>1649</v>
      </c>
      <c r="C327" s="103" t="s">
        <v>1569</v>
      </c>
      <c r="E327" s="104"/>
      <c r="F327" s="105"/>
    </row>
    <row r="328" spans="1:6" x14ac:dyDescent="0.25">
      <c r="A328" s="103">
        <v>2001</v>
      </c>
      <c r="B328" s="103" t="s">
        <v>1093</v>
      </c>
      <c r="C328" s="103" t="s">
        <v>1569</v>
      </c>
      <c r="E328" s="104"/>
      <c r="F328" s="105"/>
    </row>
    <row r="329" spans="1:6" x14ac:dyDescent="0.25">
      <c r="A329" s="103">
        <v>2101</v>
      </c>
      <c r="B329" s="103" t="s">
        <v>1650</v>
      </c>
      <c r="C329" s="103" t="s">
        <v>1569</v>
      </c>
      <c r="E329" s="104"/>
      <c r="F329" s="105"/>
    </row>
    <row r="330" spans="1:6" x14ac:dyDescent="0.25">
      <c r="A330" s="103">
        <v>2102</v>
      </c>
      <c r="B330" s="103" t="s">
        <v>1651</v>
      </c>
      <c r="C330" s="103" t="s">
        <v>1569</v>
      </c>
      <c r="E330" s="104"/>
      <c r="F330" s="105"/>
    </row>
    <row r="331" spans="1:6" x14ac:dyDescent="0.25">
      <c r="A331" s="103">
        <v>2103</v>
      </c>
      <c r="B331" s="103" t="s">
        <v>1652</v>
      </c>
      <c r="C331" s="103" t="s">
        <v>1569</v>
      </c>
      <c r="E331" s="104"/>
      <c r="F331" s="105"/>
    </row>
    <row r="332" spans="1:6" x14ac:dyDescent="0.25">
      <c r="A332" s="103">
        <v>2104</v>
      </c>
      <c r="B332" s="103" t="s">
        <v>1653</v>
      </c>
      <c r="C332" s="103" t="s">
        <v>1569</v>
      </c>
      <c r="E332" s="104"/>
      <c r="F332" s="105"/>
    </row>
    <row r="333" spans="1:6" x14ac:dyDescent="0.25">
      <c r="A333" s="103">
        <v>2106</v>
      </c>
      <c r="B333" s="103" t="s">
        <v>1654</v>
      </c>
      <c r="C333" s="103" t="s">
        <v>1569</v>
      </c>
      <c r="E333" s="104"/>
      <c r="F333" s="105"/>
    </row>
    <row r="334" spans="1:6" x14ac:dyDescent="0.25">
      <c r="A334" s="103">
        <v>2201</v>
      </c>
      <c r="B334" s="103" t="s">
        <v>1655</v>
      </c>
      <c r="C334" s="103" t="s">
        <v>1569</v>
      </c>
      <c r="E334" s="104"/>
      <c r="F334" s="105"/>
    </row>
    <row r="335" spans="1:6" x14ac:dyDescent="0.25">
      <c r="A335" s="103">
        <v>3001</v>
      </c>
      <c r="B335" s="103" t="s">
        <v>1096</v>
      </c>
      <c r="C335" s="103" t="s">
        <v>1569</v>
      </c>
      <c r="E335" s="104"/>
      <c r="F335" s="105"/>
    </row>
    <row r="336" spans="1:6" x14ac:dyDescent="0.25">
      <c r="A336" s="103">
        <v>3002</v>
      </c>
      <c r="B336" s="103" t="s">
        <v>1098</v>
      </c>
      <c r="C336" s="103" t="s">
        <v>1569</v>
      </c>
      <c r="E336" s="104"/>
      <c r="F336" s="105"/>
    </row>
    <row r="337" spans="1:6" x14ac:dyDescent="0.25">
      <c r="A337" s="103">
        <v>3003</v>
      </c>
      <c r="B337" s="103" t="s">
        <v>1100</v>
      </c>
      <c r="C337" s="103" t="s">
        <v>1569</v>
      </c>
      <c r="E337" s="104"/>
      <c r="F337" s="105"/>
    </row>
    <row r="338" spans="1:6" x14ac:dyDescent="0.25">
      <c r="A338" s="103">
        <v>3004</v>
      </c>
      <c r="B338" s="103" t="s">
        <v>1102</v>
      </c>
      <c r="C338" s="103" t="s">
        <v>1569</v>
      </c>
      <c r="E338" s="104"/>
      <c r="F338" s="105"/>
    </row>
    <row r="339" spans="1:6" x14ac:dyDescent="0.25">
      <c r="A339" s="103">
        <v>3005</v>
      </c>
      <c r="B339" s="103" t="s">
        <v>1104</v>
      </c>
      <c r="C339" s="103" t="s">
        <v>1569</v>
      </c>
      <c r="E339" s="104"/>
      <c r="F339" s="105"/>
    </row>
    <row r="340" spans="1:6" x14ac:dyDescent="0.25">
      <c r="A340" s="103">
        <v>3006</v>
      </c>
      <c r="B340" s="103" t="s">
        <v>1106</v>
      </c>
      <c r="C340" s="103" t="s">
        <v>1569</v>
      </c>
      <c r="E340" s="104"/>
      <c r="F340" s="105"/>
    </row>
    <row r="341" spans="1:6" x14ac:dyDescent="0.25">
      <c r="A341" s="103">
        <v>3007</v>
      </c>
      <c r="B341" s="103" t="s">
        <v>1108</v>
      </c>
      <c r="C341" s="103" t="s">
        <v>1569</v>
      </c>
      <c r="E341" s="104"/>
      <c r="F341" s="105"/>
    </row>
    <row r="342" spans="1:6" x14ac:dyDescent="0.25">
      <c r="A342" s="103">
        <v>3008</v>
      </c>
      <c r="B342" s="103" t="s">
        <v>1110</v>
      </c>
      <c r="C342" s="103" t="s">
        <v>1569</v>
      </c>
      <c r="E342" s="104"/>
      <c r="F342" s="105"/>
    </row>
    <row r="343" spans="1:6" x14ac:dyDescent="0.25">
      <c r="A343" s="103">
        <v>3009</v>
      </c>
      <c r="B343" s="103" t="s">
        <v>1112</v>
      </c>
      <c r="C343" s="103" t="s">
        <v>1569</v>
      </c>
      <c r="E343" s="104"/>
      <c r="F343" s="105"/>
    </row>
    <row r="344" spans="1:6" x14ac:dyDescent="0.25">
      <c r="A344" s="103">
        <v>3010</v>
      </c>
      <c r="B344" s="103" t="s">
        <v>1114</v>
      </c>
      <c r="C344" s="103" t="s">
        <v>1569</v>
      </c>
      <c r="E344" s="104"/>
      <c r="F344" s="105"/>
    </row>
    <row r="345" spans="1:6" x14ac:dyDescent="0.25">
      <c r="A345" s="103">
        <v>3011</v>
      </c>
      <c r="B345" s="103" t="s">
        <v>1116</v>
      </c>
      <c r="C345" s="103" t="s">
        <v>1569</v>
      </c>
      <c r="E345" s="104"/>
      <c r="F345" s="105"/>
    </row>
    <row r="346" spans="1:6" x14ac:dyDescent="0.25">
      <c r="A346" s="103">
        <v>3012</v>
      </c>
      <c r="B346" s="103" t="s">
        <v>1118</v>
      </c>
      <c r="C346" s="103" t="s">
        <v>1569</v>
      </c>
      <c r="E346" s="104"/>
      <c r="F346" s="105"/>
    </row>
    <row r="347" spans="1:6" x14ac:dyDescent="0.25">
      <c r="A347" s="103">
        <v>3013</v>
      </c>
      <c r="B347" s="103" t="s">
        <v>1120</v>
      </c>
      <c r="C347" s="103" t="s">
        <v>1569</v>
      </c>
      <c r="E347" s="104"/>
      <c r="F347" s="105"/>
    </row>
    <row r="348" spans="1:6" x14ac:dyDescent="0.25">
      <c r="A348" s="103">
        <v>3014</v>
      </c>
      <c r="B348" s="103" t="s">
        <v>1122</v>
      </c>
      <c r="C348" s="103" t="s">
        <v>1569</v>
      </c>
      <c r="E348" s="104"/>
      <c r="F348" s="105"/>
    </row>
    <row r="349" spans="1:6" x14ac:dyDescent="0.25">
      <c r="A349" s="103">
        <v>3015</v>
      </c>
      <c r="B349" s="103" t="s">
        <v>1124</v>
      </c>
      <c r="C349" s="103" t="s">
        <v>1569</v>
      </c>
      <c r="E349" s="104"/>
      <c r="F349" s="105"/>
    </row>
    <row r="350" spans="1:6" x14ac:dyDescent="0.25">
      <c r="A350" s="103">
        <v>3016</v>
      </c>
      <c r="B350" s="103" t="s">
        <v>1126</v>
      </c>
      <c r="C350" s="103" t="s">
        <v>1569</v>
      </c>
      <c r="E350" s="104"/>
      <c r="F350" s="105"/>
    </row>
    <row r="351" spans="1:6" x14ac:dyDescent="0.25">
      <c r="A351" s="103">
        <v>3017</v>
      </c>
      <c r="B351" s="103" t="s">
        <v>1128</v>
      </c>
      <c r="C351" s="103" t="s">
        <v>1569</v>
      </c>
      <c r="E351" s="104"/>
      <c r="F351" s="105"/>
    </row>
    <row r="352" spans="1:6" x14ac:dyDescent="0.25">
      <c r="A352" s="103">
        <v>3018</v>
      </c>
      <c r="B352" s="103" t="s">
        <v>1130</v>
      </c>
      <c r="C352" s="103" t="s">
        <v>1569</v>
      </c>
      <c r="E352" s="104"/>
      <c r="F352" s="105"/>
    </row>
    <row r="353" spans="1:6" x14ac:dyDescent="0.25">
      <c r="A353" s="103">
        <v>3019</v>
      </c>
      <c r="B353" s="103" t="s">
        <v>1132</v>
      </c>
      <c r="C353" s="103" t="s">
        <v>1569</v>
      </c>
      <c r="E353" s="104"/>
      <c r="F353" s="105"/>
    </row>
    <row r="354" spans="1:6" x14ac:dyDescent="0.25">
      <c r="A354" s="103">
        <v>3020</v>
      </c>
      <c r="B354" s="103" t="s">
        <v>1135</v>
      </c>
      <c r="C354" s="103" t="s">
        <v>1569</v>
      </c>
      <c r="E354" s="104"/>
      <c r="F354" s="105"/>
    </row>
    <row r="355" spans="1:6" x14ac:dyDescent="0.25">
      <c r="A355" s="103">
        <v>3021</v>
      </c>
      <c r="B355" s="103" t="s">
        <v>1137</v>
      </c>
      <c r="C355" s="103" t="s">
        <v>1569</v>
      </c>
      <c r="E355" s="104"/>
      <c r="F355" s="105"/>
    </row>
    <row r="356" spans="1:6" x14ac:dyDescent="0.25">
      <c r="A356" s="103">
        <v>3022</v>
      </c>
      <c r="B356" s="103" t="s">
        <v>1139</v>
      </c>
      <c r="C356" s="103" t="s">
        <v>1569</v>
      </c>
      <c r="E356" s="104"/>
      <c r="F356" s="105"/>
    </row>
    <row r="357" spans="1:6" x14ac:dyDescent="0.25">
      <c r="A357" s="103">
        <v>3023</v>
      </c>
      <c r="B357" s="103" t="s">
        <v>1141</v>
      </c>
      <c r="C357" s="103" t="s">
        <v>1569</v>
      </c>
      <c r="E357" s="104"/>
      <c r="F357" s="105"/>
    </row>
    <row r="358" spans="1:6" x14ac:dyDescent="0.25">
      <c r="A358" s="103">
        <v>3024</v>
      </c>
      <c r="B358" s="103" t="s">
        <v>1144</v>
      </c>
      <c r="C358" s="103" t="s">
        <v>1569</v>
      </c>
      <c r="E358" s="104"/>
      <c r="F358" s="105"/>
    </row>
    <row r="359" spans="1:6" x14ac:dyDescent="0.25">
      <c r="A359" s="103">
        <v>3025</v>
      </c>
      <c r="B359" s="103" t="s">
        <v>1146</v>
      </c>
      <c r="C359" s="103" t="s">
        <v>1569</v>
      </c>
      <c r="E359" s="104"/>
      <c r="F359" s="105"/>
    </row>
    <row r="360" spans="1:6" x14ac:dyDescent="0.25">
      <c r="A360" s="103">
        <v>3026</v>
      </c>
      <c r="B360" s="103" t="s">
        <v>1148</v>
      </c>
      <c r="C360" s="103" t="s">
        <v>1569</v>
      </c>
      <c r="E360" s="104"/>
      <c r="F360" s="105"/>
    </row>
    <row r="361" spans="1:6" x14ac:dyDescent="0.25">
      <c r="A361" s="103">
        <v>3027</v>
      </c>
      <c r="B361" s="103" t="s">
        <v>1150</v>
      </c>
      <c r="C361" s="103" t="s">
        <v>1569</v>
      </c>
      <c r="E361" s="104"/>
      <c r="F361" s="105"/>
    </row>
    <row r="362" spans="1:6" x14ac:dyDescent="0.25">
      <c r="A362" s="103">
        <v>3029</v>
      </c>
      <c r="B362" s="103" t="s">
        <v>1152</v>
      </c>
      <c r="C362" s="103" t="s">
        <v>1569</v>
      </c>
      <c r="E362" s="104"/>
      <c r="F362" s="105"/>
    </row>
    <row r="363" spans="1:6" x14ac:dyDescent="0.25">
      <c r="A363" s="103">
        <v>3030</v>
      </c>
      <c r="B363" s="103" t="s">
        <v>1154</v>
      </c>
      <c r="C363" s="103" t="s">
        <v>1569</v>
      </c>
      <c r="E363" s="104"/>
      <c r="F363" s="105"/>
    </row>
    <row r="364" spans="1:6" x14ac:dyDescent="0.25">
      <c r="A364" s="103">
        <v>3031</v>
      </c>
      <c r="B364" s="103" t="s">
        <v>1156</v>
      </c>
      <c r="C364" s="103" t="s">
        <v>1569</v>
      </c>
      <c r="E364" s="104"/>
      <c r="F364" s="105"/>
    </row>
    <row r="365" spans="1:6" x14ac:dyDescent="0.25">
      <c r="A365" s="103">
        <v>3032</v>
      </c>
      <c r="B365" s="103" t="s">
        <v>1158</v>
      </c>
      <c r="C365" s="103" t="s">
        <v>1569</v>
      </c>
      <c r="E365" s="104"/>
      <c r="F365" s="105"/>
    </row>
    <row r="366" spans="1:6" x14ac:dyDescent="0.25">
      <c r="A366" s="103">
        <v>3033</v>
      </c>
      <c r="B366" s="103" t="s">
        <v>1160</v>
      </c>
      <c r="C366" s="103" t="s">
        <v>1569</v>
      </c>
      <c r="E366" s="104"/>
      <c r="F366" s="105"/>
    </row>
    <row r="367" spans="1:6" x14ac:dyDescent="0.25">
      <c r="A367" s="103">
        <v>3034</v>
      </c>
      <c r="B367" s="103" t="s">
        <v>1163</v>
      </c>
      <c r="C367" s="103" t="s">
        <v>1569</v>
      </c>
      <c r="E367" s="104"/>
      <c r="F367" s="105"/>
    </row>
    <row r="368" spans="1:6" x14ac:dyDescent="0.25">
      <c r="A368" s="103">
        <v>3036</v>
      </c>
      <c r="B368" s="103" t="s">
        <v>1165</v>
      </c>
      <c r="C368" s="103" t="s">
        <v>1569</v>
      </c>
      <c r="E368" s="104"/>
      <c r="F368" s="105"/>
    </row>
    <row r="369" spans="1:6" x14ac:dyDescent="0.25">
      <c r="A369" s="103">
        <v>3037</v>
      </c>
      <c r="B369" s="103" t="s">
        <v>1167</v>
      </c>
      <c r="C369" s="103" t="s">
        <v>1569</v>
      </c>
      <c r="E369" s="104"/>
      <c r="F369" s="105"/>
    </row>
    <row r="370" spans="1:6" x14ac:dyDescent="0.25">
      <c r="A370" s="103">
        <v>3039</v>
      </c>
      <c r="B370" s="103" t="s">
        <v>1656</v>
      </c>
      <c r="C370" s="103" t="s">
        <v>1569</v>
      </c>
      <c r="E370" s="104"/>
      <c r="F370" s="105"/>
    </row>
    <row r="371" spans="1:6" x14ac:dyDescent="0.25">
      <c r="A371" s="103">
        <v>3040</v>
      </c>
      <c r="B371" s="103" t="s">
        <v>1169</v>
      </c>
      <c r="C371" s="103" t="s">
        <v>1569</v>
      </c>
      <c r="E371" s="104"/>
      <c r="F371" s="105"/>
    </row>
    <row r="372" spans="1:6" x14ac:dyDescent="0.25">
      <c r="A372" s="103">
        <v>3041</v>
      </c>
      <c r="B372" s="103" t="s">
        <v>1171</v>
      </c>
      <c r="C372" s="103" t="s">
        <v>1569</v>
      </c>
      <c r="E372" s="104"/>
      <c r="F372" s="105"/>
    </row>
    <row r="373" spans="1:6" x14ac:dyDescent="0.25">
      <c r="A373" s="103">
        <v>3099</v>
      </c>
      <c r="B373" s="103" t="s">
        <v>1174</v>
      </c>
      <c r="C373" s="103" t="s">
        <v>1569</v>
      </c>
      <c r="E373" s="104"/>
      <c r="F373" s="105"/>
    </row>
    <row r="374" spans="1:6" x14ac:dyDescent="0.25">
      <c r="A374" s="103">
        <v>3101</v>
      </c>
      <c r="B374" s="103" t="s">
        <v>1176</v>
      </c>
      <c r="C374" s="103" t="s">
        <v>1569</v>
      </c>
      <c r="E374" s="104"/>
      <c r="F374" s="105"/>
    </row>
    <row r="375" spans="1:6" x14ac:dyDescent="0.25">
      <c r="A375" s="103">
        <v>3102</v>
      </c>
      <c r="B375" s="103" t="s">
        <v>1178</v>
      </c>
      <c r="C375" s="103" t="s">
        <v>1569</v>
      </c>
      <c r="E375" s="104"/>
      <c r="F375" s="105"/>
    </row>
    <row r="376" spans="1:6" x14ac:dyDescent="0.25">
      <c r="A376" s="103">
        <v>3104</v>
      </c>
      <c r="B376" s="103" t="s">
        <v>1180</v>
      </c>
      <c r="C376" s="103" t="s">
        <v>1569</v>
      </c>
      <c r="E376" s="104"/>
      <c r="F376" s="105"/>
    </row>
    <row r="377" spans="1:6" x14ac:dyDescent="0.25">
      <c r="A377" s="103">
        <v>3201</v>
      </c>
      <c r="B377" s="103" t="s">
        <v>1182</v>
      </c>
      <c r="C377" s="103" t="s">
        <v>1569</v>
      </c>
      <c r="E377" s="104"/>
      <c r="F377" s="105"/>
    </row>
    <row r="378" spans="1:6" x14ac:dyDescent="0.25">
      <c r="A378" s="103">
        <v>3202</v>
      </c>
      <c r="B378" s="103" t="s">
        <v>1184</v>
      </c>
      <c r="C378" s="103" t="s">
        <v>1569</v>
      </c>
      <c r="E378" s="104"/>
      <c r="F378" s="105"/>
    </row>
    <row r="379" spans="1:6" x14ac:dyDescent="0.25">
      <c r="A379" s="103">
        <v>3301</v>
      </c>
      <c r="B379" s="103" t="s">
        <v>1186</v>
      </c>
      <c r="C379" s="103" t="s">
        <v>1569</v>
      </c>
      <c r="E379" s="104"/>
      <c r="F379" s="105"/>
    </row>
    <row r="380" spans="1:6" x14ac:dyDescent="0.25">
      <c r="A380" s="103">
        <v>3302</v>
      </c>
      <c r="B380" s="103" t="s">
        <v>1188</v>
      </c>
      <c r="C380" s="103" t="s">
        <v>1569</v>
      </c>
      <c r="E380" s="104"/>
      <c r="F380" s="105"/>
    </row>
    <row r="381" spans="1:6" x14ac:dyDescent="0.25">
      <c r="A381" s="103">
        <v>3303</v>
      </c>
      <c r="B381" s="103" t="s">
        <v>1190</v>
      </c>
      <c r="C381" s="103" t="s">
        <v>1569</v>
      </c>
      <c r="E381" s="104"/>
      <c r="F381" s="105"/>
    </row>
    <row r="382" spans="1:6" x14ac:dyDescent="0.25">
      <c r="A382" s="103">
        <v>3304</v>
      </c>
      <c r="B382" s="103" t="s">
        <v>1192</v>
      </c>
      <c r="C382" s="103" t="s">
        <v>1569</v>
      </c>
      <c r="E382" s="104"/>
      <c r="F382" s="105"/>
    </row>
    <row r="383" spans="1:6" x14ac:dyDescent="0.25">
      <c r="A383" s="103">
        <v>3305</v>
      </c>
      <c r="B383" s="103" t="s">
        <v>1194</v>
      </c>
      <c r="C383" s="103" t="s">
        <v>1569</v>
      </c>
      <c r="E383" s="104"/>
      <c r="F383" s="105"/>
    </row>
    <row r="384" spans="1:6" x14ac:dyDescent="0.25">
      <c r="A384" s="103">
        <v>3501</v>
      </c>
      <c r="B384" s="103" t="s">
        <v>1196</v>
      </c>
      <c r="C384" s="103" t="s">
        <v>1569</v>
      </c>
      <c r="E384" s="104"/>
    </row>
    <row r="385" spans="1:5" x14ac:dyDescent="0.25">
      <c r="A385" s="103">
        <v>3502</v>
      </c>
      <c r="B385" s="103" t="s">
        <v>1198</v>
      </c>
      <c r="C385" s="103" t="s">
        <v>1569</v>
      </c>
      <c r="E385" s="106"/>
    </row>
    <row r="386" spans="1:5" x14ac:dyDescent="0.25">
      <c r="A386" s="103">
        <v>3601</v>
      </c>
      <c r="B386" s="103" t="s">
        <v>1200</v>
      </c>
      <c r="C386" s="103" t="s">
        <v>1569</v>
      </c>
    </row>
    <row r="387" spans="1:5" x14ac:dyDescent="0.25">
      <c r="A387" s="103">
        <v>3602</v>
      </c>
      <c r="B387" s="103" t="s">
        <v>1202</v>
      </c>
      <c r="C387" s="103" t="s">
        <v>1569</v>
      </c>
    </row>
    <row r="388" spans="1:5" x14ac:dyDescent="0.25">
      <c r="A388" s="103">
        <v>3604</v>
      </c>
      <c r="B388" s="103" t="s">
        <v>1204</v>
      </c>
      <c r="C388" s="103" t="s">
        <v>1569</v>
      </c>
    </row>
    <row r="389" spans="1:5" x14ac:dyDescent="0.25">
      <c r="A389" s="103">
        <v>3607</v>
      </c>
      <c r="B389" s="103" t="s">
        <v>1657</v>
      </c>
      <c r="C389" s="103" t="s">
        <v>1569</v>
      </c>
    </row>
    <row r="390" spans="1:5" x14ac:dyDescent="0.25">
      <c r="A390" s="103">
        <v>3608</v>
      </c>
      <c r="B390" s="103" t="s">
        <v>1208</v>
      </c>
      <c r="C390" s="103" t="s">
        <v>1569</v>
      </c>
    </row>
    <row r="391" spans="1:5" x14ac:dyDescent="0.25">
      <c r="A391" s="103">
        <v>3609</v>
      </c>
      <c r="B391" s="103" t="s">
        <v>1210</v>
      </c>
      <c r="C391" s="103" t="s">
        <v>1569</v>
      </c>
    </row>
    <row r="392" spans="1:5" x14ac:dyDescent="0.25">
      <c r="A392" s="103">
        <v>3610</v>
      </c>
      <c r="B392" s="103" t="s">
        <v>1212</v>
      </c>
      <c r="C392" s="103" t="s">
        <v>1569</v>
      </c>
    </row>
    <row r="393" spans="1:5" x14ac:dyDescent="0.25">
      <c r="A393" s="103">
        <v>3611</v>
      </c>
      <c r="B393" s="103" t="s">
        <v>1214</v>
      </c>
      <c r="C393" s="103" t="s">
        <v>1569</v>
      </c>
    </row>
    <row r="394" spans="1:5" x14ac:dyDescent="0.25">
      <c r="A394" s="103">
        <v>3612</v>
      </c>
      <c r="B394" s="103" t="s">
        <v>1217</v>
      </c>
      <c r="C394" s="103" t="s">
        <v>1569</v>
      </c>
    </row>
    <row r="395" spans="1:5" x14ac:dyDescent="0.25">
      <c r="A395" s="103">
        <v>3613</v>
      </c>
      <c r="B395" s="103" t="s">
        <v>1658</v>
      </c>
      <c r="C395" s="103" t="s">
        <v>1569</v>
      </c>
    </row>
    <row r="396" spans="1:5" x14ac:dyDescent="0.25">
      <c r="A396" s="103">
        <v>3614</v>
      </c>
      <c r="B396" s="103" t="s">
        <v>1219</v>
      </c>
      <c r="C396" s="103" t="s">
        <v>1569</v>
      </c>
    </row>
    <row r="397" spans="1:5" x14ac:dyDescent="0.25">
      <c r="A397" s="103">
        <v>3616</v>
      </c>
      <c r="B397" s="103" t="s">
        <v>1221</v>
      </c>
      <c r="C397" s="103" t="s">
        <v>1569</v>
      </c>
    </row>
    <row r="398" spans="1:5" x14ac:dyDescent="0.25">
      <c r="A398" s="103">
        <v>3617</v>
      </c>
      <c r="B398" s="103" t="s">
        <v>1223</v>
      </c>
      <c r="C398" s="103" t="s">
        <v>1569</v>
      </c>
    </row>
    <row r="399" spans="1:5" x14ac:dyDescent="0.25">
      <c r="A399" s="103">
        <v>3618</v>
      </c>
      <c r="B399" s="103" t="s">
        <v>1225</v>
      </c>
      <c r="C399" s="103" t="s">
        <v>1569</v>
      </c>
    </row>
    <row r="400" spans="1:5" x14ac:dyDescent="0.25">
      <c r="A400" s="103">
        <v>3619</v>
      </c>
      <c r="B400" s="103" t="s">
        <v>1227</v>
      </c>
      <c r="C400" s="103" t="s">
        <v>1569</v>
      </c>
    </row>
    <row r="401" spans="1:3" x14ac:dyDescent="0.25">
      <c r="A401" s="103">
        <v>3620</v>
      </c>
      <c r="B401" s="103" t="s">
        <v>1229</v>
      </c>
      <c r="C401" s="103" t="s">
        <v>1569</v>
      </c>
    </row>
    <row r="402" spans="1:3" x14ac:dyDescent="0.25">
      <c r="A402" s="103">
        <v>3622</v>
      </c>
      <c r="B402" s="103" t="s">
        <v>1231</v>
      </c>
      <c r="C402" s="103" t="s">
        <v>1569</v>
      </c>
    </row>
    <row r="403" spans="1:3" x14ac:dyDescent="0.25">
      <c r="A403" s="103">
        <v>3623</v>
      </c>
      <c r="B403" s="103" t="s">
        <v>1659</v>
      </c>
      <c r="C403" s="103" t="s">
        <v>1569</v>
      </c>
    </row>
    <row r="404" spans="1:3" x14ac:dyDescent="0.25">
      <c r="A404" s="103">
        <v>3624</v>
      </c>
      <c r="B404" s="103" t="s">
        <v>1233</v>
      </c>
      <c r="C404" s="103" t="s">
        <v>1569</v>
      </c>
    </row>
    <row r="405" spans="1:3" x14ac:dyDescent="0.25">
      <c r="A405" s="103">
        <v>3625</v>
      </c>
      <c r="B405" s="103" t="s">
        <v>1235</v>
      </c>
      <c r="C405" s="103" t="s">
        <v>1569</v>
      </c>
    </row>
    <row r="406" spans="1:3" x14ac:dyDescent="0.25">
      <c r="A406" s="103">
        <v>3627</v>
      </c>
      <c r="B406" s="103" t="s">
        <v>1660</v>
      </c>
      <c r="C406" s="103" t="s">
        <v>1569</v>
      </c>
    </row>
    <row r="407" spans="1:3" x14ac:dyDescent="0.25">
      <c r="A407" s="103">
        <v>3628</v>
      </c>
      <c r="B407" s="103" t="s">
        <v>1237</v>
      </c>
      <c r="C407" s="103" t="s">
        <v>1569</v>
      </c>
    </row>
    <row r="408" spans="1:3" x14ac:dyDescent="0.25">
      <c r="A408" s="103">
        <v>3629</v>
      </c>
      <c r="B408" s="103" t="s">
        <v>1661</v>
      </c>
      <c r="C408" s="103" t="s">
        <v>1569</v>
      </c>
    </row>
    <row r="409" spans="1:3" x14ac:dyDescent="0.25">
      <c r="A409" s="103">
        <v>3631</v>
      </c>
      <c r="B409" s="103" t="s">
        <v>1662</v>
      </c>
      <c r="C409" s="103" t="s">
        <v>1569</v>
      </c>
    </row>
    <row r="410" spans="1:3" x14ac:dyDescent="0.25">
      <c r="A410" s="103">
        <v>3699</v>
      </c>
      <c r="B410" s="103" t="s">
        <v>1239</v>
      </c>
      <c r="C410" s="103" t="s">
        <v>1569</v>
      </c>
    </row>
    <row r="411" spans="1:3" x14ac:dyDescent="0.25">
      <c r="A411" s="103">
        <v>3701</v>
      </c>
      <c r="B411" s="103" t="s">
        <v>1241</v>
      </c>
      <c r="C411" s="103" t="s">
        <v>1569</v>
      </c>
    </row>
    <row r="412" spans="1:3" x14ac:dyDescent="0.25">
      <c r="A412" s="103">
        <v>3702</v>
      </c>
      <c r="B412" s="103" t="s">
        <v>1243</v>
      </c>
      <c r="C412" s="103" t="s">
        <v>1569</v>
      </c>
    </row>
    <row r="413" spans="1:3" x14ac:dyDescent="0.25">
      <c r="A413" s="103">
        <v>3703</v>
      </c>
      <c r="B413" s="103" t="s">
        <v>1245</v>
      </c>
      <c r="C413" s="103" t="s">
        <v>1569</v>
      </c>
    </row>
    <row r="414" spans="1:3" x14ac:dyDescent="0.25">
      <c r="A414" s="103">
        <v>3704</v>
      </c>
      <c r="B414" s="103" t="s">
        <v>1247</v>
      </c>
      <c r="C414" s="103" t="s">
        <v>1569</v>
      </c>
    </row>
    <row r="415" spans="1:3" x14ac:dyDescent="0.25">
      <c r="A415" s="103">
        <v>3705</v>
      </c>
      <c r="B415" s="103" t="s">
        <v>1249</v>
      </c>
      <c r="C415" s="103" t="s">
        <v>1569</v>
      </c>
    </row>
    <row r="416" spans="1:3" x14ac:dyDescent="0.25">
      <c r="A416" s="103">
        <v>3901</v>
      </c>
      <c r="B416" s="103" t="s">
        <v>1251</v>
      </c>
      <c r="C416" s="103" t="s">
        <v>1569</v>
      </c>
    </row>
    <row r="417" spans="1:3" x14ac:dyDescent="0.25">
      <c r="A417" s="103">
        <v>3902</v>
      </c>
      <c r="B417" s="103" t="s">
        <v>1663</v>
      </c>
      <c r="C417" s="103" t="s">
        <v>1569</v>
      </c>
    </row>
    <row r="418" spans="1:3" x14ac:dyDescent="0.25">
      <c r="A418" s="103">
        <v>3903</v>
      </c>
      <c r="B418" s="103" t="s">
        <v>1253</v>
      </c>
      <c r="C418" s="103" t="s">
        <v>1569</v>
      </c>
    </row>
    <row r="419" spans="1:3" x14ac:dyDescent="0.25">
      <c r="A419" s="103">
        <v>3904</v>
      </c>
      <c r="B419" s="103" t="s">
        <v>1255</v>
      </c>
      <c r="C419" s="103" t="s">
        <v>1569</v>
      </c>
    </row>
    <row r="420" spans="1:3" x14ac:dyDescent="0.25">
      <c r="A420" s="103">
        <v>3906</v>
      </c>
      <c r="B420" s="103" t="s">
        <v>1257</v>
      </c>
      <c r="C420" s="103" t="s">
        <v>1569</v>
      </c>
    </row>
    <row r="421" spans="1:3" x14ac:dyDescent="0.25">
      <c r="A421" s="103">
        <v>3908</v>
      </c>
      <c r="B421" s="103" t="s">
        <v>1259</v>
      </c>
      <c r="C421" s="103" t="s">
        <v>1569</v>
      </c>
    </row>
    <row r="422" spans="1:3" x14ac:dyDescent="0.25">
      <c r="A422" s="103">
        <v>3909</v>
      </c>
      <c r="B422" s="103" t="s">
        <v>1261</v>
      </c>
      <c r="C422" s="103" t="s">
        <v>1569</v>
      </c>
    </row>
    <row r="423" spans="1:3" x14ac:dyDescent="0.25">
      <c r="A423" s="103">
        <v>3910</v>
      </c>
      <c r="B423" s="103" t="s">
        <v>1263</v>
      </c>
      <c r="C423" s="103" t="s">
        <v>1569</v>
      </c>
    </row>
    <row r="424" spans="1:3" x14ac:dyDescent="0.25">
      <c r="A424" s="103">
        <v>3911</v>
      </c>
      <c r="B424" s="103" t="s">
        <v>1265</v>
      </c>
      <c r="C424" s="103" t="s">
        <v>1569</v>
      </c>
    </row>
    <row r="425" spans="1:3" x14ac:dyDescent="0.25">
      <c r="A425" s="103">
        <v>3912</v>
      </c>
      <c r="B425" s="103" t="s">
        <v>1267</v>
      </c>
      <c r="C425" s="103" t="s">
        <v>1569</v>
      </c>
    </row>
    <row r="426" spans="1:3" x14ac:dyDescent="0.25">
      <c r="A426" s="103">
        <v>3913</v>
      </c>
      <c r="B426" s="103" t="s">
        <v>1270</v>
      </c>
      <c r="C426" s="103" t="s">
        <v>1569</v>
      </c>
    </row>
    <row r="427" spans="1:3" x14ac:dyDescent="0.25">
      <c r="A427" s="103">
        <v>3914</v>
      </c>
      <c r="B427" s="103" t="s">
        <v>1272</v>
      </c>
      <c r="C427" s="103" t="s">
        <v>1569</v>
      </c>
    </row>
    <row r="428" spans="1:3" x14ac:dyDescent="0.25">
      <c r="A428" s="103">
        <v>3915</v>
      </c>
      <c r="B428" s="103" t="s">
        <v>1275</v>
      </c>
      <c r="C428" s="103" t="s">
        <v>1569</v>
      </c>
    </row>
    <row r="429" spans="1:3" x14ac:dyDescent="0.25">
      <c r="A429" s="103">
        <v>3916</v>
      </c>
      <c r="B429" s="103" t="s">
        <v>1277</v>
      </c>
      <c r="C429" s="103" t="s">
        <v>1569</v>
      </c>
    </row>
    <row r="430" spans="1:3" x14ac:dyDescent="0.25">
      <c r="A430" s="103">
        <v>3917</v>
      </c>
      <c r="B430" s="103" t="s">
        <v>1279</v>
      </c>
      <c r="C430" s="103" t="s">
        <v>1569</v>
      </c>
    </row>
    <row r="431" spans="1:3" x14ac:dyDescent="0.25">
      <c r="A431" s="103">
        <v>3918</v>
      </c>
      <c r="B431" s="103" t="s">
        <v>1281</v>
      </c>
      <c r="C431" s="103" t="s">
        <v>1569</v>
      </c>
    </row>
    <row r="432" spans="1:3" x14ac:dyDescent="0.25">
      <c r="A432" s="103">
        <v>3919</v>
      </c>
      <c r="B432" s="103" t="s">
        <v>1283</v>
      </c>
      <c r="C432" s="103" t="s">
        <v>1569</v>
      </c>
    </row>
    <row r="433" spans="1:3" x14ac:dyDescent="0.25">
      <c r="A433" s="103">
        <v>3920</v>
      </c>
      <c r="B433" s="103" t="s">
        <v>1285</v>
      </c>
      <c r="C433" s="103" t="s">
        <v>1569</v>
      </c>
    </row>
    <row r="434" spans="1:3" x14ac:dyDescent="0.25">
      <c r="A434" s="103">
        <v>3921</v>
      </c>
      <c r="B434" s="103" t="s">
        <v>1286</v>
      </c>
      <c r="C434" s="103" t="s">
        <v>1569</v>
      </c>
    </row>
    <row r="435" spans="1:3" x14ac:dyDescent="0.25">
      <c r="A435" s="103">
        <v>3922</v>
      </c>
      <c r="B435" s="103" t="s">
        <v>1288</v>
      </c>
      <c r="C435" s="103" t="s">
        <v>1569</v>
      </c>
    </row>
    <row r="436" spans="1:3" x14ac:dyDescent="0.25">
      <c r="A436" s="103">
        <v>3923</v>
      </c>
      <c r="B436" s="103" t="s">
        <v>1289</v>
      </c>
      <c r="C436" s="103" t="s">
        <v>1569</v>
      </c>
    </row>
    <row r="437" spans="1:3" x14ac:dyDescent="0.25">
      <c r="A437" s="103">
        <v>3924</v>
      </c>
      <c r="B437" s="103" t="s">
        <v>1291</v>
      </c>
      <c r="C437" s="103" t="s">
        <v>1569</v>
      </c>
    </row>
    <row r="438" spans="1:3" x14ac:dyDescent="0.25">
      <c r="A438" s="103">
        <v>3925</v>
      </c>
      <c r="B438" s="103" t="s">
        <v>1294</v>
      </c>
      <c r="C438" s="103" t="s">
        <v>1569</v>
      </c>
    </row>
    <row r="439" spans="1:3" x14ac:dyDescent="0.25">
      <c r="A439" s="103">
        <v>3926</v>
      </c>
      <c r="B439" s="103" t="s">
        <v>1296</v>
      </c>
      <c r="C439" s="103" t="s">
        <v>1569</v>
      </c>
    </row>
    <row r="440" spans="1:3" x14ac:dyDescent="0.25">
      <c r="A440" s="103">
        <v>3928</v>
      </c>
      <c r="B440" s="103" t="s">
        <v>1664</v>
      </c>
      <c r="C440" s="103" t="s">
        <v>1569</v>
      </c>
    </row>
    <row r="441" spans="1:3" x14ac:dyDescent="0.25">
      <c r="A441" s="103">
        <v>3929</v>
      </c>
      <c r="B441" s="103" t="s">
        <v>1299</v>
      </c>
      <c r="C441" s="103" t="s">
        <v>1569</v>
      </c>
    </row>
    <row r="442" spans="1:3" x14ac:dyDescent="0.25">
      <c r="A442" s="103">
        <v>3930</v>
      </c>
      <c r="B442" s="103" t="s">
        <v>1301</v>
      </c>
      <c r="C442" s="103" t="s">
        <v>1569</v>
      </c>
    </row>
    <row r="443" spans="1:3" x14ac:dyDescent="0.25">
      <c r="A443" s="103">
        <v>3931</v>
      </c>
      <c r="B443" s="103" t="s">
        <v>1303</v>
      </c>
      <c r="C443" s="103" t="s">
        <v>1569</v>
      </c>
    </row>
    <row r="444" spans="1:3" x14ac:dyDescent="0.25">
      <c r="A444" s="103">
        <v>3933</v>
      </c>
      <c r="B444" s="103" t="s">
        <v>1305</v>
      </c>
      <c r="C444" s="103" t="s">
        <v>1569</v>
      </c>
    </row>
    <row r="445" spans="1:3" x14ac:dyDescent="0.25">
      <c r="A445" s="103">
        <v>3934</v>
      </c>
      <c r="B445" s="103" t="s">
        <v>1307</v>
      </c>
      <c r="C445" s="103" t="s">
        <v>1569</v>
      </c>
    </row>
    <row r="446" spans="1:3" x14ac:dyDescent="0.25">
      <c r="A446" s="103">
        <v>3935</v>
      </c>
      <c r="B446" s="103" t="s">
        <v>1309</v>
      </c>
      <c r="C446" s="103" t="s">
        <v>1569</v>
      </c>
    </row>
    <row r="447" spans="1:3" x14ac:dyDescent="0.25">
      <c r="A447" s="103">
        <v>3937</v>
      </c>
      <c r="B447" s="103" t="s">
        <v>1311</v>
      </c>
      <c r="C447" s="103" t="s">
        <v>1569</v>
      </c>
    </row>
    <row r="448" spans="1:3" x14ac:dyDescent="0.25">
      <c r="A448" s="103">
        <v>3938</v>
      </c>
      <c r="B448" s="103" t="s">
        <v>1665</v>
      </c>
      <c r="C448" s="103" t="s">
        <v>1569</v>
      </c>
    </row>
    <row r="449" spans="1:3" x14ac:dyDescent="0.25">
      <c r="A449" s="103">
        <v>3939</v>
      </c>
      <c r="B449" s="103" t="s">
        <v>1312</v>
      </c>
      <c r="C449" s="103" t="s">
        <v>1569</v>
      </c>
    </row>
    <row r="450" spans="1:3" x14ac:dyDescent="0.25">
      <c r="A450" s="103">
        <v>3940</v>
      </c>
      <c r="B450" s="103" t="s">
        <v>1666</v>
      </c>
      <c r="C450" s="103" t="s">
        <v>1569</v>
      </c>
    </row>
    <row r="451" spans="1:3" x14ac:dyDescent="0.25">
      <c r="A451" s="103">
        <v>3941</v>
      </c>
      <c r="B451" s="103" t="s">
        <v>1314</v>
      </c>
      <c r="C451" s="103" t="s">
        <v>1569</v>
      </c>
    </row>
    <row r="452" spans="1:3" x14ac:dyDescent="0.25">
      <c r="A452" s="103">
        <v>3942</v>
      </c>
      <c r="B452" s="103" t="s">
        <v>1316</v>
      </c>
      <c r="C452" s="103" t="s">
        <v>1569</v>
      </c>
    </row>
    <row r="453" spans="1:3" x14ac:dyDescent="0.25">
      <c r="A453" s="103">
        <v>3943</v>
      </c>
      <c r="B453" s="103" t="s">
        <v>1318</v>
      </c>
      <c r="C453" s="103" t="s">
        <v>1569</v>
      </c>
    </row>
    <row r="454" spans="1:3" x14ac:dyDescent="0.25">
      <c r="A454" s="103">
        <v>3946</v>
      </c>
      <c r="B454" s="103" t="s">
        <v>1320</v>
      </c>
      <c r="C454" s="103" t="s">
        <v>1569</v>
      </c>
    </row>
    <row r="455" spans="1:3" x14ac:dyDescent="0.25">
      <c r="A455" s="103">
        <v>3947</v>
      </c>
      <c r="B455" s="103" t="s">
        <v>1667</v>
      </c>
      <c r="C455" s="103" t="s">
        <v>1569</v>
      </c>
    </row>
    <row r="456" spans="1:3" x14ac:dyDescent="0.25">
      <c r="A456" s="103">
        <v>3948</v>
      </c>
      <c r="B456" s="103" t="s">
        <v>1323</v>
      </c>
      <c r="C456" s="103" t="s">
        <v>1569</v>
      </c>
    </row>
    <row r="457" spans="1:3" x14ac:dyDescent="0.25">
      <c r="A457" s="103">
        <v>3949</v>
      </c>
      <c r="B457" s="103" t="s">
        <v>1325</v>
      </c>
      <c r="C457" s="103" t="s">
        <v>1569</v>
      </c>
    </row>
    <row r="458" spans="1:3" x14ac:dyDescent="0.25">
      <c r="A458" s="103">
        <v>3950</v>
      </c>
      <c r="B458" s="103" t="s">
        <v>1327</v>
      </c>
      <c r="C458" s="103" t="s">
        <v>1569</v>
      </c>
    </row>
    <row r="459" spans="1:3" x14ac:dyDescent="0.25">
      <c r="A459" s="103">
        <v>3951</v>
      </c>
      <c r="B459" s="103" t="s">
        <v>1329</v>
      </c>
      <c r="C459" s="103" t="s">
        <v>1569</v>
      </c>
    </row>
    <row r="460" spans="1:3" x14ac:dyDescent="0.25">
      <c r="A460" s="103">
        <v>3952</v>
      </c>
      <c r="B460" s="103" t="s">
        <v>1332</v>
      </c>
      <c r="C460" s="103" t="s">
        <v>1569</v>
      </c>
    </row>
    <row r="461" spans="1:3" x14ac:dyDescent="0.25">
      <c r="A461" s="103">
        <v>3953</v>
      </c>
      <c r="B461" s="103" t="s">
        <v>1334</v>
      </c>
      <c r="C461" s="103" t="s">
        <v>1569</v>
      </c>
    </row>
    <row r="462" spans="1:3" x14ac:dyDescent="0.25">
      <c r="A462" s="103">
        <v>3955</v>
      </c>
      <c r="B462" s="103" t="s">
        <v>1336</v>
      </c>
      <c r="C462" s="103" t="s">
        <v>1569</v>
      </c>
    </row>
    <row r="463" spans="1:3" x14ac:dyDescent="0.25">
      <c r="A463" s="103">
        <v>3956</v>
      </c>
      <c r="B463" s="103" t="s">
        <v>1338</v>
      </c>
      <c r="C463" s="103" t="s">
        <v>1569</v>
      </c>
    </row>
    <row r="464" spans="1:3" x14ac:dyDescent="0.25">
      <c r="A464" s="103">
        <v>3958</v>
      </c>
      <c r="B464" s="103" t="s">
        <v>1340</v>
      </c>
      <c r="C464" s="103" t="s">
        <v>1569</v>
      </c>
    </row>
    <row r="465" spans="1:3" x14ac:dyDescent="0.25">
      <c r="A465" s="103">
        <v>3959</v>
      </c>
      <c r="B465" s="103" t="s">
        <v>1342</v>
      </c>
      <c r="C465" s="103" t="s">
        <v>1569</v>
      </c>
    </row>
    <row r="466" spans="1:3" x14ac:dyDescent="0.25">
      <c r="A466" s="103">
        <v>3960</v>
      </c>
      <c r="B466" s="103" t="s">
        <v>1344</v>
      </c>
      <c r="C466" s="103" t="s">
        <v>1569</v>
      </c>
    </row>
    <row r="467" spans="1:3" x14ac:dyDescent="0.25">
      <c r="A467" s="103">
        <v>3961</v>
      </c>
      <c r="B467" s="103" t="s">
        <v>1346</v>
      </c>
      <c r="C467" s="103" t="s">
        <v>1569</v>
      </c>
    </row>
    <row r="468" spans="1:3" x14ac:dyDescent="0.25">
      <c r="A468" s="103">
        <v>3962</v>
      </c>
      <c r="B468" s="103" t="s">
        <v>1348</v>
      </c>
      <c r="C468" s="103" t="s">
        <v>1569</v>
      </c>
    </row>
    <row r="469" spans="1:3" x14ac:dyDescent="0.25">
      <c r="A469" s="103">
        <v>3963</v>
      </c>
      <c r="B469" s="103" t="s">
        <v>1350</v>
      </c>
      <c r="C469" s="103" t="s">
        <v>1569</v>
      </c>
    </row>
    <row r="470" spans="1:3" x14ac:dyDescent="0.25">
      <c r="A470" s="103">
        <v>3964</v>
      </c>
      <c r="B470" s="103" t="s">
        <v>1352</v>
      </c>
      <c r="C470" s="103" t="s">
        <v>1569</v>
      </c>
    </row>
    <row r="471" spans="1:3" x14ac:dyDescent="0.25">
      <c r="A471" s="103">
        <v>3965</v>
      </c>
      <c r="B471" s="103" t="s">
        <v>1354</v>
      </c>
      <c r="C471" s="103" t="s">
        <v>1569</v>
      </c>
    </row>
    <row r="472" spans="1:3" x14ac:dyDescent="0.25">
      <c r="A472" s="103">
        <v>3966</v>
      </c>
      <c r="B472" s="103" t="s">
        <v>1356</v>
      </c>
      <c r="C472" s="103" t="s">
        <v>1569</v>
      </c>
    </row>
    <row r="473" spans="1:3" x14ac:dyDescent="0.25">
      <c r="A473" s="103">
        <v>3968</v>
      </c>
      <c r="B473" s="103" t="s">
        <v>1358</v>
      </c>
      <c r="C473" s="103" t="s">
        <v>1569</v>
      </c>
    </row>
    <row r="474" spans="1:3" x14ac:dyDescent="0.25">
      <c r="A474" s="103">
        <v>3969</v>
      </c>
      <c r="B474" s="103" t="s">
        <v>1360</v>
      </c>
      <c r="C474" s="103" t="s">
        <v>1569</v>
      </c>
    </row>
    <row r="475" spans="1:3" x14ac:dyDescent="0.25">
      <c r="A475" s="103">
        <v>3971</v>
      </c>
      <c r="B475" s="103" t="s">
        <v>1362</v>
      </c>
      <c r="C475" s="103" t="s">
        <v>1569</v>
      </c>
    </row>
    <row r="476" spans="1:3" x14ac:dyDescent="0.25">
      <c r="A476" s="103">
        <v>3972</v>
      </c>
      <c r="B476" s="103" t="s">
        <v>1364</v>
      </c>
      <c r="C476" s="103" t="s">
        <v>1569</v>
      </c>
    </row>
    <row r="477" spans="1:3" x14ac:dyDescent="0.25">
      <c r="A477" s="103">
        <v>3973</v>
      </c>
      <c r="B477" s="103" t="s">
        <v>1366</v>
      </c>
      <c r="C477" s="103" t="s">
        <v>1569</v>
      </c>
    </row>
    <row r="478" spans="1:3" x14ac:dyDescent="0.25">
      <c r="A478" s="103">
        <v>3974</v>
      </c>
      <c r="B478" s="103" t="s">
        <v>1368</v>
      </c>
      <c r="C478" s="103" t="s">
        <v>1569</v>
      </c>
    </row>
    <row r="479" spans="1:3" x14ac:dyDescent="0.25">
      <c r="A479" s="103">
        <v>3975</v>
      </c>
      <c r="B479" s="103" t="s">
        <v>1371</v>
      </c>
      <c r="C479" s="103" t="s">
        <v>1569</v>
      </c>
    </row>
    <row r="480" spans="1:3" x14ac:dyDescent="0.25">
      <c r="A480" s="103">
        <v>3976</v>
      </c>
      <c r="B480" s="103" t="s">
        <v>1668</v>
      </c>
      <c r="C480" s="103" t="s">
        <v>1569</v>
      </c>
    </row>
    <row r="481" spans="1:3" x14ac:dyDescent="0.25">
      <c r="A481" s="103">
        <v>3978</v>
      </c>
      <c r="B481" s="103" t="s">
        <v>1375</v>
      </c>
      <c r="C481" s="103" t="s">
        <v>1569</v>
      </c>
    </row>
    <row r="482" spans="1:3" x14ac:dyDescent="0.25">
      <c r="A482" s="103">
        <v>3981</v>
      </c>
      <c r="B482" s="103" t="s">
        <v>1377</v>
      </c>
      <c r="C482" s="103" t="s">
        <v>1569</v>
      </c>
    </row>
    <row r="483" spans="1:3" x14ac:dyDescent="0.25">
      <c r="A483" s="103">
        <v>3982</v>
      </c>
      <c r="B483" s="103" t="s">
        <v>1669</v>
      </c>
      <c r="C483" s="103" t="s">
        <v>1569</v>
      </c>
    </row>
    <row r="484" spans="1:3" x14ac:dyDescent="0.25">
      <c r="A484" s="103">
        <v>3983</v>
      </c>
      <c r="B484" s="103" t="s">
        <v>1379</v>
      </c>
      <c r="C484" s="103" t="s">
        <v>1569</v>
      </c>
    </row>
    <row r="485" spans="1:3" x14ac:dyDescent="0.25">
      <c r="A485" s="103">
        <v>3986</v>
      </c>
      <c r="B485" s="103" t="s">
        <v>1383</v>
      </c>
      <c r="C485" s="103" t="s">
        <v>1569</v>
      </c>
    </row>
    <row r="486" spans="1:3" x14ac:dyDescent="0.25">
      <c r="A486" s="103">
        <v>3987</v>
      </c>
      <c r="B486" s="103" t="s">
        <v>1385</v>
      </c>
      <c r="C486" s="103" t="s">
        <v>1569</v>
      </c>
    </row>
    <row r="487" spans="1:3" x14ac:dyDescent="0.25">
      <c r="A487" s="103">
        <v>3988</v>
      </c>
      <c r="B487" s="103" t="s">
        <v>1387</v>
      </c>
      <c r="C487" s="103" t="s">
        <v>1569</v>
      </c>
    </row>
    <row r="488" spans="1:3" x14ac:dyDescent="0.25">
      <c r="A488" s="103">
        <v>3989</v>
      </c>
      <c r="B488" s="103" t="s">
        <v>1670</v>
      </c>
      <c r="C488" s="103" t="s">
        <v>1569</v>
      </c>
    </row>
    <row r="489" spans="1:3" x14ac:dyDescent="0.25">
      <c r="A489" s="103">
        <v>3991</v>
      </c>
      <c r="B489" s="103" t="s">
        <v>1389</v>
      </c>
      <c r="C489" s="103" t="s">
        <v>1569</v>
      </c>
    </row>
    <row r="490" spans="1:3" x14ac:dyDescent="0.25">
      <c r="A490" s="103">
        <v>3992</v>
      </c>
      <c r="B490" s="103" t="s">
        <v>1390</v>
      </c>
      <c r="C490" s="103" t="s">
        <v>1569</v>
      </c>
    </row>
    <row r="491" spans="1:3" x14ac:dyDescent="0.25">
      <c r="A491" s="103">
        <v>3993</v>
      </c>
      <c r="B491" s="103" t="s">
        <v>1392</v>
      </c>
      <c r="C491" s="103" t="s">
        <v>1569</v>
      </c>
    </row>
    <row r="492" spans="1:3" x14ac:dyDescent="0.25">
      <c r="A492" s="103">
        <v>3994</v>
      </c>
      <c r="B492" s="103" t="s">
        <v>1394</v>
      </c>
      <c r="C492" s="103" t="s">
        <v>1569</v>
      </c>
    </row>
    <row r="493" spans="1:3" x14ac:dyDescent="0.25">
      <c r="A493" s="103">
        <v>3995</v>
      </c>
      <c r="B493" s="103" t="s">
        <v>1671</v>
      </c>
      <c r="C493" s="103" t="s">
        <v>1569</v>
      </c>
    </row>
    <row r="494" spans="1:3" x14ac:dyDescent="0.25">
      <c r="A494" s="103">
        <v>3996</v>
      </c>
      <c r="B494" s="103" t="s">
        <v>1396</v>
      </c>
      <c r="C494" s="103" t="s">
        <v>1569</v>
      </c>
    </row>
    <row r="495" spans="1:3" x14ac:dyDescent="0.25">
      <c r="A495" s="103">
        <v>3998</v>
      </c>
      <c r="B495" s="103" t="s">
        <v>1672</v>
      </c>
      <c r="C495" s="103" t="s">
        <v>1569</v>
      </c>
    </row>
    <row r="496" spans="1:3" x14ac:dyDescent="0.25">
      <c r="A496" s="103">
        <v>3999</v>
      </c>
      <c r="B496" s="103" t="s">
        <v>1398</v>
      </c>
      <c r="C496" s="103" t="s">
        <v>1569</v>
      </c>
    </row>
    <row r="497" spans="1:3" x14ac:dyDescent="0.25">
      <c r="A497" s="103">
        <v>4002</v>
      </c>
      <c r="B497" s="103" t="s">
        <v>1400</v>
      </c>
      <c r="C497" s="103" t="s">
        <v>1569</v>
      </c>
    </row>
    <row r="498" spans="1:3" x14ac:dyDescent="0.25">
      <c r="A498" s="103">
        <v>4003</v>
      </c>
      <c r="B498" s="103" t="s">
        <v>1402</v>
      </c>
      <c r="C498" s="103" t="s">
        <v>1569</v>
      </c>
    </row>
    <row r="499" spans="1:3" x14ac:dyDescent="0.25">
      <c r="A499" s="103">
        <v>4004</v>
      </c>
      <c r="B499" s="103" t="s">
        <v>1404</v>
      </c>
      <c r="C499" s="103" t="s">
        <v>1569</v>
      </c>
    </row>
    <row r="500" spans="1:3" x14ac:dyDescent="0.25">
      <c r="A500" s="103">
        <v>4005</v>
      </c>
      <c r="B500" s="103" t="s">
        <v>1406</v>
      </c>
      <c r="C500" s="103" t="s">
        <v>1569</v>
      </c>
    </row>
    <row r="501" spans="1:3" x14ac:dyDescent="0.25">
      <c r="A501" s="103">
        <v>4006</v>
      </c>
      <c r="B501" s="103" t="s">
        <v>1408</v>
      </c>
      <c r="C501" s="103" t="s">
        <v>1569</v>
      </c>
    </row>
    <row r="502" spans="1:3" x14ac:dyDescent="0.25">
      <c r="A502" s="103">
        <v>4007</v>
      </c>
      <c r="B502" s="103" t="s">
        <v>1411</v>
      </c>
      <c r="C502" s="103" t="s">
        <v>1569</v>
      </c>
    </row>
    <row r="503" spans="1:3" x14ac:dyDescent="0.25">
      <c r="A503" s="103">
        <v>4101</v>
      </c>
      <c r="B503" s="103" t="s">
        <v>1413</v>
      </c>
      <c r="C503" s="103" t="s">
        <v>1569</v>
      </c>
    </row>
    <row r="504" spans="1:3" x14ac:dyDescent="0.25">
      <c r="A504" s="103">
        <v>4103</v>
      </c>
      <c r="B504" s="103" t="s">
        <v>1673</v>
      </c>
      <c r="C504" s="103" t="s">
        <v>1569</v>
      </c>
    </row>
    <row r="505" spans="1:3" x14ac:dyDescent="0.25">
      <c r="A505" s="103">
        <v>4104</v>
      </c>
      <c r="B505" s="103" t="s">
        <v>1674</v>
      </c>
      <c r="C505" s="103" t="s">
        <v>1569</v>
      </c>
    </row>
    <row r="506" spans="1:3" x14ac:dyDescent="0.25">
      <c r="A506" s="103">
        <v>4106</v>
      </c>
      <c r="B506" s="103" t="s">
        <v>1417</v>
      </c>
      <c r="C506" s="103" t="s">
        <v>1569</v>
      </c>
    </row>
    <row r="507" spans="1:3" x14ac:dyDescent="0.25">
      <c r="A507" s="103">
        <v>4107</v>
      </c>
      <c r="B507" s="103" t="s">
        <v>1675</v>
      </c>
      <c r="C507" s="103" t="s">
        <v>1569</v>
      </c>
    </row>
    <row r="508" spans="1:3" x14ac:dyDescent="0.25">
      <c r="A508" s="103">
        <v>4201</v>
      </c>
      <c r="B508" s="103" t="s">
        <v>1420</v>
      </c>
      <c r="C508" s="103" t="s">
        <v>1569</v>
      </c>
    </row>
    <row r="509" spans="1:3" x14ac:dyDescent="0.25">
      <c r="A509" s="103">
        <v>4301</v>
      </c>
      <c r="B509" s="103" t="s">
        <v>1423</v>
      </c>
      <c r="C509" s="103" t="s">
        <v>1569</v>
      </c>
    </row>
    <row r="510" spans="1:3" x14ac:dyDescent="0.25">
      <c r="A510" s="103">
        <v>4501</v>
      </c>
      <c r="B510" s="103" t="s">
        <v>1676</v>
      </c>
      <c r="C510" s="103" t="s">
        <v>1569</v>
      </c>
    </row>
    <row r="511" spans="1:3" x14ac:dyDescent="0.25">
      <c r="A511" s="103">
        <v>4601</v>
      </c>
      <c r="B511" s="103" t="s">
        <v>1677</v>
      </c>
      <c r="C511" s="103" t="s">
        <v>1569</v>
      </c>
    </row>
    <row r="512" spans="1:3" x14ac:dyDescent="0.25">
      <c r="A512" s="103">
        <v>4602</v>
      </c>
      <c r="B512" s="103" t="s">
        <v>1425</v>
      </c>
      <c r="C512" s="103" t="s">
        <v>1569</v>
      </c>
    </row>
    <row r="513" spans="1:3" x14ac:dyDescent="0.25">
      <c r="A513" s="103">
        <v>4701</v>
      </c>
      <c r="B513" s="103" t="s">
        <v>1678</v>
      </c>
      <c r="C513" s="103" t="s">
        <v>1569</v>
      </c>
    </row>
    <row r="514" spans="1:3" x14ac:dyDescent="0.25">
      <c r="A514" s="103">
        <v>4702</v>
      </c>
      <c r="B514" s="103" t="s">
        <v>1427</v>
      </c>
      <c r="C514" s="103" t="s">
        <v>1569</v>
      </c>
    </row>
    <row r="515" spans="1:3" x14ac:dyDescent="0.25">
      <c r="A515" s="103">
        <v>4703</v>
      </c>
      <c r="B515" s="103" t="s">
        <v>1430</v>
      </c>
      <c r="C515" s="103" t="s">
        <v>1569</v>
      </c>
    </row>
    <row r="516" spans="1:3" x14ac:dyDescent="0.25">
      <c r="A516" s="103">
        <v>4704</v>
      </c>
      <c r="B516" s="103" t="s">
        <v>1679</v>
      </c>
      <c r="C516" s="103" t="s">
        <v>1569</v>
      </c>
    </row>
    <row r="517" spans="1:3" x14ac:dyDescent="0.25">
      <c r="A517" s="103">
        <v>4705</v>
      </c>
      <c r="B517" s="103" t="s">
        <v>1680</v>
      </c>
      <c r="C517" s="103" t="s">
        <v>1569</v>
      </c>
    </row>
    <row r="518" spans="1:3" x14ac:dyDescent="0.25">
      <c r="A518" s="103">
        <v>4706</v>
      </c>
      <c r="B518" s="103" t="s">
        <v>1432</v>
      </c>
      <c r="C518" s="103" t="s">
        <v>1569</v>
      </c>
    </row>
    <row r="519" spans="1:3" x14ac:dyDescent="0.25">
      <c r="A519" s="103">
        <v>4707</v>
      </c>
      <c r="B519" s="103" t="s">
        <v>1434</v>
      </c>
      <c r="C519" s="103" t="s">
        <v>1569</v>
      </c>
    </row>
    <row r="520" spans="1:3" x14ac:dyDescent="0.25">
      <c r="A520" s="103">
        <v>4708</v>
      </c>
      <c r="B520" s="103" t="s">
        <v>1436</v>
      </c>
      <c r="C520" s="103" t="s">
        <v>1569</v>
      </c>
    </row>
    <row r="521" spans="1:3" x14ac:dyDescent="0.25">
      <c r="A521" s="103">
        <v>4709</v>
      </c>
      <c r="B521" s="103" t="s">
        <v>1438</v>
      </c>
      <c r="C521" s="103" t="s">
        <v>1569</v>
      </c>
    </row>
    <row r="522" spans="1:3" x14ac:dyDescent="0.25">
      <c r="A522" s="103">
        <v>4710</v>
      </c>
      <c r="B522" s="103" t="s">
        <v>1440</v>
      </c>
      <c r="C522" s="103" t="s">
        <v>1569</v>
      </c>
    </row>
    <row r="523" spans="1:3" x14ac:dyDescent="0.25">
      <c r="A523" s="103">
        <v>4799</v>
      </c>
      <c r="B523" s="103" t="s">
        <v>1442</v>
      </c>
      <c r="C523" s="103" t="s">
        <v>1569</v>
      </c>
    </row>
    <row r="524" spans="1:3" x14ac:dyDescent="0.25">
      <c r="A524" s="103">
        <v>4801</v>
      </c>
      <c r="B524" s="103" t="s">
        <v>1444</v>
      </c>
      <c r="C524" s="103" t="s">
        <v>1569</v>
      </c>
    </row>
    <row r="525" spans="1:3" x14ac:dyDescent="0.25">
      <c r="A525" s="103">
        <v>4803</v>
      </c>
      <c r="B525" s="103" t="s">
        <v>1446</v>
      </c>
      <c r="C525" s="103" t="s">
        <v>1569</v>
      </c>
    </row>
    <row r="526" spans="1:3" x14ac:dyDescent="0.25">
      <c r="A526" s="103">
        <v>4901</v>
      </c>
      <c r="B526" s="103" t="s">
        <v>1681</v>
      </c>
      <c r="C526" s="103" t="s">
        <v>1569</v>
      </c>
    </row>
    <row r="527" spans="1:3" x14ac:dyDescent="0.25">
      <c r="A527" s="103">
        <v>4902</v>
      </c>
      <c r="B527" s="103" t="s">
        <v>1682</v>
      </c>
      <c r="C527" s="103" t="s">
        <v>1569</v>
      </c>
    </row>
    <row r="528" spans="1:3" x14ac:dyDescent="0.25">
      <c r="A528" s="103">
        <v>4903</v>
      </c>
      <c r="B528" s="103" t="s">
        <v>1683</v>
      </c>
      <c r="C528" s="103" t="s">
        <v>1569</v>
      </c>
    </row>
    <row r="529" spans="1:3" x14ac:dyDescent="0.25">
      <c r="A529" s="103">
        <v>4904</v>
      </c>
      <c r="B529" s="103" t="s">
        <v>1448</v>
      </c>
      <c r="C529" s="103" t="s">
        <v>1569</v>
      </c>
    </row>
    <row r="530" spans="1:3" x14ac:dyDescent="0.25">
      <c r="A530" s="103">
        <v>4905</v>
      </c>
      <c r="B530" s="103" t="s">
        <v>1450</v>
      </c>
      <c r="C530" s="103" t="s">
        <v>1569</v>
      </c>
    </row>
    <row r="531" spans="1:3" x14ac:dyDescent="0.25">
      <c r="A531" s="103">
        <v>4906</v>
      </c>
      <c r="B531" s="103" t="s">
        <v>1452</v>
      </c>
      <c r="C531" s="103" t="s">
        <v>1569</v>
      </c>
    </row>
    <row r="532" spans="1:3" x14ac:dyDescent="0.25">
      <c r="A532" s="103">
        <v>5101</v>
      </c>
      <c r="B532" s="103" t="s">
        <v>1454</v>
      </c>
      <c r="C532" s="103" t="s">
        <v>1569</v>
      </c>
    </row>
    <row r="533" spans="1:3" x14ac:dyDescent="0.25">
      <c r="A533" s="103">
        <v>5102</v>
      </c>
      <c r="B533" s="103" t="s">
        <v>1684</v>
      </c>
      <c r="C533" s="103" t="s">
        <v>1569</v>
      </c>
    </row>
    <row r="534" spans="1:3" x14ac:dyDescent="0.25">
      <c r="A534" s="103">
        <v>5103</v>
      </c>
      <c r="B534" s="103" t="s">
        <v>1456</v>
      </c>
      <c r="C534" s="103" t="s">
        <v>1569</v>
      </c>
    </row>
    <row r="535" spans="1:3" x14ac:dyDescent="0.25">
      <c r="A535" s="103">
        <v>5106</v>
      </c>
      <c r="B535" s="103" t="s">
        <v>1458</v>
      </c>
      <c r="C535" s="103" t="s">
        <v>1569</v>
      </c>
    </row>
    <row r="536" spans="1:3" x14ac:dyDescent="0.25">
      <c r="A536" s="103">
        <v>5107</v>
      </c>
      <c r="B536" s="103" t="s">
        <v>1460</v>
      </c>
      <c r="C536" s="103" t="s">
        <v>1569</v>
      </c>
    </row>
    <row r="537" spans="1:3" x14ac:dyDescent="0.25">
      <c r="A537" s="103">
        <v>5112</v>
      </c>
      <c r="B537" s="103" t="s">
        <v>1462</v>
      </c>
      <c r="C537" s="103" t="s">
        <v>1569</v>
      </c>
    </row>
    <row r="538" spans="1:3" x14ac:dyDescent="0.25">
      <c r="A538" s="103">
        <v>5113</v>
      </c>
      <c r="B538" s="103" t="s">
        <v>1464</v>
      </c>
      <c r="C538" s="103" t="s">
        <v>1569</v>
      </c>
    </row>
    <row r="539" spans="1:3" x14ac:dyDescent="0.25">
      <c r="A539" s="103">
        <v>5114</v>
      </c>
      <c r="B539" s="103" t="s">
        <v>1467</v>
      </c>
      <c r="C539" s="103" t="s">
        <v>1569</v>
      </c>
    </row>
    <row r="540" spans="1:3" x14ac:dyDescent="0.25">
      <c r="A540" s="103">
        <v>5201</v>
      </c>
      <c r="B540" s="103" t="s">
        <v>1469</v>
      </c>
      <c r="C540" s="103" t="s">
        <v>1569</v>
      </c>
    </row>
    <row r="541" spans="1:3" x14ac:dyDescent="0.25">
      <c r="A541" s="103">
        <v>5202</v>
      </c>
      <c r="B541" s="103" t="s">
        <v>1685</v>
      </c>
      <c r="C541" s="103" t="s">
        <v>1569</v>
      </c>
    </row>
    <row r="542" spans="1:3" x14ac:dyDescent="0.25">
      <c r="A542" s="103">
        <v>5203</v>
      </c>
      <c r="B542" s="103" t="s">
        <v>1471</v>
      </c>
      <c r="C542" s="103" t="s">
        <v>1569</v>
      </c>
    </row>
    <row r="543" spans="1:3" x14ac:dyDescent="0.25">
      <c r="A543" s="103">
        <v>5204</v>
      </c>
      <c r="B543" s="103" t="s">
        <v>1473</v>
      </c>
      <c r="C543" s="103" t="s">
        <v>1569</v>
      </c>
    </row>
    <row r="544" spans="1:3" x14ac:dyDescent="0.25">
      <c r="A544" s="103">
        <v>5206</v>
      </c>
      <c r="B544" s="103" t="s">
        <v>1475</v>
      </c>
      <c r="C544" s="103" t="s">
        <v>1569</v>
      </c>
    </row>
    <row r="545" spans="1:3" x14ac:dyDescent="0.25">
      <c r="A545" s="103">
        <v>5207</v>
      </c>
      <c r="B545" s="103" t="s">
        <v>1477</v>
      </c>
      <c r="C545" s="103" t="s">
        <v>1569</v>
      </c>
    </row>
    <row r="546" spans="1:3" x14ac:dyDescent="0.25">
      <c r="A546" s="103">
        <v>5208</v>
      </c>
      <c r="B546" s="103" t="s">
        <v>1479</v>
      </c>
      <c r="C546" s="103" t="s">
        <v>1569</v>
      </c>
    </row>
    <row r="547" spans="1:3" x14ac:dyDescent="0.25">
      <c r="A547" s="103">
        <v>5209</v>
      </c>
      <c r="B547" s="103" t="s">
        <v>1481</v>
      </c>
      <c r="C547" s="103" t="s">
        <v>1569</v>
      </c>
    </row>
    <row r="548" spans="1:3" x14ac:dyDescent="0.25">
      <c r="A548" s="103">
        <v>5210</v>
      </c>
      <c r="B548" s="103" t="s">
        <v>1483</v>
      </c>
      <c r="C548" s="103" t="s">
        <v>1569</v>
      </c>
    </row>
    <row r="549" spans="1:3" x14ac:dyDescent="0.25">
      <c r="A549" s="103">
        <v>5211</v>
      </c>
      <c r="B549" s="103" t="s">
        <v>1485</v>
      </c>
      <c r="C549" s="103" t="s">
        <v>1569</v>
      </c>
    </row>
    <row r="550" spans="1:3" x14ac:dyDescent="0.25">
      <c r="A550" s="103">
        <v>5212</v>
      </c>
      <c r="B550" s="103" t="s">
        <v>1487</v>
      </c>
      <c r="C550" s="103" t="s">
        <v>1569</v>
      </c>
    </row>
    <row r="551" spans="1:3" x14ac:dyDescent="0.25">
      <c r="A551" s="103">
        <v>5213</v>
      </c>
      <c r="B551" s="103" t="s">
        <v>1489</v>
      </c>
      <c r="C551" s="103" t="s">
        <v>1569</v>
      </c>
    </row>
    <row r="552" spans="1:3" x14ac:dyDescent="0.25">
      <c r="A552" s="103">
        <v>5214</v>
      </c>
      <c r="B552" s="103" t="s">
        <v>1491</v>
      </c>
      <c r="C552" s="103" t="s">
        <v>1569</v>
      </c>
    </row>
    <row r="553" spans="1:3" x14ac:dyDescent="0.25">
      <c r="A553" s="103">
        <v>5215</v>
      </c>
      <c r="B553" s="103" t="s">
        <v>1493</v>
      </c>
      <c r="C553" s="103" t="s">
        <v>1569</v>
      </c>
    </row>
    <row r="554" spans="1:3" x14ac:dyDescent="0.25">
      <c r="A554" s="103">
        <v>5216</v>
      </c>
      <c r="B554" s="103" t="s">
        <v>1495</v>
      </c>
      <c r="C554" s="103" t="s">
        <v>1569</v>
      </c>
    </row>
    <row r="555" spans="1:3" x14ac:dyDescent="0.25">
      <c r="A555" s="103">
        <v>5217</v>
      </c>
      <c r="B555" s="103" t="s">
        <v>1497</v>
      </c>
      <c r="C555" s="103" t="s">
        <v>1569</v>
      </c>
    </row>
    <row r="556" spans="1:3" x14ac:dyDescent="0.25">
      <c r="A556" s="103">
        <v>5218</v>
      </c>
      <c r="B556" s="103" t="s">
        <v>1499</v>
      </c>
      <c r="C556" s="103" t="s">
        <v>1569</v>
      </c>
    </row>
    <row r="557" spans="1:3" x14ac:dyDescent="0.25">
      <c r="A557" s="103">
        <v>5219</v>
      </c>
      <c r="B557" s="103" t="s">
        <v>1501</v>
      </c>
      <c r="C557" s="103" t="s">
        <v>1569</v>
      </c>
    </row>
    <row r="558" spans="1:3" x14ac:dyDescent="0.25">
      <c r="A558" s="103">
        <v>5220</v>
      </c>
      <c r="B558" s="103" t="s">
        <v>1503</v>
      </c>
      <c r="C558" s="103" t="s">
        <v>1569</v>
      </c>
    </row>
    <row r="559" spans="1:3" x14ac:dyDescent="0.25">
      <c r="A559" s="103">
        <v>5221</v>
      </c>
      <c r="B559" s="103" t="s">
        <v>1505</v>
      </c>
      <c r="C559" s="103" t="s">
        <v>1569</v>
      </c>
    </row>
    <row r="560" spans="1:3" x14ac:dyDescent="0.25">
      <c r="A560" s="103">
        <v>5222</v>
      </c>
      <c r="B560" s="103" t="s">
        <v>1507</v>
      </c>
      <c r="C560" s="103" t="s">
        <v>1569</v>
      </c>
    </row>
    <row r="561" spans="1:3" x14ac:dyDescent="0.25">
      <c r="A561" s="103">
        <v>5223</v>
      </c>
      <c r="B561" s="103" t="s">
        <v>1686</v>
      </c>
      <c r="C561" s="103" t="s">
        <v>1569</v>
      </c>
    </row>
    <row r="562" spans="1:3" x14ac:dyDescent="0.25">
      <c r="A562" s="103">
        <v>5224</v>
      </c>
      <c r="B562" s="103" t="s">
        <v>1687</v>
      </c>
      <c r="C562" s="103" t="s">
        <v>1569</v>
      </c>
    </row>
    <row r="563" spans="1:3" x14ac:dyDescent="0.25">
      <c r="A563" s="103">
        <v>5225</v>
      </c>
      <c r="B563" s="103" t="s">
        <v>1509</v>
      </c>
      <c r="C563" s="103" t="s">
        <v>1569</v>
      </c>
    </row>
    <row r="564" spans="1:3" x14ac:dyDescent="0.25">
      <c r="A564" s="103">
        <v>5226</v>
      </c>
      <c r="B564" s="103" t="s">
        <v>1511</v>
      </c>
      <c r="C564" s="103" t="s">
        <v>1569</v>
      </c>
    </row>
    <row r="565" spans="1:3" x14ac:dyDescent="0.25">
      <c r="A565" s="103">
        <v>5299</v>
      </c>
      <c r="B565" s="103" t="s">
        <v>1515</v>
      </c>
      <c r="C565" s="103" t="s">
        <v>1569</v>
      </c>
    </row>
    <row r="566" spans="1:3" x14ac:dyDescent="0.25">
      <c r="A566" s="103">
        <v>5902</v>
      </c>
      <c r="B566" s="103" t="s">
        <v>1688</v>
      </c>
      <c r="C566" s="103" t="s">
        <v>1569</v>
      </c>
    </row>
    <row r="567" spans="1:3" x14ac:dyDescent="0.25">
      <c r="A567" s="103">
        <v>5903</v>
      </c>
      <c r="B567" s="103" t="s">
        <v>1689</v>
      </c>
      <c r="C567" s="103" t="s">
        <v>1569</v>
      </c>
    </row>
    <row r="568" spans="1:3" x14ac:dyDescent="0.25">
      <c r="A568" s="103">
        <v>5905</v>
      </c>
      <c r="B568" s="103" t="s">
        <v>1517</v>
      </c>
      <c r="C568" s="103" t="s">
        <v>1569</v>
      </c>
    </row>
    <row r="569" spans="1:3" x14ac:dyDescent="0.25">
      <c r="A569" s="103">
        <v>5907</v>
      </c>
      <c r="B569" s="103" t="s">
        <v>1690</v>
      </c>
      <c r="C569" s="103" t="s">
        <v>1569</v>
      </c>
    </row>
    <row r="570" spans="1:3" x14ac:dyDescent="0.25">
      <c r="A570" s="103">
        <v>5908</v>
      </c>
      <c r="B570" s="103" t="s">
        <v>1519</v>
      </c>
      <c r="C570" s="103" t="s">
        <v>1569</v>
      </c>
    </row>
    <row r="571" spans="1:3" x14ac:dyDescent="0.25">
      <c r="A571" s="103">
        <v>6101</v>
      </c>
      <c r="B571" s="103" t="s">
        <v>1691</v>
      </c>
      <c r="C571" s="103" t="s">
        <v>1569</v>
      </c>
    </row>
    <row r="572" spans="1:3" x14ac:dyDescent="0.25">
      <c r="A572" s="103">
        <v>6102</v>
      </c>
      <c r="B572" s="103" t="s">
        <v>1692</v>
      </c>
      <c r="C572" s="103" t="s">
        <v>1569</v>
      </c>
    </row>
    <row r="573" spans="1:3" x14ac:dyDescent="0.25">
      <c r="A573" s="103">
        <v>6104</v>
      </c>
      <c r="B573" s="103" t="s">
        <v>1693</v>
      </c>
      <c r="C573" s="103" t="s">
        <v>1569</v>
      </c>
    </row>
    <row r="574" spans="1:3" x14ac:dyDescent="0.25">
      <c r="A574" s="103">
        <v>6106</v>
      </c>
      <c r="B574" s="103" t="s">
        <v>1694</v>
      </c>
      <c r="C574" s="103" t="s">
        <v>1569</v>
      </c>
    </row>
    <row r="575" spans="1:3" x14ac:dyDescent="0.25">
      <c r="A575" s="103">
        <v>6107</v>
      </c>
      <c r="B575" s="103" t="s">
        <v>1521</v>
      </c>
      <c r="C575" s="103" t="s">
        <v>1569</v>
      </c>
    </row>
    <row r="576" spans="1:3" x14ac:dyDescent="0.25">
      <c r="A576" s="103">
        <v>6301</v>
      </c>
      <c r="B576" s="103" t="s">
        <v>1695</v>
      </c>
      <c r="C576" s="103" t="s">
        <v>1569</v>
      </c>
    </row>
    <row r="577" spans="1:3" x14ac:dyDescent="0.25">
      <c r="A577" s="103">
        <v>6501</v>
      </c>
      <c r="B577" s="103" t="s">
        <v>1696</v>
      </c>
      <c r="C577" s="103" t="s">
        <v>1569</v>
      </c>
    </row>
    <row r="578" spans="1:3" x14ac:dyDescent="0.25">
      <c r="A578" s="103">
        <v>6502</v>
      </c>
      <c r="B578" s="103" t="s">
        <v>1697</v>
      </c>
      <c r="C578" s="103" t="s">
        <v>1569</v>
      </c>
    </row>
    <row r="579" spans="1:3" x14ac:dyDescent="0.25">
      <c r="A579" s="103">
        <v>6601</v>
      </c>
      <c r="B579" s="103" t="s">
        <v>1698</v>
      </c>
      <c r="C579" s="103" t="s">
        <v>1569</v>
      </c>
    </row>
    <row r="580" spans="1:3" x14ac:dyDescent="0.25">
      <c r="A580" s="103">
        <v>6602</v>
      </c>
      <c r="B580" s="103" t="s">
        <v>1699</v>
      </c>
      <c r="C580" s="103" t="s">
        <v>1569</v>
      </c>
    </row>
    <row r="581" spans="1:3" x14ac:dyDescent="0.25">
      <c r="A581" s="103">
        <v>6603</v>
      </c>
      <c r="B581" s="103" t="s">
        <v>1700</v>
      </c>
      <c r="C581" s="103" t="s">
        <v>1569</v>
      </c>
    </row>
    <row r="582" spans="1:3" x14ac:dyDescent="0.25">
      <c r="A582" s="103">
        <v>7101</v>
      </c>
      <c r="B582" s="103" t="s">
        <v>1701</v>
      </c>
      <c r="C582" s="103" t="s">
        <v>1569</v>
      </c>
    </row>
    <row r="583" spans="1:3" x14ac:dyDescent="0.25">
      <c r="A583" s="103">
        <v>7102</v>
      </c>
      <c r="B583" s="103" t="s">
        <v>1702</v>
      </c>
      <c r="C583" s="103" t="s">
        <v>1569</v>
      </c>
    </row>
    <row r="584" spans="1:3" x14ac:dyDescent="0.25">
      <c r="A584" s="103">
        <v>7103</v>
      </c>
      <c r="B584" s="103" t="s">
        <v>1703</v>
      </c>
      <c r="C584" s="103" t="s">
        <v>1569</v>
      </c>
    </row>
    <row r="585" spans="1:3" x14ac:dyDescent="0.25">
      <c r="A585" s="103">
        <v>7104</v>
      </c>
      <c r="B585" s="103" t="s">
        <v>1704</v>
      </c>
      <c r="C585" s="103" t="s">
        <v>1569</v>
      </c>
    </row>
    <row r="586" spans="1:3" x14ac:dyDescent="0.25">
      <c r="A586" s="103">
        <v>7107</v>
      </c>
      <c r="B586" s="103" t="s">
        <v>1705</v>
      </c>
      <c r="C586" s="103" t="s">
        <v>1569</v>
      </c>
    </row>
    <row r="587" spans="1:3" x14ac:dyDescent="0.25">
      <c r="A587" s="103">
        <v>8201</v>
      </c>
      <c r="B587" s="103" t="s">
        <v>1706</v>
      </c>
      <c r="C587" s="103" t="s">
        <v>1569</v>
      </c>
    </row>
    <row r="588" spans="1:3" x14ac:dyDescent="0.25">
      <c r="A588" s="103">
        <v>8301</v>
      </c>
      <c r="B588" s="103" t="s">
        <v>1707</v>
      </c>
      <c r="C588" s="103" t="s">
        <v>1569</v>
      </c>
    </row>
    <row r="589" spans="1:3" x14ac:dyDescent="0.25">
      <c r="A589" s="103">
        <v>8303</v>
      </c>
      <c r="B589" s="103" t="s">
        <v>1708</v>
      </c>
      <c r="C589" s="103" t="s">
        <v>1569</v>
      </c>
    </row>
    <row r="590" spans="1:3" x14ac:dyDescent="0.25">
      <c r="A590" s="103">
        <v>9102</v>
      </c>
      <c r="B590" s="103" t="s">
        <v>1709</v>
      </c>
      <c r="C590" s="103" t="s">
        <v>1569</v>
      </c>
    </row>
    <row r="591" spans="1:3" x14ac:dyDescent="0.25">
      <c r="A591" s="103">
        <v>9103</v>
      </c>
      <c r="B591" s="103" t="s">
        <v>1710</v>
      </c>
      <c r="C591" s="103" t="s">
        <v>1569</v>
      </c>
    </row>
    <row r="592" spans="1:3" x14ac:dyDescent="0.25">
      <c r="A592" s="103">
        <v>9107</v>
      </c>
      <c r="B592" s="103" t="s">
        <v>1711</v>
      </c>
      <c r="C592" s="103" t="s">
        <v>1569</v>
      </c>
    </row>
    <row r="593" spans="1:3" x14ac:dyDescent="0.25">
      <c r="A593" s="103">
        <v>9201</v>
      </c>
      <c r="B593" s="103" t="s">
        <v>1540</v>
      </c>
      <c r="C593" s="103" t="s">
        <v>1569</v>
      </c>
    </row>
    <row r="594" spans="1:3" x14ac:dyDescent="0.25">
      <c r="A594" s="103">
        <v>9202</v>
      </c>
      <c r="B594" s="103" t="s">
        <v>1543</v>
      </c>
      <c r="C594" s="103" t="s">
        <v>1569</v>
      </c>
    </row>
    <row r="595" spans="1:3" x14ac:dyDescent="0.25">
      <c r="A595" s="103">
        <v>9301</v>
      </c>
      <c r="B595" s="103" t="s">
        <v>1545</v>
      </c>
      <c r="C595" s="103" t="s">
        <v>1569</v>
      </c>
    </row>
    <row r="596" spans="1:3" x14ac:dyDescent="0.25">
      <c r="A596" s="103">
        <v>9305</v>
      </c>
      <c r="B596" s="103" t="s">
        <v>1547</v>
      </c>
      <c r="C596" s="103" t="s">
        <v>1569</v>
      </c>
    </row>
    <row r="597" spans="1:3" x14ac:dyDescent="0.25">
      <c r="A597" s="103">
        <v>9306</v>
      </c>
      <c r="B597" s="103" t="s">
        <v>1549</v>
      </c>
      <c r="C597" s="103" t="s">
        <v>1569</v>
      </c>
    </row>
    <row r="598" spans="1:3" x14ac:dyDescent="0.25">
      <c r="A598" s="103">
        <v>9307</v>
      </c>
      <c r="B598" s="103" t="s">
        <v>1712</v>
      </c>
      <c r="C598" s="103" t="s">
        <v>1569</v>
      </c>
    </row>
    <row r="599" spans="1:3" x14ac:dyDescent="0.25">
      <c r="A599" s="103">
        <v>9308</v>
      </c>
      <c r="B599" s="103" t="s">
        <v>1713</v>
      </c>
      <c r="C599" s="103" t="s">
        <v>1569</v>
      </c>
    </row>
    <row r="600" spans="1:3" x14ac:dyDescent="0.25">
      <c r="A600" s="103">
        <v>9309</v>
      </c>
      <c r="B600" s="103" t="s">
        <v>1552</v>
      </c>
      <c r="C600" s="103" t="s">
        <v>1569</v>
      </c>
    </row>
    <row r="601" spans="1:3" x14ac:dyDescent="0.25">
      <c r="A601" s="103">
        <v>9312</v>
      </c>
      <c r="B601" s="103" t="s">
        <v>1556</v>
      </c>
      <c r="C601" s="103" t="s">
        <v>1569</v>
      </c>
    </row>
    <row r="602" spans="1:3" x14ac:dyDescent="0.25">
      <c r="A602" s="103">
        <v>9313</v>
      </c>
      <c r="B602" s="103" t="s">
        <v>1558</v>
      </c>
      <c r="C602" s="103" t="s">
        <v>1569</v>
      </c>
    </row>
    <row r="603" spans="1:3" x14ac:dyDescent="0.25">
      <c r="A603" s="103">
        <v>9314</v>
      </c>
      <c r="B603" s="103" t="s">
        <v>1560</v>
      </c>
      <c r="C603" s="103" t="s">
        <v>1569</v>
      </c>
    </row>
    <row r="604" spans="1:3" x14ac:dyDescent="0.25">
      <c r="A604" s="103">
        <v>9316</v>
      </c>
      <c r="B604" s="103" t="s">
        <v>1562</v>
      </c>
      <c r="C604" s="103" t="s">
        <v>1569</v>
      </c>
    </row>
    <row r="605" spans="1:3" x14ac:dyDescent="0.25">
      <c r="A605" s="103">
        <v>9318</v>
      </c>
      <c r="B605" s="103" t="s">
        <v>1714</v>
      </c>
      <c r="C605" s="103" t="s">
        <v>1569</v>
      </c>
    </row>
    <row r="606" spans="1:3" x14ac:dyDescent="0.25">
      <c r="A606" s="103">
        <v>9319</v>
      </c>
      <c r="B606" s="103" t="s">
        <v>1715</v>
      </c>
      <c r="C606" s="103" t="s">
        <v>1569</v>
      </c>
    </row>
    <row r="607" spans="1:3" x14ac:dyDescent="0.25">
      <c r="A607" s="103">
        <v>9323</v>
      </c>
      <c r="B607" s="103" t="s">
        <v>1716</v>
      </c>
      <c r="C607" s="103" t="s">
        <v>1569</v>
      </c>
    </row>
    <row r="608" spans="1:3" x14ac:dyDescent="0.25">
      <c r="A608" s="103">
        <v>9327</v>
      </c>
      <c r="B608" s="103" t="s">
        <v>1717</v>
      </c>
      <c r="C608" s="103" t="s">
        <v>1569</v>
      </c>
    </row>
    <row r="609" spans="1:3" x14ac:dyDescent="0.25">
      <c r="A609" s="103">
        <v>9331</v>
      </c>
      <c r="B609" s="103" t="s">
        <v>1718</v>
      </c>
      <c r="C609" s="103" t="s">
        <v>1569</v>
      </c>
    </row>
    <row r="610" spans="1:3" x14ac:dyDescent="0.25">
      <c r="A610" s="103">
        <v>9399</v>
      </c>
      <c r="B610" s="103" t="s">
        <v>1566</v>
      </c>
      <c r="C610" s="103" t="s">
        <v>1569</v>
      </c>
    </row>
    <row r="611" spans="1:3" x14ac:dyDescent="0.25">
      <c r="A611" s="103">
        <v>9401</v>
      </c>
      <c r="B611" s="103" t="s">
        <v>1719</v>
      </c>
      <c r="C611" s="103" t="s">
        <v>1569</v>
      </c>
    </row>
    <row r="612" spans="1:3" x14ac:dyDescent="0.25">
      <c r="A612" s="103">
        <v>9601</v>
      </c>
      <c r="B612" s="103" t="s">
        <v>1720</v>
      </c>
      <c r="C612" s="103" t="s">
        <v>1569</v>
      </c>
    </row>
    <row r="613" spans="1:3" x14ac:dyDescent="0.25">
      <c r="A613" s="103">
        <v>9701</v>
      </c>
      <c r="B613" s="103" t="s">
        <v>1721</v>
      </c>
      <c r="C613" s="103" t="s">
        <v>1569</v>
      </c>
    </row>
    <row r="614" spans="1:3" x14ac:dyDescent="0.25">
      <c r="A614" s="103">
        <v>9999</v>
      </c>
      <c r="B614" s="103" t="s">
        <v>1722</v>
      </c>
      <c r="C614" s="103" t="s">
        <v>1569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C000"/>
  </sheetPr>
  <dimension ref="A1:AZ57"/>
  <sheetViews>
    <sheetView showFormulas="1" workbookViewId="0">
      <selection activeCell="A8" sqref="A8"/>
    </sheetView>
  </sheetViews>
  <sheetFormatPr defaultColWidth="31.85546875" defaultRowHeight="9" x14ac:dyDescent="0.15"/>
  <cols>
    <col min="1" max="13" width="11" style="21" customWidth="1"/>
    <col min="14" max="14" width="31.28515625" style="21" bestFit="1" customWidth="1"/>
    <col min="15" max="15" width="65.140625" style="21" bestFit="1" customWidth="1"/>
    <col min="16" max="16" width="36.140625" style="21" bestFit="1" customWidth="1"/>
    <col min="17" max="17" width="50.28515625" style="21" bestFit="1" customWidth="1"/>
    <col min="18" max="18" width="28.7109375" style="21" bestFit="1" customWidth="1"/>
    <col min="19" max="21" width="31.85546875" style="21"/>
    <col min="22" max="22" width="85.42578125" style="21" bestFit="1" customWidth="1"/>
    <col min="23" max="24" width="31.85546875" style="21"/>
    <col min="25" max="25" width="60.85546875" style="21" bestFit="1" customWidth="1"/>
    <col min="26" max="26" width="90.28515625" style="21" bestFit="1" customWidth="1"/>
    <col min="27" max="27" width="74.5703125" style="21" bestFit="1" customWidth="1"/>
    <col min="28" max="28" width="65.140625" style="21" bestFit="1" customWidth="1"/>
    <col min="29" max="29" width="57.140625" style="21" bestFit="1" customWidth="1"/>
    <col min="30" max="30" width="86.85546875" style="21" bestFit="1" customWidth="1"/>
    <col min="31" max="31" width="57.85546875" style="21" bestFit="1" customWidth="1"/>
    <col min="32" max="32" width="64.42578125" style="21" bestFit="1" customWidth="1"/>
    <col min="33" max="33" width="87.42578125" style="21" bestFit="1" customWidth="1"/>
    <col min="34" max="16384" width="31.85546875" style="21"/>
  </cols>
  <sheetData>
    <row r="1" spans="1:52" s="20" customFormat="1" x14ac:dyDescent="0.15">
      <c r="A1" s="91" t="s">
        <v>994</v>
      </c>
      <c r="B1" s="92" t="s">
        <v>995</v>
      </c>
      <c r="C1" s="92" t="s">
        <v>1000</v>
      </c>
      <c r="D1" s="92" t="s">
        <v>1001</v>
      </c>
      <c r="E1" s="92" t="s">
        <v>1002</v>
      </c>
      <c r="F1" s="92" t="s">
        <v>1005</v>
      </c>
      <c r="G1" s="92" t="s">
        <v>1006</v>
      </c>
      <c r="H1" s="92" t="s">
        <v>1009</v>
      </c>
      <c r="I1" s="96" t="s">
        <v>1015</v>
      </c>
      <c r="J1" s="92" t="s">
        <v>1016</v>
      </c>
      <c r="K1" s="92" t="s">
        <v>1034</v>
      </c>
      <c r="L1" s="92" t="s">
        <v>1035</v>
      </c>
      <c r="M1" s="92" t="s">
        <v>1036</v>
      </c>
      <c r="N1" s="92" t="s">
        <v>39</v>
      </c>
      <c r="O1" s="91" t="s">
        <v>989</v>
      </c>
      <c r="P1" s="92" t="s">
        <v>990</v>
      </c>
      <c r="Q1" s="92" t="s">
        <v>991</v>
      </c>
      <c r="R1" s="93" t="s">
        <v>657</v>
      </c>
      <c r="S1" s="93" t="s">
        <v>629</v>
      </c>
      <c r="T1" s="93" t="s">
        <v>996</v>
      </c>
      <c r="U1" s="93" t="s">
        <v>998</v>
      </c>
      <c r="V1" s="93" t="s">
        <v>1004</v>
      </c>
      <c r="W1" s="93" t="s">
        <v>1010</v>
      </c>
      <c r="X1" s="93" t="s">
        <v>1011</v>
      </c>
      <c r="Y1" s="93" t="s">
        <v>1012</v>
      </c>
      <c r="Z1" s="93" t="s">
        <v>1013</v>
      </c>
      <c r="AA1" s="93" t="s">
        <v>1014</v>
      </c>
      <c r="AB1" s="93" t="s">
        <v>1017</v>
      </c>
      <c r="AC1" s="93" t="s">
        <v>1018</v>
      </c>
      <c r="AD1" s="93" t="s">
        <v>1026</v>
      </c>
      <c r="AE1" s="93" t="s">
        <v>1007</v>
      </c>
      <c r="AF1" s="93" t="s">
        <v>997</v>
      </c>
      <c r="AG1" s="93" t="s">
        <v>999</v>
      </c>
      <c r="AH1" s="94" t="s">
        <v>1008</v>
      </c>
      <c r="AI1" s="95" t="s">
        <v>988</v>
      </c>
      <c r="AJ1" s="95" t="s">
        <v>1019</v>
      </c>
      <c r="AK1" s="95" t="s">
        <v>1028</v>
      </c>
      <c r="AL1" s="95" t="s">
        <v>1025</v>
      </c>
      <c r="AM1" s="95" t="s">
        <v>1022</v>
      </c>
      <c r="AN1" s="95" t="s">
        <v>1021</v>
      </c>
      <c r="AO1" s="95" t="s">
        <v>1027</v>
      </c>
      <c r="AP1" s="95" t="s">
        <v>1024</v>
      </c>
      <c r="AQ1" s="95" t="s">
        <v>1030</v>
      </c>
      <c r="AR1" s="95" t="s">
        <v>1032</v>
      </c>
      <c r="AS1" s="95" t="s">
        <v>992</v>
      </c>
      <c r="AT1" s="95" t="s">
        <v>1031</v>
      </c>
      <c r="AU1" s="95" t="s">
        <v>1029</v>
      </c>
      <c r="AV1" s="95" t="s">
        <v>1033</v>
      </c>
      <c r="AW1" s="95" t="s">
        <v>1020</v>
      </c>
      <c r="AX1" s="95" t="s">
        <v>993</v>
      </c>
      <c r="AY1" s="95" t="s">
        <v>1023</v>
      </c>
      <c r="AZ1" s="95" t="s">
        <v>1003</v>
      </c>
    </row>
    <row r="2" spans="1:52" x14ac:dyDescent="0.15">
      <c r="A2" s="21" t="s">
        <v>175</v>
      </c>
      <c r="B2" s="21" t="s">
        <v>1723</v>
      </c>
      <c r="C2" s="21" t="s">
        <v>1724</v>
      </c>
      <c r="D2" s="21" t="s">
        <v>1725</v>
      </c>
      <c r="E2" s="21" t="s">
        <v>1726</v>
      </c>
      <c r="F2" s="21" t="s">
        <v>1727</v>
      </c>
      <c r="G2" s="21" t="s">
        <v>1728</v>
      </c>
      <c r="H2" s="21" t="s">
        <v>1729</v>
      </c>
      <c r="I2" s="21" t="s">
        <v>1730</v>
      </c>
      <c r="J2" s="21" t="s">
        <v>1731</v>
      </c>
      <c r="K2" s="21" t="s">
        <v>1732</v>
      </c>
      <c r="L2" s="21" t="s">
        <v>1733</v>
      </c>
      <c r="M2" s="21" t="s">
        <v>1734</v>
      </c>
      <c r="N2" s="21" t="s">
        <v>1735</v>
      </c>
      <c r="O2" s="97" t="s">
        <v>1736</v>
      </c>
      <c r="P2" s="21" t="s">
        <v>1736</v>
      </c>
      <c r="Q2" s="21" t="s">
        <v>1737</v>
      </c>
      <c r="R2" s="21" t="s">
        <v>1738</v>
      </c>
      <c r="S2" s="21" t="s">
        <v>597</v>
      </c>
      <c r="T2" s="21" t="s">
        <v>1739</v>
      </c>
      <c r="U2" s="21" t="s">
        <v>1740</v>
      </c>
      <c r="V2" s="21" t="s">
        <v>1741</v>
      </c>
      <c r="W2" s="21" t="s">
        <v>1742</v>
      </c>
      <c r="X2" s="21" t="s">
        <v>1743</v>
      </c>
      <c r="Y2" s="21" t="s">
        <v>1732</v>
      </c>
      <c r="Z2" s="21" t="s">
        <v>1741</v>
      </c>
      <c r="AA2" s="21" t="s">
        <v>1744</v>
      </c>
      <c r="AB2" s="21" t="s">
        <v>1745</v>
      </c>
      <c r="AC2" s="21" t="s">
        <v>1746</v>
      </c>
      <c r="AD2" s="21" t="s">
        <v>1747</v>
      </c>
      <c r="AE2" s="21" t="s">
        <v>1748</v>
      </c>
      <c r="AF2" s="21" t="s">
        <v>1736</v>
      </c>
      <c r="AG2" s="21" t="s">
        <v>1726</v>
      </c>
      <c r="AH2" s="21" t="s">
        <v>1738</v>
      </c>
      <c r="AI2" s="21" t="s">
        <v>1749</v>
      </c>
      <c r="AJ2" s="99" t="s">
        <v>1750</v>
      </c>
      <c r="AK2" s="21" t="s">
        <v>1751</v>
      </c>
      <c r="AL2" s="21" t="s">
        <v>1742</v>
      </c>
      <c r="AM2" s="21" t="s">
        <v>1752</v>
      </c>
      <c r="AN2" s="21" t="s">
        <v>1726</v>
      </c>
      <c r="AO2" s="98" t="s">
        <v>1753</v>
      </c>
      <c r="AP2" s="21" t="s">
        <v>1754</v>
      </c>
      <c r="AQ2" s="21" t="s">
        <v>1738</v>
      </c>
      <c r="AR2" s="21" t="s">
        <v>1755</v>
      </c>
      <c r="AS2" s="21" t="s">
        <v>1738</v>
      </c>
      <c r="AT2" s="21" t="s">
        <v>1756</v>
      </c>
      <c r="AU2" s="21" t="s">
        <v>1757</v>
      </c>
      <c r="AV2" s="21" t="s">
        <v>1758</v>
      </c>
      <c r="AW2" s="21" t="s">
        <v>1759</v>
      </c>
      <c r="AX2" s="21" t="s">
        <v>1760</v>
      </c>
      <c r="AY2" s="21" t="s">
        <v>1761</v>
      </c>
      <c r="AZ2" s="21" t="s">
        <v>1762</v>
      </c>
    </row>
    <row r="3" spans="1:52" x14ac:dyDescent="0.15">
      <c r="A3" s="21" t="s">
        <v>1763</v>
      </c>
      <c r="B3" s="21" t="s">
        <v>1764</v>
      </c>
      <c r="C3" s="21" t="s">
        <v>1765</v>
      </c>
      <c r="D3" s="21" t="s">
        <v>1766</v>
      </c>
      <c r="E3" s="21" t="s">
        <v>1767</v>
      </c>
      <c r="F3" s="21" t="s">
        <v>1768</v>
      </c>
      <c r="G3" s="21" t="s">
        <v>1769</v>
      </c>
      <c r="H3" s="21" t="s">
        <v>1726</v>
      </c>
      <c r="I3" s="21" t="s">
        <v>1770</v>
      </c>
      <c r="J3" s="21" t="s">
        <v>1726</v>
      </c>
      <c r="K3" s="21" t="s">
        <v>1771</v>
      </c>
      <c r="L3" s="21" t="s">
        <v>175</v>
      </c>
      <c r="M3" s="21" t="s">
        <v>175</v>
      </c>
      <c r="N3" s="21" t="s">
        <v>175</v>
      </c>
      <c r="O3" s="97" t="s">
        <v>1741</v>
      </c>
      <c r="P3" s="21" t="s">
        <v>1741</v>
      </c>
      <c r="Q3" s="21" t="s">
        <v>175</v>
      </c>
      <c r="R3" s="21" t="s">
        <v>1772</v>
      </c>
      <c r="S3" s="21" t="s">
        <v>545</v>
      </c>
      <c r="T3" s="21" t="s">
        <v>545</v>
      </c>
      <c r="U3" s="21" t="s">
        <v>1741</v>
      </c>
      <c r="V3" s="21" t="s">
        <v>1773</v>
      </c>
      <c r="W3" s="21" t="s">
        <v>1741</v>
      </c>
      <c r="X3" s="21" t="s">
        <v>1774</v>
      </c>
      <c r="Y3" s="21" t="s">
        <v>1771</v>
      </c>
      <c r="Z3" s="21" t="s">
        <v>1775</v>
      </c>
      <c r="AA3" s="21" t="s">
        <v>1776</v>
      </c>
      <c r="AB3" s="21" t="s">
        <v>1741</v>
      </c>
      <c r="AC3" s="21" t="s">
        <v>175</v>
      </c>
      <c r="AD3" s="21" t="s">
        <v>1777</v>
      </c>
      <c r="AE3" s="21" t="s">
        <v>1741</v>
      </c>
      <c r="AG3" s="21" t="s">
        <v>1778</v>
      </c>
      <c r="AH3" s="21" t="s">
        <v>1779</v>
      </c>
      <c r="AI3" s="21" t="s">
        <v>175</v>
      </c>
      <c r="AJ3" s="99" t="s">
        <v>1780</v>
      </c>
      <c r="AK3" s="21" t="s">
        <v>1781</v>
      </c>
      <c r="AL3" s="21" t="s">
        <v>1782</v>
      </c>
      <c r="AM3" s="21" t="s">
        <v>1783</v>
      </c>
      <c r="AN3" s="21" t="s">
        <v>1784</v>
      </c>
      <c r="AO3" s="98" t="s">
        <v>1727</v>
      </c>
      <c r="AP3" s="21" t="s">
        <v>1732</v>
      </c>
      <c r="AQ3" s="21" t="s">
        <v>1785</v>
      </c>
      <c r="AR3" s="21" t="s">
        <v>1786</v>
      </c>
      <c r="AS3" s="21" t="s">
        <v>1787</v>
      </c>
      <c r="AT3" s="21" t="s">
        <v>1788</v>
      </c>
      <c r="AU3" s="21" t="s">
        <v>1789</v>
      </c>
      <c r="AV3" s="21" t="s">
        <v>1790</v>
      </c>
      <c r="AW3" s="21" t="s">
        <v>1791</v>
      </c>
      <c r="AX3" s="21" t="s">
        <v>1792</v>
      </c>
      <c r="AY3" s="21" t="s">
        <v>175</v>
      </c>
      <c r="AZ3" s="21" t="s">
        <v>1786</v>
      </c>
    </row>
    <row r="4" spans="1:52" x14ac:dyDescent="0.15">
      <c r="B4" s="21" t="s">
        <v>175</v>
      </c>
      <c r="C4" s="21" t="s">
        <v>1793</v>
      </c>
      <c r="D4" s="21" t="s">
        <v>1794</v>
      </c>
      <c r="E4" s="21" t="s">
        <v>175</v>
      </c>
      <c r="F4" s="21" t="s">
        <v>1735</v>
      </c>
      <c r="G4" s="21" t="s">
        <v>175</v>
      </c>
      <c r="H4" s="21" t="s">
        <v>175</v>
      </c>
      <c r="I4" s="21" t="s">
        <v>1795</v>
      </c>
      <c r="J4" s="21" t="s">
        <v>1796</v>
      </c>
      <c r="K4" s="21" t="s">
        <v>175</v>
      </c>
      <c r="N4" s="21" t="s">
        <v>42</v>
      </c>
      <c r="O4" s="97"/>
      <c r="R4" s="21" t="s">
        <v>175</v>
      </c>
      <c r="S4" s="21" t="s">
        <v>1797</v>
      </c>
      <c r="T4" s="21" t="s">
        <v>1741</v>
      </c>
      <c r="U4" s="21" t="s">
        <v>1798</v>
      </c>
      <c r="V4" s="21" t="s">
        <v>1799</v>
      </c>
      <c r="W4" s="21" t="s">
        <v>1800</v>
      </c>
      <c r="X4" s="21" t="s">
        <v>1741</v>
      </c>
      <c r="Y4" s="21" t="s">
        <v>545</v>
      </c>
      <c r="Z4" s="21" t="s">
        <v>1801</v>
      </c>
      <c r="AA4" s="21" t="s">
        <v>1802</v>
      </c>
      <c r="AD4" s="21" t="s">
        <v>1803</v>
      </c>
      <c r="AF4" s="21" t="s">
        <v>1804</v>
      </c>
      <c r="AH4" s="21" t="s">
        <v>1805</v>
      </c>
      <c r="AI4" s="21" t="s">
        <v>1806</v>
      </c>
      <c r="AJ4" s="99" t="s">
        <v>1807</v>
      </c>
      <c r="AK4" s="21" t="s">
        <v>175</v>
      </c>
      <c r="AL4" s="21" t="s">
        <v>1808</v>
      </c>
      <c r="AM4" s="21" t="s">
        <v>1809</v>
      </c>
      <c r="AN4" s="21" t="s">
        <v>1810</v>
      </c>
      <c r="AO4" s="98" t="s">
        <v>1768</v>
      </c>
      <c r="AP4" s="21" t="s">
        <v>1771</v>
      </c>
      <c r="AQ4" s="21" t="s">
        <v>1772</v>
      </c>
      <c r="AR4" s="21" t="s">
        <v>1811</v>
      </c>
      <c r="AS4" s="21" t="s">
        <v>1812</v>
      </c>
      <c r="AT4" s="21" t="s">
        <v>1813</v>
      </c>
      <c r="AU4" s="21" t="s">
        <v>1814</v>
      </c>
      <c r="AV4" s="21" t="s">
        <v>1815</v>
      </c>
      <c r="AW4" s="21" t="s">
        <v>1816</v>
      </c>
      <c r="AX4" s="21" t="s">
        <v>1817</v>
      </c>
      <c r="AZ4" s="21" t="s">
        <v>175</v>
      </c>
    </row>
    <row r="5" spans="1:52" x14ac:dyDescent="0.15">
      <c r="A5" s="21" t="s">
        <v>176</v>
      </c>
      <c r="C5" s="21" t="s">
        <v>1818</v>
      </c>
      <c r="D5" s="21" t="s">
        <v>1819</v>
      </c>
      <c r="F5" s="21" t="s">
        <v>1820</v>
      </c>
      <c r="G5" s="21" t="s">
        <v>1821</v>
      </c>
      <c r="I5" s="21" t="s">
        <v>1726</v>
      </c>
      <c r="J5" s="21" t="s">
        <v>175</v>
      </c>
      <c r="L5" s="21" t="s">
        <v>1822</v>
      </c>
      <c r="M5" s="21" t="s">
        <v>1823</v>
      </c>
      <c r="O5" s="97" t="s">
        <v>1824</v>
      </c>
      <c r="P5" s="21" t="s">
        <v>1825</v>
      </c>
      <c r="Q5" s="21" t="s">
        <v>1826</v>
      </c>
      <c r="R5" s="21" t="s">
        <v>1827</v>
      </c>
      <c r="S5" s="21" t="s">
        <v>1741</v>
      </c>
      <c r="V5" s="21" t="s">
        <v>1828</v>
      </c>
      <c r="Y5" s="21" t="s">
        <v>1797</v>
      </c>
      <c r="Z5" s="21" t="s">
        <v>1738</v>
      </c>
      <c r="AA5" s="21" t="s">
        <v>1829</v>
      </c>
      <c r="AB5" s="21" t="s">
        <v>1830</v>
      </c>
      <c r="AC5" s="21" t="s">
        <v>1831</v>
      </c>
      <c r="AD5" s="21" t="s">
        <v>1832</v>
      </c>
      <c r="AE5" s="21" t="s">
        <v>1833</v>
      </c>
      <c r="AF5" s="21" t="s">
        <v>1834</v>
      </c>
      <c r="AG5" s="21" t="s">
        <v>1835</v>
      </c>
      <c r="AH5" s="21" t="s">
        <v>1836</v>
      </c>
      <c r="AJ5" s="99" t="s">
        <v>1837</v>
      </c>
      <c r="AK5" s="21" t="s">
        <v>1838</v>
      </c>
      <c r="AL5" s="21" t="s">
        <v>1839</v>
      </c>
      <c r="AM5" s="21" t="s">
        <v>1840</v>
      </c>
      <c r="AN5" s="21" t="s">
        <v>1841</v>
      </c>
      <c r="AO5" s="98" t="s">
        <v>1735</v>
      </c>
      <c r="AP5" s="21" t="s">
        <v>1842</v>
      </c>
      <c r="AQ5" s="21" t="s">
        <v>1843</v>
      </c>
      <c r="AR5" s="21" t="s">
        <v>175</v>
      </c>
      <c r="AS5" s="21" t="s">
        <v>175</v>
      </c>
      <c r="AT5" s="21" t="s">
        <v>1844</v>
      </c>
      <c r="AU5" s="21" t="s">
        <v>175</v>
      </c>
      <c r="AV5" s="21" t="s">
        <v>1845</v>
      </c>
      <c r="AW5" s="21" t="s">
        <v>175</v>
      </c>
      <c r="AX5" s="21" t="s">
        <v>175</v>
      </c>
      <c r="AY5" s="21" t="s">
        <v>1846</v>
      </c>
      <c r="AZ5" s="21" t="s">
        <v>1847</v>
      </c>
    </row>
    <row r="6" spans="1:52" x14ac:dyDescent="0.15">
      <c r="B6" s="21" t="s">
        <v>1848</v>
      </c>
      <c r="C6" s="21" t="s">
        <v>1849</v>
      </c>
      <c r="D6" s="21" t="s">
        <v>175</v>
      </c>
      <c r="E6" s="21" t="s">
        <v>1850</v>
      </c>
      <c r="F6" s="21" t="s">
        <v>175</v>
      </c>
      <c r="G6" s="21" t="s">
        <v>1851</v>
      </c>
      <c r="H6" s="21" t="s">
        <v>1852</v>
      </c>
      <c r="I6" s="21" t="s">
        <v>175</v>
      </c>
      <c r="K6" s="21" t="s">
        <v>1853</v>
      </c>
      <c r="L6" s="21" t="s">
        <v>1854</v>
      </c>
      <c r="M6" s="21" t="s">
        <v>1855</v>
      </c>
      <c r="N6" s="21" t="s">
        <v>1856</v>
      </c>
      <c r="O6" s="97" t="s">
        <v>1857</v>
      </c>
      <c r="P6" s="21" t="s">
        <v>1858</v>
      </c>
      <c r="Q6" s="21" t="s">
        <v>1859</v>
      </c>
      <c r="R6" s="21" t="s">
        <v>1860</v>
      </c>
      <c r="T6" s="21" t="s">
        <v>1861</v>
      </c>
      <c r="U6" s="21" t="s">
        <v>1862</v>
      </c>
      <c r="V6" s="21" t="s">
        <v>1863</v>
      </c>
      <c r="W6" s="21" t="s">
        <v>1864</v>
      </c>
      <c r="X6" s="21" t="s">
        <v>1865</v>
      </c>
      <c r="Y6" s="21" t="s">
        <v>1741</v>
      </c>
      <c r="AA6" s="21" t="s">
        <v>1741</v>
      </c>
      <c r="AB6" s="21" t="s">
        <v>1866</v>
      </c>
      <c r="AD6" s="21" t="s">
        <v>1778</v>
      </c>
      <c r="AE6" s="21" t="s">
        <v>1867</v>
      </c>
      <c r="AF6" s="21" t="s">
        <v>1868</v>
      </c>
      <c r="AH6" s="21" t="s">
        <v>1869</v>
      </c>
      <c r="AI6" s="21" t="s">
        <v>1870</v>
      </c>
      <c r="AJ6" s="99" t="s">
        <v>1815</v>
      </c>
      <c r="AL6" s="21" t="s">
        <v>1764</v>
      </c>
      <c r="AM6" s="21" t="s">
        <v>1871</v>
      </c>
      <c r="AN6" s="21" t="s">
        <v>1805</v>
      </c>
      <c r="AO6" s="98" t="s">
        <v>1872</v>
      </c>
      <c r="AP6" s="21" t="s">
        <v>1873</v>
      </c>
      <c r="AQ6" s="21" t="s">
        <v>175</v>
      </c>
      <c r="AT6" s="21" t="s">
        <v>1726</v>
      </c>
      <c r="AV6" s="21" t="s">
        <v>1874</v>
      </c>
      <c r="AW6" s="21" t="s">
        <v>1875</v>
      </c>
      <c r="AY6" s="21" t="s">
        <v>1876</v>
      </c>
      <c r="AZ6" s="21" t="s">
        <v>1877</v>
      </c>
    </row>
    <row r="7" spans="1:52" x14ac:dyDescent="0.15">
      <c r="A7" s="21" t="s">
        <v>1878</v>
      </c>
      <c r="B7" s="21" t="s">
        <v>1879</v>
      </c>
      <c r="C7" s="21" t="s">
        <v>1880</v>
      </c>
      <c r="D7" s="21" t="s">
        <v>1881</v>
      </c>
      <c r="H7" s="21" t="s">
        <v>1882</v>
      </c>
      <c r="J7" s="21" t="s">
        <v>1883</v>
      </c>
      <c r="L7" s="21" t="s">
        <v>1884</v>
      </c>
      <c r="M7" s="21" t="s">
        <v>1885</v>
      </c>
      <c r="O7" s="97"/>
      <c r="P7" s="21" t="s">
        <v>1886</v>
      </c>
      <c r="Q7" s="21" t="s">
        <v>1887</v>
      </c>
      <c r="R7" s="21" t="s">
        <v>1888</v>
      </c>
      <c r="S7" s="21" t="s">
        <v>598</v>
      </c>
      <c r="T7" s="21" t="s">
        <v>1889</v>
      </c>
      <c r="U7" s="21" t="s">
        <v>176</v>
      </c>
      <c r="W7" s="21" t="s">
        <v>1890</v>
      </c>
      <c r="X7" s="21" t="s">
        <v>1891</v>
      </c>
      <c r="Z7" s="21" t="s">
        <v>1892</v>
      </c>
      <c r="AC7" s="21" t="s">
        <v>176</v>
      </c>
      <c r="AD7" s="21" t="s">
        <v>1893</v>
      </c>
      <c r="AE7" s="21" t="s">
        <v>1894</v>
      </c>
      <c r="AG7" s="21" t="s">
        <v>1895</v>
      </c>
      <c r="AH7" s="21" t="s">
        <v>1896</v>
      </c>
      <c r="AI7" s="21" t="s">
        <v>1897</v>
      </c>
      <c r="AJ7" s="99" t="s">
        <v>175</v>
      </c>
      <c r="AK7" s="21" t="s">
        <v>1898</v>
      </c>
      <c r="AL7" s="21" t="s">
        <v>175</v>
      </c>
      <c r="AM7" s="21" t="s">
        <v>1776</v>
      </c>
      <c r="AN7" s="21" t="s">
        <v>175</v>
      </c>
      <c r="AO7" s="98" t="s">
        <v>1899</v>
      </c>
      <c r="AP7" s="21" t="s">
        <v>175</v>
      </c>
      <c r="AQ7" s="21" t="s">
        <v>1827</v>
      </c>
      <c r="AR7" s="21" t="s">
        <v>1900</v>
      </c>
      <c r="AS7" s="21" t="s">
        <v>1901</v>
      </c>
      <c r="AT7" s="21" t="s">
        <v>175</v>
      </c>
      <c r="AU7" s="21" t="s">
        <v>1902</v>
      </c>
      <c r="AV7" s="21" t="s">
        <v>175</v>
      </c>
      <c r="AX7" s="21" t="s">
        <v>1903</v>
      </c>
      <c r="AY7" s="21" t="s">
        <v>1904</v>
      </c>
    </row>
    <row r="8" spans="1:52" x14ac:dyDescent="0.15">
      <c r="A8" s="21" t="s">
        <v>1905</v>
      </c>
      <c r="B8" s="21" t="s">
        <v>1906</v>
      </c>
      <c r="C8" s="21" t="s">
        <v>175</v>
      </c>
      <c r="E8" s="21" t="s">
        <v>1907</v>
      </c>
      <c r="F8" s="21" t="s">
        <v>1908</v>
      </c>
      <c r="G8" s="21" t="s">
        <v>1909</v>
      </c>
      <c r="H8" s="21" t="s">
        <v>1910</v>
      </c>
      <c r="I8" s="21" t="s">
        <v>1911</v>
      </c>
      <c r="J8" s="21" t="s">
        <v>1912</v>
      </c>
      <c r="K8" s="21" t="s">
        <v>1913</v>
      </c>
      <c r="L8" s="21" t="s">
        <v>1914</v>
      </c>
      <c r="M8" s="21" t="s">
        <v>1915</v>
      </c>
      <c r="N8" s="21" t="s">
        <v>176</v>
      </c>
      <c r="O8" s="97" t="s">
        <v>1892</v>
      </c>
      <c r="Q8" s="21" t="s">
        <v>1916</v>
      </c>
      <c r="T8" s="21" t="s">
        <v>1917</v>
      </c>
      <c r="U8" s="21" t="s">
        <v>1918</v>
      </c>
      <c r="V8" s="21" t="s">
        <v>176</v>
      </c>
      <c r="W8" s="21" t="s">
        <v>1919</v>
      </c>
      <c r="X8" s="21" t="s">
        <v>1920</v>
      </c>
      <c r="Y8" s="21" t="s">
        <v>1921</v>
      </c>
      <c r="Z8" s="21" t="s">
        <v>1922</v>
      </c>
      <c r="AA8" s="21" t="s">
        <v>1923</v>
      </c>
      <c r="AB8" s="21" t="s">
        <v>176</v>
      </c>
      <c r="AC8" s="21" t="s">
        <v>1918</v>
      </c>
      <c r="AD8" s="21" t="s">
        <v>1924</v>
      </c>
      <c r="AE8" s="21" t="s">
        <v>1925</v>
      </c>
      <c r="AG8" s="21" t="s">
        <v>1926</v>
      </c>
      <c r="AH8" s="21" t="s">
        <v>175</v>
      </c>
      <c r="AJ8" s="99"/>
      <c r="AK8" s="21" t="s">
        <v>1927</v>
      </c>
      <c r="AM8" s="21" t="s">
        <v>1928</v>
      </c>
      <c r="AO8" s="98" t="s">
        <v>1929</v>
      </c>
      <c r="AQ8" s="21" t="s">
        <v>1930</v>
      </c>
      <c r="AR8" s="21" t="s">
        <v>1931</v>
      </c>
      <c r="AU8" s="21" t="s">
        <v>1932</v>
      </c>
      <c r="AV8" s="21" t="s">
        <v>1933</v>
      </c>
      <c r="AW8" s="21" t="s">
        <v>1934</v>
      </c>
      <c r="AX8" s="21" t="s">
        <v>1935</v>
      </c>
      <c r="AZ8" s="21" t="s">
        <v>1936</v>
      </c>
    </row>
    <row r="9" spans="1:52" x14ac:dyDescent="0.15">
      <c r="A9" s="21" t="s">
        <v>1937</v>
      </c>
      <c r="B9" s="21" t="s">
        <v>1938</v>
      </c>
      <c r="C9" s="21" t="s">
        <v>1749</v>
      </c>
      <c r="D9" s="21" t="s">
        <v>1939</v>
      </c>
      <c r="E9" s="21" t="s">
        <v>1940</v>
      </c>
      <c r="I9" s="21" t="s">
        <v>1941</v>
      </c>
      <c r="K9" s="21" t="s">
        <v>1942</v>
      </c>
      <c r="L9" s="21" t="s">
        <v>1943</v>
      </c>
      <c r="M9" s="21" t="s">
        <v>1944</v>
      </c>
      <c r="N9" s="21" t="s">
        <v>1918</v>
      </c>
      <c r="O9" s="97" t="s">
        <v>1922</v>
      </c>
      <c r="R9" s="21" t="s">
        <v>1945</v>
      </c>
      <c r="S9" s="21" t="s">
        <v>1946</v>
      </c>
      <c r="V9" s="21" t="s">
        <v>1918</v>
      </c>
      <c r="W9" s="21" t="s">
        <v>1947</v>
      </c>
      <c r="X9" s="21" t="s">
        <v>1948</v>
      </c>
      <c r="AB9" s="21" t="s">
        <v>1918</v>
      </c>
      <c r="AD9" s="21" t="s">
        <v>1741</v>
      </c>
      <c r="AG9" s="21" t="s">
        <v>1949</v>
      </c>
      <c r="AI9" s="21" t="s">
        <v>176</v>
      </c>
      <c r="AJ9" s="99" t="s">
        <v>1950</v>
      </c>
      <c r="AK9" s="21" t="s">
        <v>1951</v>
      </c>
      <c r="AL9" s="21" t="s">
        <v>1952</v>
      </c>
      <c r="AM9" s="21" t="s">
        <v>175</v>
      </c>
      <c r="AN9" s="21" t="s">
        <v>1953</v>
      </c>
      <c r="AO9" s="98" t="s">
        <v>1954</v>
      </c>
      <c r="AP9" s="21" t="s">
        <v>1955</v>
      </c>
      <c r="AR9" s="21" t="s">
        <v>1956</v>
      </c>
      <c r="AS9" s="21" t="s">
        <v>1957</v>
      </c>
      <c r="AT9" s="21" t="s">
        <v>1958</v>
      </c>
      <c r="AU9" s="21" t="s">
        <v>1959</v>
      </c>
      <c r="AV9" s="21" t="s">
        <v>1960</v>
      </c>
      <c r="AW9" s="21" t="s">
        <v>1961</v>
      </c>
      <c r="AX9" s="21" t="s">
        <v>1962</v>
      </c>
      <c r="AY9" s="21" t="s">
        <v>176</v>
      </c>
    </row>
    <row r="10" spans="1:52" x14ac:dyDescent="0.15">
      <c r="B10" s="21" t="s">
        <v>1963</v>
      </c>
      <c r="C10" s="21" t="s">
        <v>1964</v>
      </c>
      <c r="D10" s="21" t="s">
        <v>1965</v>
      </c>
      <c r="E10" s="21" t="s">
        <v>1966</v>
      </c>
      <c r="F10" s="21" t="s">
        <v>1967</v>
      </c>
      <c r="G10" s="21" t="s">
        <v>1968</v>
      </c>
      <c r="H10" s="21" t="s">
        <v>1969</v>
      </c>
      <c r="I10" s="21" t="s">
        <v>1970</v>
      </c>
      <c r="J10" s="21" t="s">
        <v>1971</v>
      </c>
      <c r="L10" s="21" t="s">
        <v>1972</v>
      </c>
      <c r="M10" s="21" t="s">
        <v>1973</v>
      </c>
      <c r="P10" s="21" t="s">
        <v>1892</v>
      </c>
      <c r="Q10" s="21" t="s">
        <v>176</v>
      </c>
      <c r="T10" s="21" t="s">
        <v>1974</v>
      </c>
      <c r="U10" s="21" t="s">
        <v>1975</v>
      </c>
      <c r="W10" s="21" t="s">
        <v>1976</v>
      </c>
      <c r="X10" s="21" t="s">
        <v>1977</v>
      </c>
      <c r="Y10" s="21" t="s">
        <v>1978</v>
      </c>
      <c r="Z10" s="21" t="s">
        <v>1979</v>
      </c>
      <c r="AA10" s="21" t="s">
        <v>1980</v>
      </c>
      <c r="AD10" s="21" t="s">
        <v>1981</v>
      </c>
      <c r="AE10" s="21" t="s">
        <v>1982</v>
      </c>
      <c r="AG10" s="21" t="s">
        <v>1983</v>
      </c>
      <c r="AH10" s="21" t="s">
        <v>1984</v>
      </c>
      <c r="AI10" s="21" t="s">
        <v>1985</v>
      </c>
      <c r="AJ10" s="99" t="s">
        <v>1986</v>
      </c>
      <c r="AK10" s="21" t="s">
        <v>1987</v>
      </c>
      <c r="AO10" s="98" t="s">
        <v>1749</v>
      </c>
      <c r="AP10" s="21" t="s">
        <v>1988</v>
      </c>
      <c r="AQ10" s="21" t="s">
        <v>1989</v>
      </c>
      <c r="AS10" s="21" t="s">
        <v>1990</v>
      </c>
      <c r="AT10" s="21" t="s">
        <v>1991</v>
      </c>
      <c r="AU10" s="21" t="s">
        <v>1992</v>
      </c>
      <c r="AV10" s="21" t="s">
        <v>1993</v>
      </c>
      <c r="AW10" s="21" t="s">
        <v>1994</v>
      </c>
      <c r="AX10" s="21" t="s">
        <v>1995</v>
      </c>
      <c r="AZ10" s="21" t="s">
        <v>1996</v>
      </c>
    </row>
    <row r="11" spans="1:52" x14ac:dyDescent="0.15">
      <c r="B11" s="21" t="s">
        <v>1997</v>
      </c>
      <c r="D11" s="21" t="s">
        <v>1998</v>
      </c>
      <c r="E11" s="21" t="s">
        <v>1999</v>
      </c>
      <c r="G11" s="21" t="s">
        <v>2000</v>
      </c>
      <c r="I11" s="21" t="s">
        <v>2001</v>
      </c>
      <c r="K11" s="21" t="s">
        <v>176</v>
      </c>
      <c r="N11" s="21" t="s">
        <v>43</v>
      </c>
      <c r="P11" s="21" t="s">
        <v>1922</v>
      </c>
      <c r="Q11" s="21" t="s">
        <v>1918</v>
      </c>
      <c r="R11" s="21" t="s">
        <v>2002</v>
      </c>
      <c r="S11" s="21" t="s">
        <v>2003</v>
      </c>
      <c r="U11" s="21" t="s">
        <v>2004</v>
      </c>
      <c r="V11" s="21" t="s">
        <v>2005</v>
      </c>
      <c r="W11" s="21" t="s">
        <v>2006</v>
      </c>
      <c r="X11" s="21" t="s">
        <v>2007</v>
      </c>
      <c r="Y11" s="21" t="s">
        <v>2008</v>
      </c>
      <c r="Z11" s="21" t="s">
        <v>2009</v>
      </c>
      <c r="AG11" s="21" t="s">
        <v>2010</v>
      </c>
      <c r="AJ11" s="99"/>
      <c r="AK11" s="21" t="s">
        <v>2011</v>
      </c>
      <c r="AL11" s="21" t="s">
        <v>2012</v>
      </c>
      <c r="AM11" s="21" t="s">
        <v>2013</v>
      </c>
      <c r="AN11" s="21" t="s">
        <v>2014</v>
      </c>
      <c r="AO11" s="98"/>
      <c r="AP11" s="21" t="s">
        <v>2015</v>
      </c>
      <c r="AR11" s="21" t="s">
        <v>2016</v>
      </c>
      <c r="AS11" s="21" t="s">
        <v>2017</v>
      </c>
      <c r="AT11" s="21" t="s">
        <v>2018</v>
      </c>
      <c r="AU11" s="21" t="s">
        <v>2019</v>
      </c>
      <c r="AW11" s="21" t="s">
        <v>2020</v>
      </c>
      <c r="AX11" s="21" t="s">
        <v>2021</v>
      </c>
    </row>
    <row r="12" spans="1:52" x14ac:dyDescent="0.15">
      <c r="B12" s="21" t="s">
        <v>2022</v>
      </c>
      <c r="C12" s="21" t="s">
        <v>2023</v>
      </c>
      <c r="D12" s="21" t="s">
        <v>2024</v>
      </c>
      <c r="E12" s="21" t="s">
        <v>2025</v>
      </c>
      <c r="F12" s="21" t="s">
        <v>2026</v>
      </c>
      <c r="G12" s="21" t="s">
        <v>2027</v>
      </c>
      <c r="H12" s="21" t="s">
        <v>1918</v>
      </c>
      <c r="J12" s="21" t="s">
        <v>2028</v>
      </c>
      <c r="K12" s="21" t="s">
        <v>1918</v>
      </c>
      <c r="L12" s="21" t="s">
        <v>176</v>
      </c>
      <c r="M12" s="21" t="s">
        <v>176</v>
      </c>
      <c r="T12" s="21" t="s">
        <v>176</v>
      </c>
      <c r="U12" s="21" t="s">
        <v>2029</v>
      </c>
      <c r="V12" s="21" t="s">
        <v>2030</v>
      </c>
      <c r="Z12" s="21" t="s">
        <v>2031</v>
      </c>
      <c r="AA12" s="21" t="s">
        <v>2032</v>
      </c>
      <c r="AG12" s="21" t="s">
        <v>2033</v>
      </c>
      <c r="AH12" s="21" t="s">
        <v>2034</v>
      </c>
      <c r="AI12" s="21" t="s">
        <v>2035</v>
      </c>
      <c r="AJ12" s="99" t="s">
        <v>2036</v>
      </c>
      <c r="AK12" s="21" t="s">
        <v>2037</v>
      </c>
      <c r="AL12" s="21" t="s">
        <v>2038</v>
      </c>
      <c r="AM12" s="21" t="s">
        <v>2039</v>
      </c>
      <c r="AN12" s="21" t="s">
        <v>2040</v>
      </c>
      <c r="AO12" s="98" t="s">
        <v>2041</v>
      </c>
      <c r="AP12" s="21" t="s">
        <v>2042</v>
      </c>
      <c r="AQ12" s="21" t="s">
        <v>2043</v>
      </c>
      <c r="AR12" s="21" t="s">
        <v>2044</v>
      </c>
      <c r="AS12" s="21" t="s">
        <v>2045</v>
      </c>
      <c r="AT12" s="21" t="s">
        <v>2046</v>
      </c>
      <c r="AV12" s="21" t="s">
        <v>2047</v>
      </c>
      <c r="AW12" s="21" t="s">
        <v>2048</v>
      </c>
      <c r="AZ12" s="21" t="s">
        <v>176</v>
      </c>
    </row>
    <row r="13" spans="1:52" x14ac:dyDescent="0.15">
      <c r="C13" s="21" t="s">
        <v>2049</v>
      </c>
      <c r="D13" s="21" t="s">
        <v>2050</v>
      </c>
      <c r="E13" s="21" t="s">
        <v>2051</v>
      </c>
      <c r="I13" s="21" t="s">
        <v>2052</v>
      </c>
      <c r="J13" s="21" t="s">
        <v>2053</v>
      </c>
      <c r="L13" s="21" t="s">
        <v>1918</v>
      </c>
      <c r="M13" s="21" t="s">
        <v>1918</v>
      </c>
      <c r="R13" s="21" t="s">
        <v>176</v>
      </c>
      <c r="S13" s="21" t="s">
        <v>176</v>
      </c>
      <c r="T13" s="21" t="s">
        <v>1918</v>
      </c>
      <c r="U13" s="21" t="s">
        <v>2054</v>
      </c>
      <c r="V13" s="21" t="s">
        <v>2055</v>
      </c>
      <c r="W13" s="21" t="s">
        <v>176</v>
      </c>
      <c r="X13" s="21" t="s">
        <v>2056</v>
      </c>
      <c r="Y13" s="21" t="s">
        <v>2057</v>
      </c>
      <c r="Z13" s="21" t="s">
        <v>2058</v>
      </c>
      <c r="AA13" s="21" t="s">
        <v>2059</v>
      </c>
      <c r="AD13" s="21" t="s">
        <v>2060</v>
      </c>
      <c r="AG13" s="21" t="s">
        <v>2061</v>
      </c>
      <c r="AI13" s="21" t="s">
        <v>2062</v>
      </c>
      <c r="AJ13" s="99" t="s">
        <v>2063</v>
      </c>
      <c r="AL13" s="21" t="s">
        <v>2064</v>
      </c>
      <c r="AM13" s="21" t="s">
        <v>2065</v>
      </c>
      <c r="AN13" s="21" t="s">
        <v>2066</v>
      </c>
      <c r="AO13" s="98" t="s">
        <v>2067</v>
      </c>
      <c r="AP13" s="21" t="s">
        <v>2068</v>
      </c>
      <c r="AR13" s="21" t="s">
        <v>2069</v>
      </c>
      <c r="AS13" s="21" t="s">
        <v>2070</v>
      </c>
      <c r="AT13" s="21" t="s">
        <v>2071</v>
      </c>
      <c r="AU13" s="21" t="s">
        <v>2072</v>
      </c>
      <c r="AV13" s="21" t="s">
        <v>2073</v>
      </c>
      <c r="AW13" s="21" t="s">
        <v>2074</v>
      </c>
      <c r="AX13" s="21" t="s">
        <v>2075</v>
      </c>
    </row>
    <row r="14" spans="1:52" x14ac:dyDescent="0.15">
      <c r="B14" s="21" t="s">
        <v>2076</v>
      </c>
      <c r="E14" s="21" t="s">
        <v>2077</v>
      </c>
      <c r="F14" s="21" t="s">
        <v>2078</v>
      </c>
      <c r="G14" s="21" t="s">
        <v>176</v>
      </c>
      <c r="I14" s="21" t="s">
        <v>2079</v>
      </c>
      <c r="R14" s="21" t="s">
        <v>1918</v>
      </c>
      <c r="S14" s="21" t="s">
        <v>1918</v>
      </c>
      <c r="V14" s="21" t="s">
        <v>2080</v>
      </c>
      <c r="W14" s="21" t="s">
        <v>1918</v>
      </c>
      <c r="AA14" s="21" t="s">
        <v>2081</v>
      </c>
      <c r="AD14" s="21" t="s">
        <v>2082</v>
      </c>
      <c r="AG14" s="21" t="s">
        <v>2083</v>
      </c>
      <c r="AH14" s="21" t="s">
        <v>2084</v>
      </c>
      <c r="AI14" s="21" t="s">
        <v>2085</v>
      </c>
      <c r="AJ14" s="99"/>
      <c r="AK14" s="21" t="s">
        <v>2086</v>
      </c>
      <c r="AL14" s="21" t="s">
        <v>2087</v>
      </c>
      <c r="AN14" s="21" t="s">
        <v>2088</v>
      </c>
      <c r="AO14" s="98" t="s">
        <v>2089</v>
      </c>
      <c r="AQ14" s="21" t="s">
        <v>2090</v>
      </c>
      <c r="AR14" s="21" t="s">
        <v>2091</v>
      </c>
      <c r="AS14" s="21" t="s">
        <v>2092</v>
      </c>
      <c r="AT14" s="21" t="s">
        <v>2093</v>
      </c>
      <c r="AU14" s="21" t="s">
        <v>2094</v>
      </c>
      <c r="AV14" s="21" t="s">
        <v>2095</v>
      </c>
      <c r="AW14" s="21" t="s">
        <v>2096</v>
      </c>
      <c r="AX14" s="21" t="s">
        <v>2097</v>
      </c>
      <c r="AZ14" s="21" t="s">
        <v>2098</v>
      </c>
    </row>
    <row r="15" spans="1:52" x14ac:dyDescent="0.15">
      <c r="B15" s="21" t="s">
        <v>2099</v>
      </c>
      <c r="C15" s="21" t="s">
        <v>2100</v>
      </c>
      <c r="D15" s="21" t="s">
        <v>2101</v>
      </c>
      <c r="G15" s="21" t="s">
        <v>1918</v>
      </c>
      <c r="I15" s="21" t="s">
        <v>2102</v>
      </c>
      <c r="J15" s="21" t="s">
        <v>2103</v>
      </c>
      <c r="V15" s="21" t="s">
        <v>2104</v>
      </c>
      <c r="X15" s="21" t="s">
        <v>176</v>
      </c>
      <c r="Y15" s="21" t="s">
        <v>2105</v>
      </c>
      <c r="Z15" s="21" t="s">
        <v>2106</v>
      </c>
      <c r="AA15" s="21" t="s">
        <v>2107</v>
      </c>
      <c r="AG15" s="21" t="s">
        <v>2108</v>
      </c>
      <c r="AJ15" s="99" t="s">
        <v>2109</v>
      </c>
      <c r="AK15" s="21" t="s">
        <v>2110</v>
      </c>
      <c r="AM15" s="21" t="s">
        <v>2111</v>
      </c>
      <c r="AN15" s="21" t="s">
        <v>2112</v>
      </c>
      <c r="AO15" s="98"/>
      <c r="AP15" s="21" t="s">
        <v>2113</v>
      </c>
      <c r="AQ15" s="21" t="s">
        <v>2114</v>
      </c>
      <c r="AS15" s="21" t="s">
        <v>2115</v>
      </c>
      <c r="AU15" s="21" t="s">
        <v>2116</v>
      </c>
      <c r="AV15" s="21" t="s">
        <v>2117</v>
      </c>
      <c r="AW15" s="21" t="s">
        <v>2118</v>
      </c>
      <c r="AX15" s="21" t="s">
        <v>2119</v>
      </c>
      <c r="AZ15" s="21" t="s">
        <v>2120</v>
      </c>
    </row>
    <row r="16" spans="1:52" x14ac:dyDescent="0.15">
      <c r="B16" s="21" t="s">
        <v>2121</v>
      </c>
      <c r="C16" s="21" t="s">
        <v>2122</v>
      </c>
      <c r="D16" s="21" t="s">
        <v>2123</v>
      </c>
      <c r="E16" s="21" t="s">
        <v>176</v>
      </c>
      <c r="F16" s="21" t="s">
        <v>176</v>
      </c>
      <c r="I16" s="21" t="s">
        <v>2124</v>
      </c>
      <c r="J16" s="21" t="s">
        <v>2125</v>
      </c>
      <c r="R16" s="21" t="s">
        <v>2126</v>
      </c>
      <c r="V16" s="21" t="s">
        <v>2127</v>
      </c>
      <c r="W16" s="21" t="s">
        <v>2128</v>
      </c>
      <c r="X16" s="21" t="s">
        <v>1918</v>
      </c>
      <c r="Y16" s="21" t="s">
        <v>2129</v>
      </c>
      <c r="Z16" s="21" t="s">
        <v>2130</v>
      </c>
      <c r="AA16" s="21" t="s">
        <v>2131</v>
      </c>
      <c r="AD16" s="21" t="s">
        <v>2132</v>
      </c>
      <c r="AG16" s="21" t="s">
        <v>2133</v>
      </c>
      <c r="AH16" s="21" t="s">
        <v>2134</v>
      </c>
      <c r="AJ16" s="99" t="s">
        <v>2135</v>
      </c>
      <c r="AK16" s="21" t="s">
        <v>2136</v>
      </c>
      <c r="AL16" s="21" t="s">
        <v>2137</v>
      </c>
      <c r="AM16" s="21" t="s">
        <v>2138</v>
      </c>
      <c r="AN16" s="21" t="s">
        <v>2139</v>
      </c>
      <c r="AO16" s="98" t="s">
        <v>2140</v>
      </c>
      <c r="AP16" s="21" t="s">
        <v>2141</v>
      </c>
      <c r="AQ16" s="21" t="s">
        <v>2142</v>
      </c>
      <c r="AR16" s="21" t="s">
        <v>2143</v>
      </c>
      <c r="AS16" s="21" t="s">
        <v>2144</v>
      </c>
      <c r="AT16" s="21" t="s">
        <v>2145</v>
      </c>
      <c r="AW16" s="21" t="s">
        <v>2146</v>
      </c>
    </row>
    <row r="17" spans="2:52" x14ac:dyDescent="0.15">
      <c r="B17" s="21" t="s">
        <v>2147</v>
      </c>
      <c r="C17" s="21" t="s">
        <v>2148</v>
      </c>
      <c r="D17" s="21" t="s">
        <v>2149</v>
      </c>
      <c r="E17" s="21" t="s">
        <v>1918</v>
      </c>
      <c r="F17" s="21" t="s">
        <v>1918</v>
      </c>
      <c r="G17" s="21" t="s">
        <v>2150</v>
      </c>
      <c r="I17" s="21" t="s">
        <v>2151</v>
      </c>
      <c r="J17" s="21" t="s">
        <v>2152</v>
      </c>
      <c r="W17" s="21" t="s">
        <v>2153</v>
      </c>
      <c r="Y17" s="21" t="s">
        <v>2154</v>
      </c>
      <c r="Z17" s="21" t="s">
        <v>2155</v>
      </c>
      <c r="AA17" s="21" t="s">
        <v>2156</v>
      </c>
      <c r="AD17" s="21" t="s">
        <v>2157</v>
      </c>
      <c r="AJ17" s="99"/>
      <c r="AK17" s="21" t="s">
        <v>2158</v>
      </c>
      <c r="AL17" s="21" t="s">
        <v>2159</v>
      </c>
      <c r="AM17" s="21" t="s">
        <v>2160</v>
      </c>
      <c r="AN17" s="21" t="s">
        <v>2161</v>
      </c>
      <c r="AO17" s="98" t="s">
        <v>2162</v>
      </c>
      <c r="AP17" s="21" t="s">
        <v>2163</v>
      </c>
      <c r="AR17" s="21" t="s">
        <v>2164</v>
      </c>
      <c r="AS17" s="21" t="s">
        <v>2165</v>
      </c>
      <c r="AT17" s="21" t="s">
        <v>2166</v>
      </c>
      <c r="AU17" s="21" t="s">
        <v>2167</v>
      </c>
      <c r="AV17" s="21" t="s">
        <v>2168</v>
      </c>
      <c r="AX17" s="21" t="s">
        <v>2169</v>
      </c>
      <c r="AZ17" s="21" t="s">
        <v>2170</v>
      </c>
    </row>
    <row r="18" spans="2:52" x14ac:dyDescent="0.15">
      <c r="B18" s="21" t="s">
        <v>2171</v>
      </c>
      <c r="C18" s="21" t="s">
        <v>2172</v>
      </c>
      <c r="I18" s="21" t="s">
        <v>2173</v>
      </c>
      <c r="J18" s="21" t="s">
        <v>1918</v>
      </c>
      <c r="R18" s="21" t="s">
        <v>2174</v>
      </c>
      <c r="V18" s="21" t="s">
        <v>2175</v>
      </c>
      <c r="W18" s="21" t="s">
        <v>2176</v>
      </c>
      <c r="Y18" s="21" t="s">
        <v>2177</v>
      </c>
      <c r="Z18" s="21" t="s">
        <v>2178</v>
      </c>
      <c r="AD18" s="21" t="s">
        <v>2179</v>
      </c>
      <c r="AH18" s="21" t="s">
        <v>2180</v>
      </c>
      <c r="AJ18" s="99" t="s">
        <v>2181</v>
      </c>
      <c r="AK18" s="21" t="s">
        <v>2182</v>
      </c>
      <c r="AL18" s="21" t="s">
        <v>2183</v>
      </c>
      <c r="AM18" s="21" t="s">
        <v>2184</v>
      </c>
      <c r="AN18" s="21" t="s">
        <v>2185</v>
      </c>
      <c r="AO18" s="98" t="s">
        <v>2186</v>
      </c>
      <c r="AQ18" s="21" t="s">
        <v>2187</v>
      </c>
      <c r="AS18" s="21" t="s">
        <v>2188</v>
      </c>
      <c r="AT18" s="21" t="s">
        <v>2189</v>
      </c>
      <c r="AU18" s="21" t="s">
        <v>2190</v>
      </c>
      <c r="AV18" s="21" t="s">
        <v>2191</v>
      </c>
      <c r="AW18" s="21" t="s">
        <v>2192</v>
      </c>
      <c r="AX18" s="21" t="s">
        <v>2193</v>
      </c>
    </row>
    <row r="19" spans="2:52" x14ac:dyDescent="0.15">
      <c r="C19" s="21" t="s">
        <v>2194</v>
      </c>
      <c r="D19" s="21" t="s">
        <v>2195</v>
      </c>
      <c r="G19" s="21" t="s">
        <v>2196</v>
      </c>
      <c r="R19" s="21" t="s">
        <v>2197</v>
      </c>
      <c r="V19" s="21" t="s">
        <v>2198</v>
      </c>
      <c r="W19" s="21" t="s">
        <v>2199</v>
      </c>
      <c r="AA19" s="21" t="s">
        <v>2200</v>
      </c>
      <c r="AD19" s="21" t="s">
        <v>2201</v>
      </c>
      <c r="AJ19" s="99"/>
      <c r="AL19" s="21" t="s">
        <v>2202</v>
      </c>
      <c r="AM19" s="21" t="s">
        <v>2203</v>
      </c>
      <c r="AN19" s="21" t="s">
        <v>2204</v>
      </c>
      <c r="AO19" s="98" t="s">
        <v>2205</v>
      </c>
      <c r="AP19" s="21" t="s">
        <v>2206</v>
      </c>
      <c r="AR19" s="21" t="s">
        <v>2207</v>
      </c>
      <c r="AS19" s="21" t="s">
        <v>2208</v>
      </c>
      <c r="AT19" s="21" t="s">
        <v>2209</v>
      </c>
      <c r="AV19" s="21" t="s">
        <v>2210</v>
      </c>
      <c r="AW19" s="21" t="s">
        <v>2211</v>
      </c>
      <c r="AX19" s="21" t="s">
        <v>2212</v>
      </c>
    </row>
    <row r="20" spans="2:52" x14ac:dyDescent="0.15">
      <c r="B20" s="21" t="s">
        <v>176</v>
      </c>
      <c r="D20" s="21" t="s">
        <v>2213</v>
      </c>
      <c r="G20" s="21" t="s">
        <v>2214</v>
      </c>
      <c r="I20" s="21" t="s">
        <v>2215</v>
      </c>
      <c r="R20" s="21" t="s">
        <v>2216</v>
      </c>
      <c r="V20" s="21" t="s">
        <v>2217</v>
      </c>
      <c r="Y20" s="21" t="s">
        <v>176</v>
      </c>
      <c r="Z20" s="21" t="s">
        <v>2218</v>
      </c>
      <c r="AA20" s="21" t="s">
        <v>2219</v>
      </c>
      <c r="AH20" s="21" t="s">
        <v>2220</v>
      </c>
      <c r="AJ20" s="99" t="s">
        <v>2221</v>
      </c>
      <c r="AK20" s="21" t="s">
        <v>176</v>
      </c>
      <c r="AL20" s="21" t="s">
        <v>2222</v>
      </c>
      <c r="AN20" s="21" t="s">
        <v>2223</v>
      </c>
      <c r="AO20" s="98" t="s">
        <v>2224</v>
      </c>
      <c r="AP20" s="21" t="s">
        <v>2225</v>
      </c>
      <c r="AQ20" s="21" t="s">
        <v>176</v>
      </c>
      <c r="AR20" s="21" t="s">
        <v>176</v>
      </c>
      <c r="AS20" s="21" t="s">
        <v>2226</v>
      </c>
      <c r="AU20" s="21" t="s">
        <v>176</v>
      </c>
      <c r="AX20" s="21" t="s">
        <v>2227</v>
      </c>
    </row>
    <row r="21" spans="2:52" x14ac:dyDescent="0.15">
      <c r="B21" s="21" t="s">
        <v>1918</v>
      </c>
      <c r="C21" s="21" t="s">
        <v>2228</v>
      </c>
      <c r="D21" s="21" t="s">
        <v>2229</v>
      </c>
      <c r="R21" s="21" t="s">
        <v>2230</v>
      </c>
      <c r="Y21" s="21" t="s">
        <v>1918</v>
      </c>
      <c r="AA21" s="21" t="s">
        <v>2231</v>
      </c>
      <c r="AD21" s="21" t="s">
        <v>2232</v>
      </c>
      <c r="AH21" s="21" t="s">
        <v>2233</v>
      </c>
      <c r="AJ21" s="99"/>
      <c r="AM21" s="21" t="s">
        <v>2234</v>
      </c>
      <c r="AN21" s="21" t="s">
        <v>2235</v>
      </c>
      <c r="AO21" s="98" t="s">
        <v>2236</v>
      </c>
      <c r="AP21" s="21" t="s">
        <v>2237</v>
      </c>
      <c r="AS21" s="21" t="s">
        <v>2238</v>
      </c>
      <c r="AT21" s="21" t="s">
        <v>2239</v>
      </c>
      <c r="AV21" s="21" t="s">
        <v>2240</v>
      </c>
      <c r="AW21" s="21" t="s">
        <v>2241</v>
      </c>
    </row>
    <row r="22" spans="2:52" x14ac:dyDescent="0.15">
      <c r="C22" s="21" t="s">
        <v>2242</v>
      </c>
      <c r="D22" s="21" t="s">
        <v>2243</v>
      </c>
      <c r="I22" s="21" t="s">
        <v>2244</v>
      </c>
      <c r="R22" s="21" t="s">
        <v>2245</v>
      </c>
      <c r="V22" s="21" t="s">
        <v>2246</v>
      </c>
      <c r="AA22" s="21" t="s">
        <v>2247</v>
      </c>
      <c r="AD22" s="21" t="s">
        <v>2248</v>
      </c>
      <c r="AH22" s="21" t="s">
        <v>2249</v>
      </c>
      <c r="AJ22" s="99" t="s">
        <v>176</v>
      </c>
      <c r="AK22" s="21" t="s">
        <v>2250</v>
      </c>
      <c r="AL22" s="21" t="s">
        <v>2251</v>
      </c>
      <c r="AN22" s="21" t="s">
        <v>2252</v>
      </c>
      <c r="AO22" s="98"/>
      <c r="AQ22" s="21" t="s">
        <v>2253</v>
      </c>
      <c r="AS22" s="21" t="s">
        <v>2254</v>
      </c>
      <c r="AT22" s="21" t="s">
        <v>2255</v>
      </c>
      <c r="AV22" s="21" t="s">
        <v>2256</v>
      </c>
      <c r="AW22" s="21" t="s">
        <v>2257</v>
      </c>
      <c r="AX22" s="21" t="s">
        <v>176</v>
      </c>
    </row>
    <row r="23" spans="2:52" x14ac:dyDescent="0.15">
      <c r="R23" s="21" t="s">
        <v>2258</v>
      </c>
      <c r="V23" s="21" t="s">
        <v>2259</v>
      </c>
      <c r="AA23" s="21" t="s">
        <v>2260</v>
      </c>
      <c r="AD23" s="21" t="s">
        <v>2261</v>
      </c>
      <c r="AH23" s="21" t="s">
        <v>2262</v>
      </c>
      <c r="AK23" s="21" t="s">
        <v>2263</v>
      </c>
      <c r="AL23" s="21" t="s">
        <v>2264</v>
      </c>
      <c r="AM23" s="21" t="s">
        <v>2265</v>
      </c>
      <c r="AN23" s="21" t="s">
        <v>2266</v>
      </c>
      <c r="AO23" s="98" t="s">
        <v>2267</v>
      </c>
      <c r="AP23" s="21" t="s">
        <v>2268</v>
      </c>
      <c r="AQ23" s="21" t="s">
        <v>2269</v>
      </c>
      <c r="AV23" s="21" t="s">
        <v>2270</v>
      </c>
      <c r="AW23" s="21" t="s">
        <v>2271</v>
      </c>
    </row>
    <row r="24" spans="2:52" x14ac:dyDescent="0.15">
      <c r="C24" s="21" t="s">
        <v>2272</v>
      </c>
      <c r="D24" s="21" t="s">
        <v>2273</v>
      </c>
      <c r="I24" s="21" t="s">
        <v>176</v>
      </c>
      <c r="R24" s="21" t="s">
        <v>2274</v>
      </c>
      <c r="V24" s="21" t="s">
        <v>2275</v>
      </c>
      <c r="AD24" s="21" t="s">
        <v>2276</v>
      </c>
      <c r="AK24" s="21" t="s">
        <v>2277</v>
      </c>
      <c r="AL24" s="21" t="s">
        <v>2278</v>
      </c>
      <c r="AM24" s="21" t="s">
        <v>2279</v>
      </c>
      <c r="AO24" s="98" t="s">
        <v>2280</v>
      </c>
      <c r="AP24" s="21" t="s">
        <v>2281</v>
      </c>
      <c r="AQ24" s="21" t="s">
        <v>2282</v>
      </c>
      <c r="AS24" s="21" t="s">
        <v>2283</v>
      </c>
      <c r="AT24" s="21" t="s">
        <v>2284</v>
      </c>
    </row>
    <row r="25" spans="2:52" x14ac:dyDescent="0.15">
      <c r="C25" s="21" t="s">
        <v>2285</v>
      </c>
      <c r="D25" s="21" t="s">
        <v>2286</v>
      </c>
      <c r="I25" s="21" t="s">
        <v>1918</v>
      </c>
      <c r="R25" s="21" t="s">
        <v>2287</v>
      </c>
      <c r="AA25" s="21" t="s">
        <v>176</v>
      </c>
      <c r="AD25" s="21" t="s">
        <v>2288</v>
      </c>
      <c r="AH25" s="21" t="s">
        <v>176</v>
      </c>
      <c r="AK25" s="21" t="s">
        <v>2289</v>
      </c>
      <c r="AL25" s="21" t="s">
        <v>2290</v>
      </c>
      <c r="AN25" s="21" t="s">
        <v>2291</v>
      </c>
      <c r="AO25" s="98" t="s">
        <v>2292</v>
      </c>
      <c r="AQ25" s="21" t="s">
        <v>2293</v>
      </c>
      <c r="AT25" s="21" t="s">
        <v>2294</v>
      </c>
      <c r="AV25" s="21" t="s">
        <v>2295</v>
      </c>
      <c r="AW25" s="21" t="s">
        <v>176</v>
      </c>
    </row>
    <row r="26" spans="2:52" x14ac:dyDescent="0.15">
      <c r="C26" s="21" t="s">
        <v>2296</v>
      </c>
      <c r="R26" s="21" t="s">
        <v>2297</v>
      </c>
      <c r="V26" s="21" t="s">
        <v>2298</v>
      </c>
      <c r="AA26" s="21" t="s">
        <v>1918</v>
      </c>
      <c r="AD26" s="21" t="s">
        <v>2299</v>
      </c>
      <c r="AK26" s="21" t="s">
        <v>2300</v>
      </c>
      <c r="AL26" s="21" t="s">
        <v>2301</v>
      </c>
      <c r="AM26" s="21" t="s">
        <v>2302</v>
      </c>
      <c r="AN26" s="21" t="s">
        <v>2303</v>
      </c>
      <c r="AO26" s="98" t="s">
        <v>2304</v>
      </c>
      <c r="AP26" s="21" t="s">
        <v>2305</v>
      </c>
      <c r="AQ26" s="21" t="s">
        <v>2306</v>
      </c>
      <c r="AS26" s="21" t="s">
        <v>176</v>
      </c>
      <c r="AT26" s="21" t="s">
        <v>2307</v>
      </c>
      <c r="AV26" s="21" t="s">
        <v>2308</v>
      </c>
      <c r="AW26" s="21" t="s">
        <v>2309</v>
      </c>
    </row>
    <row r="27" spans="2:52" x14ac:dyDescent="0.15">
      <c r="C27" s="21" t="s">
        <v>2310</v>
      </c>
      <c r="D27" s="21" t="s">
        <v>176</v>
      </c>
      <c r="V27" s="21" t="s">
        <v>2311</v>
      </c>
      <c r="AD27" s="21" t="s">
        <v>2312</v>
      </c>
      <c r="AK27" s="21" t="s">
        <v>2313</v>
      </c>
      <c r="AL27" s="21" t="s">
        <v>2314</v>
      </c>
      <c r="AM27" s="21" t="s">
        <v>2315</v>
      </c>
      <c r="AO27" s="98" t="s">
        <v>2316</v>
      </c>
      <c r="AP27" s="21" t="s">
        <v>2317</v>
      </c>
      <c r="AQ27" s="21" t="s">
        <v>2318</v>
      </c>
      <c r="AS27" s="21" t="s">
        <v>2319</v>
      </c>
      <c r="AT27" s="21" t="s">
        <v>2320</v>
      </c>
    </row>
    <row r="28" spans="2:52" x14ac:dyDescent="0.15">
      <c r="C28" s="21" t="s">
        <v>2321</v>
      </c>
      <c r="D28" s="21" t="s">
        <v>1918</v>
      </c>
      <c r="R28" s="21" t="s">
        <v>2322</v>
      </c>
      <c r="AD28" s="21" t="s">
        <v>2323</v>
      </c>
      <c r="AK28" s="21" t="s">
        <v>2324</v>
      </c>
      <c r="AM28" s="21" t="s">
        <v>2325</v>
      </c>
      <c r="AN28" s="21" t="s">
        <v>2326</v>
      </c>
      <c r="AO28" s="98"/>
      <c r="AQ28" s="21" t="s">
        <v>2327</v>
      </c>
      <c r="AS28" s="21" t="s">
        <v>2328</v>
      </c>
      <c r="AT28" s="21" t="s">
        <v>2329</v>
      </c>
      <c r="AV28" s="21" t="s">
        <v>2330</v>
      </c>
      <c r="AW28" s="21" t="s">
        <v>2331</v>
      </c>
    </row>
    <row r="29" spans="2:52" x14ac:dyDescent="0.15">
      <c r="C29" s="21" t="s">
        <v>2332</v>
      </c>
      <c r="AD29" s="21" t="s">
        <v>2333</v>
      </c>
      <c r="AK29" s="21" t="s">
        <v>2334</v>
      </c>
      <c r="AL29" s="21" t="s">
        <v>2335</v>
      </c>
      <c r="AM29" s="21" t="s">
        <v>2336</v>
      </c>
      <c r="AN29" s="21" t="s">
        <v>2337</v>
      </c>
      <c r="AO29" s="98" t="s">
        <v>2338</v>
      </c>
      <c r="AP29" s="21" t="s">
        <v>176</v>
      </c>
      <c r="AQ29" s="21" t="s">
        <v>2339</v>
      </c>
      <c r="AS29" s="21" t="s">
        <v>2309</v>
      </c>
      <c r="AT29" s="21" t="s">
        <v>2340</v>
      </c>
      <c r="AV29" s="21" t="s">
        <v>2341</v>
      </c>
      <c r="AW29" s="21" t="s">
        <v>2342</v>
      </c>
    </row>
    <row r="30" spans="2:52" x14ac:dyDescent="0.15">
      <c r="D30" s="21" t="s">
        <v>2343</v>
      </c>
      <c r="AK30" s="21" t="s">
        <v>2344</v>
      </c>
      <c r="AL30" s="21" t="s">
        <v>2345</v>
      </c>
      <c r="AM30" s="21" t="s">
        <v>2346</v>
      </c>
      <c r="AN30" s="21" t="s">
        <v>2347</v>
      </c>
      <c r="AO30" s="98" t="s">
        <v>2348</v>
      </c>
      <c r="AQ30" s="21" t="s">
        <v>2349</v>
      </c>
      <c r="AV30" s="21" t="s">
        <v>2350</v>
      </c>
      <c r="AW30" s="21" t="s">
        <v>2351</v>
      </c>
    </row>
    <row r="31" spans="2:52" x14ac:dyDescent="0.15">
      <c r="C31" s="21" t="s">
        <v>2352</v>
      </c>
      <c r="D31" s="21" t="s">
        <v>2353</v>
      </c>
      <c r="AD31" s="21" t="s">
        <v>2354</v>
      </c>
      <c r="AK31" s="21" t="s">
        <v>2355</v>
      </c>
      <c r="AM31" s="21" t="s">
        <v>2356</v>
      </c>
      <c r="AO31" s="98" t="s">
        <v>2357</v>
      </c>
      <c r="AQ31" s="21" t="s">
        <v>2358</v>
      </c>
      <c r="AT31" s="21" t="s">
        <v>2359</v>
      </c>
      <c r="AV31" s="21" t="s">
        <v>2360</v>
      </c>
    </row>
    <row r="32" spans="2:52" x14ac:dyDescent="0.15">
      <c r="C32" s="21" t="s">
        <v>2361</v>
      </c>
      <c r="AD32" s="21" t="s">
        <v>2362</v>
      </c>
      <c r="AK32" s="21" t="s">
        <v>2363</v>
      </c>
      <c r="AL32" s="21" t="s">
        <v>176</v>
      </c>
      <c r="AN32" s="21" t="s">
        <v>2364</v>
      </c>
      <c r="AO32" s="98"/>
      <c r="AQ32" s="21" t="s">
        <v>2365</v>
      </c>
    </row>
    <row r="33" spans="3:48" x14ac:dyDescent="0.15">
      <c r="C33" s="21" t="s">
        <v>2366</v>
      </c>
      <c r="AD33" s="21" t="s">
        <v>2367</v>
      </c>
      <c r="AM33" s="21" t="s">
        <v>2368</v>
      </c>
      <c r="AO33" s="98" t="s">
        <v>2369</v>
      </c>
      <c r="AT33" s="21" t="s">
        <v>176</v>
      </c>
      <c r="AV33" s="21" t="s">
        <v>2370</v>
      </c>
    </row>
    <row r="34" spans="3:48" x14ac:dyDescent="0.15">
      <c r="C34" s="21" t="s">
        <v>2371</v>
      </c>
      <c r="AD34" s="21" t="s">
        <v>2372</v>
      </c>
      <c r="AM34" s="21" t="s">
        <v>2373</v>
      </c>
      <c r="AN34" s="21" t="s">
        <v>176</v>
      </c>
      <c r="AO34" s="98" t="s">
        <v>2374</v>
      </c>
      <c r="AQ34" s="21" t="s">
        <v>2375</v>
      </c>
      <c r="AV34" s="21" t="s">
        <v>176</v>
      </c>
    </row>
    <row r="35" spans="3:48" x14ac:dyDescent="0.15">
      <c r="C35" s="21" t="s">
        <v>2376</v>
      </c>
      <c r="AD35" s="21" t="s">
        <v>2377</v>
      </c>
      <c r="AM35" s="21" t="s">
        <v>2378</v>
      </c>
      <c r="AN35" s="99" t="s">
        <v>2328</v>
      </c>
      <c r="AO35" s="98" t="s">
        <v>2379</v>
      </c>
      <c r="AQ35" s="21" t="s">
        <v>2380</v>
      </c>
    </row>
    <row r="36" spans="3:48" x14ac:dyDescent="0.15">
      <c r="AD36" s="21" t="s">
        <v>2381</v>
      </c>
      <c r="AM36" s="21" t="s">
        <v>2382</v>
      </c>
      <c r="AN36" s="99" t="s">
        <v>2309</v>
      </c>
      <c r="AO36" s="98" t="s">
        <v>2383</v>
      </c>
      <c r="AQ36" s="21" t="s">
        <v>2384</v>
      </c>
      <c r="AV36" s="21" t="s">
        <v>2385</v>
      </c>
    </row>
    <row r="37" spans="3:48" x14ac:dyDescent="0.15">
      <c r="C37" s="21" t="s">
        <v>2386</v>
      </c>
      <c r="AD37" s="21" t="s">
        <v>2387</v>
      </c>
      <c r="AO37" s="98" t="s">
        <v>2388</v>
      </c>
    </row>
    <row r="38" spans="3:48" x14ac:dyDescent="0.15">
      <c r="C38" s="21" t="s">
        <v>2389</v>
      </c>
      <c r="AD38" s="21" t="s">
        <v>2390</v>
      </c>
      <c r="AM38" s="21" t="s">
        <v>2391</v>
      </c>
      <c r="AO38" s="98" t="s">
        <v>2392</v>
      </c>
      <c r="AV38" s="21" t="s">
        <v>2393</v>
      </c>
    </row>
    <row r="39" spans="3:48" x14ac:dyDescent="0.15">
      <c r="C39" s="21" t="s">
        <v>2394</v>
      </c>
      <c r="AD39" s="21" t="s">
        <v>2395</v>
      </c>
      <c r="AM39" s="21" t="s">
        <v>2396</v>
      </c>
      <c r="AO39" s="98" t="s">
        <v>2397</v>
      </c>
      <c r="AV39" s="21" t="s">
        <v>2398</v>
      </c>
    </row>
    <row r="40" spans="3:48" x14ac:dyDescent="0.15">
      <c r="AD40" s="21" t="s">
        <v>2399</v>
      </c>
      <c r="AO40" s="98"/>
      <c r="AV40" s="21" t="s">
        <v>2400</v>
      </c>
    </row>
    <row r="41" spans="3:48" x14ac:dyDescent="0.15">
      <c r="C41" s="21" t="s">
        <v>2401</v>
      </c>
      <c r="AM41" s="21" t="s">
        <v>176</v>
      </c>
      <c r="AO41" s="98" t="s">
        <v>2402</v>
      </c>
    </row>
    <row r="42" spans="3:48" x14ac:dyDescent="0.15">
      <c r="C42" s="21" t="s">
        <v>176</v>
      </c>
      <c r="AD42" s="21" t="s">
        <v>2403</v>
      </c>
      <c r="AO42" s="98" t="s">
        <v>2404</v>
      </c>
      <c r="AV42" s="21" t="s">
        <v>2405</v>
      </c>
    </row>
    <row r="43" spans="3:48" x14ac:dyDescent="0.15">
      <c r="AD43" s="21" t="s">
        <v>2406</v>
      </c>
      <c r="AO43" s="98" t="s">
        <v>2407</v>
      </c>
      <c r="AV43" s="21" t="s">
        <v>2408</v>
      </c>
    </row>
    <row r="44" spans="3:48" x14ac:dyDescent="0.15">
      <c r="C44" s="21" t="s">
        <v>2409</v>
      </c>
      <c r="AO44" s="98" t="s">
        <v>2410</v>
      </c>
      <c r="AV44" s="21" t="s">
        <v>2411</v>
      </c>
    </row>
    <row r="45" spans="3:48" x14ac:dyDescent="0.15">
      <c r="AD45" s="21" t="s">
        <v>2412</v>
      </c>
      <c r="AO45" s="98" t="s">
        <v>2413</v>
      </c>
      <c r="AV45" s="21" t="s">
        <v>2414</v>
      </c>
    </row>
    <row r="46" spans="3:48" x14ac:dyDescent="0.15">
      <c r="C46" s="21" t="s">
        <v>2415</v>
      </c>
      <c r="AD46" s="21" t="s">
        <v>2416</v>
      </c>
      <c r="AO46" s="98" t="s">
        <v>2417</v>
      </c>
      <c r="AV46" s="21" t="s">
        <v>2418</v>
      </c>
    </row>
    <row r="47" spans="3:48" x14ac:dyDescent="0.15">
      <c r="C47" s="21" t="s">
        <v>2419</v>
      </c>
      <c r="AD47" s="21" t="s">
        <v>2420</v>
      </c>
      <c r="AO47" s="98" t="s">
        <v>2421</v>
      </c>
    </row>
    <row r="48" spans="3:48" x14ac:dyDescent="0.15">
      <c r="C48" s="21" t="s">
        <v>2422</v>
      </c>
      <c r="AD48" s="21" t="s">
        <v>2423</v>
      </c>
      <c r="AO48" s="98" t="s">
        <v>2424</v>
      </c>
    </row>
    <row r="49" spans="3:41" x14ac:dyDescent="0.15">
      <c r="C49" s="21" t="s">
        <v>2425</v>
      </c>
      <c r="AD49" s="21" t="s">
        <v>2426</v>
      </c>
      <c r="AO49" s="98" t="s">
        <v>2427</v>
      </c>
    </row>
    <row r="50" spans="3:41" x14ac:dyDescent="0.15">
      <c r="C50" s="21" t="s">
        <v>2428</v>
      </c>
      <c r="AO50" s="98" t="s">
        <v>2429</v>
      </c>
    </row>
    <row r="51" spans="3:41" x14ac:dyDescent="0.15">
      <c r="C51" s="21" t="s">
        <v>2430</v>
      </c>
      <c r="AD51" s="21" t="s">
        <v>2431</v>
      </c>
      <c r="AO51" s="98"/>
    </row>
    <row r="52" spans="3:41" x14ac:dyDescent="0.15">
      <c r="C52" s="21" t="s">
        <v>2432</v>
      </c>
      <c r="AD52" s="21" t="s">
        <v>2433</v>
      </c>
      <c r="AO52" s="98" t="s">
        <v>2434</v>
      </c>
    </row>
    <row r="53" spans="3:41" x14ac:dyDescent="0.15">
      <c r="C53" s="21" t="s">
        <v>2435</v>
      </c>
      <c r="AO53" s="98" t="s">
        <v>2436</v>
      </c>
    </row>
    <row r="54" spans="3:41" x14ac:dyDescent="0.15">
      <c r="AD54" s="21" t="s">
        <v>176</v>
      </c>
      <c r="AO54" s="98"/>
    </row>
    <row r="55" spans="3:41" x14ac:dyDescent="0.15">
      <c r="AO55" s="98" t="s">
        <v>2437</v>
      </c>
    </row>
    <row r="56" spans="3:41" x14ac:dyDescent="0.15">
      <c r="AD56" s="21" t="s">
        <v>2438</v>
      </c>
      <c r="AO56" s="98"/>
    </row>
    <row r="57" spans="3:41" x14ac:dyDescent="0.15">
      <c r="AO57" s="98" t="s">
        <v>2439</v>
      </c>
    </row>
  </sheetData>
  <phoneticPr fontId="7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C000"/>
  </sheetPr>
  <dimension ref="A1:A2"/>
  <sheetViews>
    <sheetView workbookViewId="0">
      <selection activeCell="S7" sqref="S7"/>
    </sheetView>
  </sheetViews>
  <sheetFormatPr defaultRowHeight="15" x14ac:dyDescent="0.25"/>
  <cols>
    <col min="1" max="1" width="25" bestFit="1" customWidth="1"/>
  </cols>
  <sheetData>
    <row r="1" spans="1:1" x14ac:dyDescent="0.25">
      <c r="A1" t="s">
        <v>2440</v>
      </c>
    </row>
    <row r="2" spans="1:1" x14ac:dyDescent="0.25">
      <c r="A2" t="s">
        <v>2441</v>
      </c>
    </row>
  </sheetData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FC000"/>
  </sheetPr>
  <dimension ref="A1:S37"/>
  <sheetViews>
    <sheetView topLeftCell="K1" workbookViewId="0">
      <selection activeCell="S7" sqref="S7"/>
    </sheetView>
  </sheetViews>
  <sheetFormatPr defaultRowHeight="15" x14ac:dyDescent="0.25"/>
  <sheetData>
    <row r="1" spans="1:19" s="4" customFormat="1" x14ac:dyDescent="0.25">
      <c r="A1" s="3" t="s">
        <v>989</v>
      </c>
      <c r="B1" s="3" t="s">
        <v>990</v>
      </c>
      <c r="C1" s="3" t="s">
        <v>991</v>
      </c>
      <c r="D1" s="3" t="s">
        <v>2442</v>
      </c>
      <c r="E1" s="3" t="s">
        <v>1007</v>
      </c>
      <c r="F1" s="3" t="s">
        <v>629</v>
      </c>
      <c r="G1" s="3" t="s">
        <v>996</v>
      </c>
      <c r="H1" s="3" t="s">
        <v>998</v>
      </c>
      <c r="I1" s="3" t="s">
        <v>1004</v>
      </c>
      <c r="J1" s="3" t="s">
        <v>1010</v>
      </c>
      <c r="K1" s="3" t="s">
        <v>1011</v>
      </c>
      <c r="L1" s="3" t="s">
        <v>1012</v>
      </c>
      <c r="M1" s="3" t="s">
        <v>1013</v>
      </c>
      <c r="N1" s="3" t="s">
        <v>1014</v>
      </c>
      <c r="O1" s="3" t="s">
        <v>1017</v>
      </c>
      <c r="P1" s="3" t="s">
        <v>1018</v>
      </c>
      <c r="Q1" s="3" t="s">
        <v>1026</v>
      </c>
      <c r="R1" s="4" t="s">
        <v>997</v>
      </c>
      <c r="S1" s="4" t="s">
        <v>999</v>
      </c>
    </row>
    <row r="2" spans="1:19" s="10" customFormat="1" x14ac:dyDescent="0.25">
      <c r="A2" s="8" t="s">
        <v>2443</v>
      </c>
      <c r="B2" s="8" t="s">
        <v>2443</v>
      </c>
      <c r="C2" s="8" t="s">
        <v>2444</v>
      </c>
      <c r="D2" s="8" t="s">
        <v>2443</v>
      </c>
      <c r="E2" s="8" t="s">
        <v>2445</v>
      </c>
      <c r="F2" s="8" t="s">
        <v>2443</v>
      </c>
      <c r="G2" s="8" t="s">
        <v>2443</v>
      </c>
      <c r="H2" s="8" t="s">
        <v>2446</v>
      </c>
      <c r="I2" s="8" t="s">
        <v>2443</v>
      </c>
      <c r="J2" s="8" t="s">
        <v>2447</v>
      </c>
      <c r="K2" s="8" t="s">
        <v>2448</v>
      </c>
      <c r="L2" s="8" t="s">
        <v>2443</v>
      </c>
      <c r="M2" s="8" t="s">
        <v>2449</v>
      </c>
      <c r="N2" s="8" t="s">
        <v>2450</v>
      </c>
      <c r="O2" s="8" t="s">
        <v>2450</v>
      </c>
      <c r="P2" s="8" t="s">
        <v>2450</v>
      </c>
      <c r="Q2" s="8" t="s">
        <v>2443</v>
      </c>
      <c r="R2" s="10" t="s">
        <v>2443</v>
      </c>
      <c r="S2" s="10" t="s">
        <v>2443</v>
      </c>
    </row>
    <row r="3" spans="1:19" x14ac:dyDescent="0.25">
      <c r="A3" s="8" t="s">
        <v>2450</v>
      </c>
      <c r="B3" s="8" t="s">
        <v>2450</v>
      </c>
      <c r="C3" s="8" t="s">
        <v>2450</v>
      </c>
      <c r="D3" s="8" t="s">
        <v>2450</v>
      </c>
      <c r="E3" s="8"/>
      <c r="F3" s="8" t="s">
        <v>2450</v>
      </c>
      <c r="G3" s="8" t="s">
        <v>2450</v>
      </c>
      <c r="H3" s="8" t="s">
        <v>2450</v>
      </c>
      <c r="I3" s="8" t="s">
        <v>2451</v>
      </c>
      <c r="J3" s="8" t="s">
        <v>2452</v>
      </c>
      <c r="K3" s="8" t="s">
        <v>2449</v>
      </c>
      <c r="L3" s="8" t="s">
        <v>2451</v>
      </c>
      <c r="M3" s="8" t="s">
        <v>2450</v>
      </c>
      <c r="N3" s="8" t="s">
        <v>2453</v>
      </c>
      <c r="Q3" s="8" t="s">
        <v>2454</v>
      </c>
      <c r="R3" s="8" t="s">
        <v>2444</v>
      </c>
      <c r="S3" s="8" t="s">
        <v>2455</v>
      </c>
    </row>
    <row r="4" spans="1:19" x14ac:dyDescent="0.25">
      <c r="A4" s="8"/>
      <c r="B4" s="9"/>
      <c r="D4" s="8" t="s">
        <v>2456</v>
      </c>
      <c r="F4" t="s">
        <v>2451</v>
      </c>
      <c r="H4" s="8" t="s">
        <v>2457</v>
      </c>
      <c r="I4" s="8" t="s">
        <v>2450</v>
      </c>
      <c r="K4" s="8" t="s">
        <v>2446</v>
      </c>
      <c r="L4" s="8" t="s">
        <v>2450</v>
      </c>
      <c r="M4" s="8" t="s">
        <v>2458</v>
      </c>
      <c r="N4" s="8" t="s">
        <v>2459</v>
      </c>
      <c r="Q4" s="8" t="s">
        <v>2451</v>
      </c>
      <c r="S4" t="s">
        <v>2447</v>
      </c>
    </row>
    <row r="5" spans="1:19" x14ac:dyDescent="0.25">
      <c r="A5" s="8"/>
      <c r="B5" s="9"/>
      <c r="D5" s="8" t="s">
        <v>2453</v>
      </c>
      <c r="H5" s="8" t="s">
        <v>2453</v>
      </c>
      <c r="K5" s="8" t="s">
        <v>2450</v>
      </c>
      <c r="M5" s="8" t="s">
        <v>2457</v>
      </c>
      <c r="Q5" s="8" t="s">
        <v>2450</v>
      </c>
    </row>
    <row r="6" spans="1:19" x14ac:dyDescent="0.25">
      <c r="A6" s="8"/>
      <c r="B6" s="9"/>
      <c r="D6" s="8" t="s">
        <v>2460</v>
      </c>
      <c r="K6" s="8" t="s">
        <v>2458</v>
      </c>
      <c r="M6" s="8" t="s">
        <v>2453</v>
      </c>
      <c r="Q6" s="8" t="s">
        <v>2447</v>
      </c>
    </row>
    <row r="7" spans="1:19" x14ac:dyDescent="0.25">
      <c r="A7" s="8"/>
      <c r="B7" s="9"/>
      <c r="D7" s="8" t="s">
        <v>2461</v>
      </c>
      <c r="K7" s="8" t="s">
        <v>2457</v>
      </c>
      <c r="Q7" s="8" t="s">
        <v>2452</v>
      </c>
    </row>
    <row r="8" spans="1:19" x14ac:dyDescent="0.25">
      <c r="A8" s="8"/>
      <c r="B8" s="9"/>
      <c r="D8" s="8" t="s">
        <v>2459</v>
      </c>
      <c r="K8" s="8" t="s">
        <v>2453</v>
      </c>
    </row>
    <row r="9" spans="1:19" x14ac:dyDescent="0.25">
      <c r="A9" s="8"/>
      <c r="B9" s="9"/>
      <c r="D9" s="8" t="s">
        <v>2462</v>
      </c>
    </row>
    <row r="10" spans="1:19" x14ac:dyDescent="0.25">
      <c r="A10" s="8"/>
      <c r="B10" s="9"/>
      <c r="D10" s="8" t="s">
        <v>2463</v>
      </c>
    </row>
    <row r="11" spans="1:19" x14ac:dyDescent="0.25">
      <c r="A11" s="8"/>
      <c r="B11" s="9"/>
    </row>
    <row r="12" spans="1:19" x14ac:dyDescent="0.25">
      <c r="A12" s="8"/>
      <c r="B12" s="9"/>
    </row>
    <row r="13" spans="1:19" x14ac:dyDescent="0.25">
      <c r="A13" s="8"/>
      <c r="B13" s="9"/>
    </row>
    <row r="14" spans="1:19" x14ac:dyDescent="0.25">
      <c r="A14" s="8"/>
      <c r="B14" s="9"/>
    </row>
    <row r="15" spans="1:19" x14ac:dyDescent="0.25">
      <c r="A15" s="8"/>
      <c r="B15" s="9"/>
    </row>
    <row r="16" spans="1:19" x14ac:dyDescent="0.25">
      <c r="A16" s="8"/>
      <c r="B16" s="9"/>
    </row>
    <row r="17" spans="1:2" x14ac:dyDescent="0.25">
      <c r="A17" s="8"/>
      <c r="B17" s="9"/>
    </row>
    <row r="18" spans="1:2" x14ac:dyDescent="0.25">
      <c r="A18" s="8"/>
      <c r="B18" s="9"/>
    </row>
    <row r="19" spans="1:2" x14ac:dyDescent="0.25">
      <c r="A19" s="8"/>
      <c r="B19" s="9"/>
    </row>
    <row r="20" spans="1:2" x14ac:dyDescent="0.25">
      <c r="A20" s="8"/>
      <c r="B20" s="9"/>
    </row>
    <row r="21" spans="1:2" x14ac:dyDescent="0.25">
      <c r="A21" s="8"/>
      <c r="B21" s="9"/>
    </row>
    <row r="22" spans="1:2" x14ac:dyDescent="0.25">
      <c r="A22" s="8"/>
      <c r="B22" s="9"/>
    </row>
    <row r="23" spans="1:2" x14ac:dyDescent="0.25">
      <c r="A23" s="8"/>
      <c r="B23" s="9"/>
    </row>
    <row r="24" spans="1:2" x14ac:dyDescent="0.25">
      <c r="A24" s="8"/>
      <c r="B24" s="9"/>
    </row>
    <row r="25" spans="1:2" x14ac:dyDescent="0.25">
      <c r="A25" s="8"/>
      <c r="B25" s="9"/>
    </row>
    <row r="26" spans="1:2" x14ac:dyDescent="0.25">
      <c r="A26" s="8"/>
      <c r="B26" s="9"/>
    </row>
    <row r="27" spans="1:2" x14ac:dyDescent="0.25">
      <c r="A27" s="8"/>
      <c r="B27" s="9"/>
    </row>
    <row r="28" spans="1:2" x14ac:dyDescent="0.25">
      <c r="A28" s="8"/>
      <c r="B28" s="9"/>
    </row>
    <row r="29" spans="1:2" x14ac:dyDescent="0.25">
      <c r="A29" s="8"/>
      <c r="B29" s="9"/>
    </row>
    <row r="30" spans="1:2" x14ac:dyDescent="0.25">
      <c r="A30" s="8"/>
      <c r="B30" s="9"/>
    </row>
    <row r="31" spans="1:2" x14ac:dyDescent="0.25">
      <c r="A31" s="8"/>
      <c r="B31" s="9"/>
    </row>
    <row r="32" spans="1:2" x14ac:dyDescent="0.25">
      <c r="A32" s="8"/>
      <c r="B32" s="9"/>
    </row>
    <row r="33" spans="1:2" x14ac:dyDescent="0.25">
      <c r="A33" s="8"/>
      <c r="B33" s="9"/>
    </row>
    <row r="34" spans="1:2" x14ac:dyDescent="0.25">
      <c r="A34" s="8"/>
      <c r="B34" s="9"/>
    </row>
    <row r="35" spans="1:2" x14ac:dyDescent="0.25">
      <c r="A35" s="8"/>
      <c r="B35" s="9"/>
    </row>
    <row r="36" spans="1:2" x14ac:dyDescent="0.25">
      <c r="A36" s="8"/>
      <c r="B36" s="9"/>
    </row>
    <row r="37" spans="1:2" x14ac:dyDescent="0.25">
      <c r="A37" s="8"/>
      <c r="B37" s="9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-0.499984740745262"/>
  </sheetPr>
  <dimension ref="A1:AE139"/>
  <sheetViews>
    <sheetView showGridLines="0" tabSelected="1" zoomScaleNormal="100" workbookViewId="0">
      <pane ySplit="1" topLeftCell="A138" activePane="bottomLeft" state="frozen"/>
      <selection activeCell="G1" sqref="G1:G2"/>
      <selection pane="bottomLeft"/>
    </sheetView>
  </sheetViews>
  <sheetFormatPr defaultColWidth="8.85546875" defaultRowHeight="15" x14ac:dyDescent="0.25"/>
  <cols>
    <col min="1" max="1" width="32.140625" style="57" customWidth="1"/>
    <col min="2" max="2" width="23.28515625" style="57" customWidth="1"/>
    <col min="3" max="3" width="4.28515625" style="57" hidden="1" customWidth="1"/>
    <col min="4" max="4" width="26.5703125" style="57" customWidth="1"/>
    <col min="5" max="5" width="6.140625" style="57" hidden="1" customWidth="1"/>
    <col min="6" max="6" width="31.28515625" style="57" customWidth="1"/>
    <col min="7" max="7" width="10" style="57" hidden="1" customWidth="1"/>
    <col min="8" max="8" width="28.5703125" style="57" customWidth="1"/>
    <col min="9" max="9" width="29.85546875" style="57" customWidth="1"/>
    <col min="10" max="10" width="8" style="57" hidden="1" customWidth="1"/>
    <col min="11" max="11" width="20.85546875" style="57" customWidth="1"/>
    <col min="12" max="12" width="11.7109375" style="57" hidden="1" customWidth="1"/>
    <col min="13" max="13" width="20.85546875" style="57" customWidth="1"/>
    <col min="14" max="14" width="7.7109375" style="57" customWidth="1"/>
    <col min="15" max="15" width="22.85546875" style="57" hidden="1" customWidth="1"/>
    <col min="16" max="16" width="7.5703125" style="57" bestFit="1" customWidth="1"/>
    <col min="17" max="17" width="26.28515625" style="57" customWidth="1"/>
    <col min="18" max="18" width="7.140625" style="57" customWidth="1"/>
    <col min="19" max="19" width="18" style="57" customWidth="1"/>
    <col min="20" max="20" width="8.5703125" style="57" customWidth="1"/>
    <col min="21" max="21" width="18.7109375" style="108" customWidth="1"/>
    <col min="22" max="22" width="15.7109375" style="57" customWidth="1"/>
    <col min="23" max="23" width="23.85546875" style="6" customWidth="1"/>
    <col min="24" max="24" width="17.7109375" style="57" customWidth="1"/>
    <col min="25" max="25" width="22.7109375" style="57" customWidth="1"/>
    <col min="26" max="26" width="22.140625" style="57" bestFit="1" customWidth="1"/>
    <col min="27" max="27" width="19" style="57" bestFit="1" customWidth="1"/>
    <col min="28" max="28" width="18.7109375" style="57" bestFit="1" customWidth="1"/>
    <col min="29" max="29" width="33.7109375" style="57" bestFit="1" customWidth="1"/>
    <col min="30" max="30" width="31.140625" style="57" bestFit="1" customWidth="1"/>
    <col min="31" max="31" width="26.5703125" style="57" bestFit="1" customWidth="1"/>
    <col min="32" max="16384" width="8.85546875" style="57"/>
  </cols>
  <sheetData>
    <row r="1" spans="1:31" s="15" customFormat="1" ht="60" x14ac:dyDescent="0.25">
      <c r="A1" s="85" t="s">
        <v>8</v>
      </c>
      <c r="B1" s="85" t="s">
        <v>9</v>
      </c>
      <c r="C1" s="85" t="s">
        <v>10</v>
      </c>
      <c r="D1" s="85" t="s">
        <v>11</v>
      </c>
      <c r="E1" s="85" t="s">
        <v>12</v>
      </c>
      <c r="F1" s="85" t="s">
        <v>13</v>
      </c>
      <c r="G1" s="85" t="s">
        <v>14</v>
      </c>
      <c r="H1" s="85" t="s">
        <v>15</v>
      </c>
      <c r="I1" s="86" t="s">
        <v>16</v>
      </c>
      <c r="J1" s="86" t="s">
        <v>17</v>
      </c>
      <c r="K1" s="86" t="s">
        <v>18</v>
      </c>
      <c r="L1" s="86" t="s">
        <v>19</v>
      </c>
      <c r="M1" s="86" t="s">
        <v>20</v>
      </c>
      <c r="N1" s="86" t="s">
        <v>21</v>
      </c>
      <c r="O1" s="86" t="s">
        <v>22</v>
      </c>
      <c r="P1" s="86" t="s">
        <v>23</v>
      </c>
      <c r="Q1" s="86" t="s">
        <v>24</v>
      </c>
      <c r="R1" s="86" t="s">
        <v>25</v>
      </c>
      <c r="S1" s="87" t="s">
        <v>26</v>
      </c>
      <c r="T1" s="87" t="s">
        <v>27</v>
      </c>
      <c r="U1" s="87" t="s">
        <v>28</v>
      </c>
      <c r="V1" s="87" t="s">
        <v>29</v>
      </c>
      <c r="W1" s="87" t="s">
        <v>30</v>
      </c>
      <c r="X1" s="83" t="s">
        <v>31</v>
      </c>
      <c r="Y1" s="88" t="s">
        <v>32</v>
      </c>
      <c r="Z1" s="88" t="s">
        <v>33</v>
      </c>
      <c r="AA1" s="88" t="s">
        <v>34</v>
      </c>
      <c r="AB1" s="88" t="s">
        <v>35</v>
      </c>
      <c r="AC1" s="89" t="s">
        <v>36</v>
      </c>
      <c r="AD1" s="89" t="s">
        <v>37</v>
      </c>
      <c r="AE1" s="89" t="s">
        <v>38</v>
      </c>
    </row>
    <row r="2" spans="1:31" s="22" customFormat="1" ht="75" x14ac:dyDescent="0.25">
      <c r="A2" s="90" t="s">
        <v>39</v>
      </c>
      <c r="B2" s="55" t="s">
        <v>40</v>
      </c>
      <c r="C2" s="55"/>
      <c r="D2" s="55" t="s">
        <v>41</v>
      </c>
      <c r="E2" s="55" t="str">
        <f t="shared" ref="E2:E7" si="0">CONCATENATE(A2,"PROG")</f>
        <v>UTRAMIGPROG</v>
      </c>
      <c r="F2" s="55" t="s">
        <v>42</v>
      </c>
      <c r="G2" s="55" t="str">
        <f t="shared" ref="G2:G7" si="1">CONCATENATE("P",(LEFT(F2,3)),A2)</f>
        <v>P089UTRAMIG</v>
      </c>
      <c r="H2" s="55" t="s">
        <v>43</v>
      </c>
      <c r="I2" s="55" t="s">
        <v>44</v>
      </c>
      <c r="J2" s="55" t="str">
        <f t="shared" ref="J2:J55" si="2">CONCATENATE("ELEM",LEFT(I2,2))</f>
        <v>ELEM37</v>
      </c>
      <c r="K2" s="55" t="s">
        <v>45</v>
      </c>
      <c r="L2" s="100" t="str">
        <f>CONCATENATE("ag.",LEFT(K2,4))</f>
        <v>ag.3703</v>
      </c>
      <c r="M2" s="55" t="str">
        <f>VLOOKUP(L2,Agrupamento!B2:C614,2,FALSE)</f>
        <v>Terceirizados - MGS</v>
      </c>
      <c r="N2" s="55" t="s">
        <v>46</v>
      </c>
      <c r="O2" s="55" t="str">
        <f t="shared" ref="O2:O46" si="3">CONCATENATE("FONTE",A2)</f>
        <v>FONTEUTRAMIG</v>
      </c>
      <c r="P2" s="55">
        <v>10</v>
      </c>
      <c r="Q2" s="55" t="s">
        <v>47</v>
      </c>
      <c r="R2" s="55" t="s">
        <v>48</v>
      </c>
      <c r="S2" s="55" t="s">
        <v>49</v>
      </c>
      <c r="T2" s="55">
        <v>1</v>
      </c>
      <c r="U2" s="55" t="s">
        <v>50</v>
      </c>
      <c r="V2" s="111">
        <v>3655.46</v>
      </c>
      <c r="W2" s="56">
        <v>12</v>
      </c>
      <c r="X2" s="61">
        <f>T2*W2*V2</f>
        <v>43865.520000000004</v>
      </c>
      <c r="Y2" s="112"/>
      <c r="Z2" s="55" t="s">
        <v>51</v>
      </c>
      <c r="AA2" s="55" t="s">
        <v>52</v>
      </c>
      <c r="AB2" s="55" t="s">
        <v>53</v>
      </c>
      <c r="AC2" s="55"/>
      <c r="AD2" s="55"/>
      <c r="AE2" s="55"/>
    </row>
    <row r="3" spans="1:31" s="58" customFormat="1" ht="75" x14ac:dyDescent="0.25">
      <c r="A3" s="90" t="s">
        <v>39</v>
      </c>
      <c r="B3" s="55" t="s">
        <v>40</v>
      </c>
      <c r="C3" s="55"/>
      <c r="D3" s="55" t="s">
        <v>41</v>
      </c>
      <c r="E3" s="55" t="str">
        <f t="shared" si="0"/>
        <v>UTRAMIGPROG</v>
      </c>
      <c r="F3" s="55" t="s">
        <v>42</v>
      </c>
      <c r="G3" s="55" t="str">
        <f t="shared" si="1"/>
        <v>P089UTRAMIG</v>
      </c>
      <c r="H3" s="55" t="s">
        <v>43</v>
      </c>
      <c r="I3" s="55" t="s">
        <v>44</v>
      </c>
      <c r="J3" s="55" t="str">
        <f t="shared" ref="J3:J5" si="4">CONCATENATE("ELEM",LEFT(I3,2))</f>
        <v>ELEM37</v>
      </c>
      <c r="K3" s="55" t="s">
        <v>45</v>
      </c>
      <c r="L3" s="100" t="str">
        <f t="shared" ref="L3:L55" si="5">CONCATENATE("ag.",LEFT(K3,4))</f>
        <v>ag.3703</v>
      </c>
      <c r="M3" s="55" t="str">
        <f>VLOOKUP(L3,Agrupamento!B3:C615,2,FALSE)</f>
        <v>Terceirizados - MGS</v>
      </c>
      <c r="N3" s="55" t="s">
        <v>46</v>
      </c>
      <c r="O3" s="55" t="str">
        <f t="shared" ref="O3:O6" si="6">CONCATENATE("FONTE",A3)</f>
        <v>FONTEUTRAMIG</v>
      </c>
      <c r="P3" s="55">
        <v>10</v>
      </c>
      <c r="Q3" s="55" t="s">
        <v>54</v>
      </c>
      <c r="R3" s="55" t="s">
        <v>48</v>
      </c>
      <c r="S3" s="55" t="s">
        <v>49</v>
      </c>
      <c r="T3" s="55">
        <v>1</v>
      </c>
      <c r="U3" s="55" t="s">
        <v>50</v>
      </c>
      <c r="V3" s="111">
        <v>5334.39</v>
      </c>
      <c r="W3" s="56">
        <v>12</v>
      </c>
      <c r="X3" s="61">
        <f t="shared" ref="X3:X6" si="7">T3*W3*V3</f>
        <v>64012.680000000008</v>
      </c>
      <c r="Y3" s="112"/>
      <c r="Z3" s="55" t="s">
        <v>55</v>
      </c>
      <c r="AA3" s="55" t="s">
        <v>56</v>
      </c>
      <c r="AB3" s="55" t="s">
        <v>57</v>
      </c>
      <c r="AC3" s="55"/>
      <c r="AD3" s="55"/>
      <c r="AE3" s="55"/>
    </row>
    <row r="4" spans="1:31" s="58" customFormat="1" ht="75" x14ac:dyDescent="0.25">
      <c r="A4" s="90" t="s">
        <v>39</v>
      </c>
      <c r="B4" s="55" t="s">
        <v>40</v>
      </c>
      <c r="C4" s="55"/>
      <c r="D4" s="55" t="s">
        <v>41</v>
      </c>
      <c r="E4" s="55" t="str">
        <f t="shared" si="0"/>
        <v>UTRAMIGPROG</v>
      </c>
      <c r="F4" s="55" t="s">
        <v>42</v>
      </c>
      <c r="G4" s="55" t="str">
        <f t="shared" si="1"/>
        <v>P089UTRAMIG</v>
      </c>
      <c r="H4" s="55" t="s">
        <v>43</v>
      </c>
      <c r="I4" s="55" t="s">
        <v>44</v>
      </c>
      <c r="J4" s="55" t="str">
        <f t="shared" si="4"/>
        <v>ELEM37</v>
      </c>
      <c r="K4" s="55" t="s">
        <v>45</v>
      </c>
      <c r="L4" s="100" t="str">
        <f t="shared" si="5"/>
        <v>ag.3703</v>
      </c>
      <c r="M4" s="55" t="str">
        <f>VLOOKUP(L4,Agrupamento!B4:C616,2,FALSE)</f>
        <v>Terceirizados - MGS</v>
      </c>
      <c r="N4" s="55" t="s">
        <v>46</v>
      </c>
      <c r="O4" s="55" t="str">
        <f t="shared" si="6"/>
        <v>FONTEUTRAMIG</v>
      </c>
      <c r="P4" s="55">
        <v>10</v>
      </c>
      <c r="Q4" s="55" t="s">
        <v>58</v>
      </c>
      <c r="R4" s="55" t="s">
        <v>48</v>
      </c>
      <c r="S4" s="55" t="s">
        <v>49</v>
      </c>
      <c r="T4" s="55">
        <v>5</v>
      </c>
      <c r="U4" s="55" t="s">
        <v>50</v>
      </c>
      <c r="V4" s="111">
        <f>17676.6/5</f>
        <v>3535.3199999999997</v>
      </c>
      <c r="W4" s="56">
        <v>12</v>
      </c>
      <c r="X4" s="61">
        <f t="shared" si="7"/>
        <v>212119.19999999998</v>
      </c>
      <c r="Y4" s="112"/>
      <c r="Z4" s="55" t="s">
        <v>55</v>
      </c>
      <c r="AA4" s="55" t="s">
        <v>56</v>
      </c>
      <c r="AB4" s="55" t="s">
        <v>57</v>
      </c>
      <c r="AC4" s="55"/>
      <c r="AD4" s="55"/>
      <c r="AE4" s="55"/>
    </row>
    <row r="5" spans="1:31" s="58" customFormat="1" ht="75" x14ac:dyDescent="0.25">
      <c r="A5" s="90" t="s">
        <v>39</v>
      </c>
      <c r="B5" s="55" t="s">
        <v>40</v>
      </c>
      <c r="C5" s="55"/>
      <c r="D5" s="55" t="s">
        <v>41</v>
      </c>
      <c r="E5" s="55" t="str">
        <f t="shared" si="0"/>
        <v>UTRAMIGPROG</v>
      </c>
      <c r="F5" s="55" t="s">
        <v>42</v>
      </c>
      <c r="G5" s="55" t="str">
        <f t="shared" si="1"/>
        <v>P089UTRAMIG</v>
      </c>
      <c r="H5" s="55" t="s">
        <v>43</v>
      </c>
      <c r="I5" s="55" t="s">
        <v>44</v>
      </c>
      <c r="J5" s="55" t="str">
        <f t="shared" si="4"/>
        <v>ELEM37</v>
      </c>
      <c r="K5" s="55" t="s">
        <v>45</v>
      </c>
      <c r="L5" s="100" t="str">
        <f t="shared" si="5"/>
        <v>ag.3703</v>
      </c>
      <c r="M5" s="55" t="str">
        <f>VLOOKUP(L5,Agrupamento!B5:C617,2,FALSE)</f>
        <v>Terceirizados - MGS</v>
      </c>
      <c r="N5" s="55" t="s">
        <v>46</v>
      </c>
      <c r="O5" s="55" t="str">
        <f t="shared" si="6"/>
        <v>FONTEUTRAMIG</v>
      </c>
      <c r="P5" s="55">
        <v>10</v>
      </c>
      <c r="Q5" s="55" t="s">
        <v>59</v>
      </c>
      <c r="R5" s="55" t="s">
        <v>48</v>
      </c>
      <c r="S5" s="55" t="s">
        <v>49</v>
      </c>
      <c r="T5" s="55">
        <v>1</v>
      </c>
      <c r="U5" s="55" t="s">
        <v>50</v>
      </c>
      <c r="V5" s="111">
        <v>4773.3599999999997</v>
      </c>
      <c r="W5" s="56">
        <v>12</v>
      </c>
      <c r="X5" s="61">
        <f t="shared" si="7"/>
        <v>57280.319999999992</v>
      </c>
      <c r="Y5" s="112"/>
      <c r="Z5" s="55" t="s">
        <v>55</v>
      </c>
      <c r="AA5" s="55" t="s">
        <v>56</v>
      </c>
      <c r="AB5" s="55" t="s">
        <v>57</v>
      </c>
      <c r="AC5" s="55"/>
      <c r="AD5" s="55"/>
      <c r="AE5" s="55"/>
    </row>
    <row r="6" spans="1:31" s="58" customFormat="1" ht="75" x14ac:dyDescent="0.25">
      <c r="A6" s="90" t="s">
        <v>39</v>
      </c>
      <c r="B6" s="55" t="s">
        <v>40</v>
      </c>
      <c r="C6" s="55"/>
      <c r="D6" s="55" t="s">
        <v>41</v>
      </c>
      <c r="E6" s="55" t="str">
        <f t="shared" si="0"/>
        <v>UTRAMIGPROG</v>
      </c>
      <c r="F6" s="55" t="s">
        <v>42</v>
      </c>
      <c r="G6" s="55" t="str">
        <f t="shared" si="1"/>
        <v>P089UTRAMIG</v>
      </c>
      <c r="H6" s="55" t="s">
        <v>43</v>
      </c>
      <c r="I6" s="55" t="s">
        <v>44</v>
      </c>
      <c r="J6" s="55" t="str">
        <f t="shared" ref="J6" si="8">CONCATENATE("ELEM",LEFT(I6,2))</f>
        <v>ELEM37</v>
      </c>
      <c r="K6" s="55" t="s">
        <v>45</v>
      </c>
      <c r="L6" s="100" t="str">
        <f t="shared" si="5"/>
        <v>ag.3703</v>
      </c>
      <c r="M6" s="55" t="str">
        <f>VLOOKUP(L6,Agrupamento!B6:C618,2,FALSE)</f>
        <v>Terceirizados - MGS</v>
      </c>
      <c r="N6" s="55" t="s">
        <v>46</v>
      </c>
      <c r="O6" s="55" t="str">
        <f t="shared" si="6"/>
        <v>FONTEUTRAMIG</v>
      </c>
      <c r="P6" s="55">
        <v>10</v>
      </c>
      <c r="Q6" s="55" t="s">
        <v>60</v>
      </c>
      <c r="R6" s="55" t="s">
        <v>48</v>
      </c>
      <c r="S6" s="55" t="s">
        <v>49</v>
      </c>
      <c r="T6" s="55">
        <v>1</v>
      </c>
      <c r="U6" s="55" t="s">
        <v>50</v>
      </c>
      <c r="V6" s="111">
        <v>4356.79</v>
      </c>
      <c r="W6" s="56">
        <v>12</v>
      </c>
      <c r="X6" s="61">
        <f t="shared" si="7"/>
        <v>52281.479999999996</v>
      </c>
      <c r="Y6" s="112"/>
      <c r="Z6" s="55" t="s">
        <v>55</v>
      </c>
      <c r="AA6" s="55" t="s">
        <v>56</v>
      </c>
      <c r="AB6" s="55" t="s">
        <v>57</v>
      </c>
      <c r="AC6" s="55"/>
      <c r="AD6" s="55"/>
      <c r="AE6" s="55"/>
    </row>
    <row r="7" spans="1:31" s="58" customFormat="1" ht="135" x14ac:dyDescent="0.25">
      <c r="A7" s="90" t="s">
        <v>39</v>
      </c>
      <c r="B7" s="55" t="s">
        <v>40</v>
      </c>
      <c r="C7" s="55"/>
      <c r="D7" s="55" t="s">
        <v>41</v>
      </c>
      <c r="E7" s="55" t="str">
        <f t="shared" si="0"/>
        <v>UTRAMIGPROG</v>
      </c>
      <c r="F7" s="55" t="s">
        <v>42</v>
      </c>
      <c r="G7" s="55" t="str">
        <f t="shared" si="1"/>
        <v>P089UTRAMIG</v>
      </c>
      <c r="H7" s="55" t="s">
        <v>43</v>
      </c>
      <c r="I7" s="55" t="s">
        <v>44</v>
      </c>
      <c r="J7" s="55" t="str">
        <f t="shared" si="2"/>
        <v>ELEM37</v>
      </c>
      <c r="K7" s="55" t="s">
        <v>61</v>
      </c>
      <c r="L7" s="100" t="str">
        <f t="shared" si="5"/>
        <v>ag.3704</v>
      </c>
      <c r="M7" s="55" t="str">
        <f>VLOOKUP(L7,Agrupamento!B7:C619,2,FALSE)</f>
        <v>Terceirizados - MGS</v>
      </c>
      <c r="N7" s="55" t="s">
        <v>46</v>
      </c>
      <c r="O7" s="55" t="str">
        <f t="shared" ref="O7" si="9">CONCATENATE("FONTE",A7)</f>
        <v>FONTEUTRAMIG</v>
      </c>
      <c r="P7" s="55">
        <v>10</v>
      </c>
      <c r="Q7" s="55" t="s">
        <v>62</v>
      </c>
      <c r="R7" s="55" t="s">
        <v>48</v>
      </c>
      <c r="S7" s="55" t="s">
        <v>49</v>
      </c>
      <c r="T7" s="55">
        <v>1</v>
      </c>
      <c r="U7" s="55" t="s">
        <v>50</v>
      </c>
      <c r="V7" s="111">
        <v>7288.18</v>
      </c>
      <c r="W7" s="56">
        <v>12</v>
      </c>
      <c r="X7" s="61">
        <f t="shared" ref="X7:X59" si="10">T7*V7*W7</f>
        <v>87458.16</v>
      </c>
      <c r="Y7" s="112"/>
      <c r="Z7" s="113" t="s">
        <v>63</v>
      </c>
      <c r="AA7" s="55" t="s">
        <v>64</v>
      </c>
      <c r="AB7" s="55" t="s">
        <v>65</v>
      </c>
      <c r="AC7" s="55"/>
      <c r="AD7" s="55"/>
      <c r="AE7" s="55"/>
    </row>
    <row r="8" spans="1:31" s="58" customFormat="1" ht="75" x14ac:dyDescent="0.25">
      <c r="A8" s="90" t="s">
        <v>39</v>
      </c>
      <c r="B8" s="55" t="s">
        <v>40</v>
      </c>
      <c r="C8" s="55"/>
      <c r="D8" s="55" t="s">
        <v>41</v>
      </c>
      <c r="E8" s="55" t="str">
        <f t="shared" ref="E8:E19" si="11">CONCATENATE(A8,"PROG")</f>
        <v>UTRAMIGPROG</v>
      </c>
      <c r="F8" s="55" t="s">
        <v>42</v>
      </c>
      <c r="G8" s="55" t="str">
        <f t="shared" ref="G8:G19" si="12">CONCATENATE("P",(LEFT(F8,3)),A8)</f>
        <v>P089UTRAMIG</v>
      </c>
      <c r="H8" s="55" t="s">
        <v>43</v>
      </c>
      <c r="I8" s="55" t="s">
        <v>44</v>
      </c>
      <c r="J8" s="55" t="str">
        <f t="shared" ref="J8:J19" si="13">CONCATENATE("ELEM",LEFT(I8,2))</f>
        <v>ELEM37</v>
      </c>
      <c r="K8" s="55" t="s">
        <v>61</v>
      </c>
      <c r="L8" s="100" t="str">
        <f t="shared" ref="L8:L19" si="14">CONCATENATE("ag.",LEFT(K8,4))</f>
        <v>ag.3704</v>
      </c>
      <c r="M8" s="55" t="str">
        <f>VLOOKUP(L8,Agrupamento!B8:C620,2,FALSE)</f>
        <v>Terceirizados - MGS</v>
      </c>
      <c r="N8" s="55" t="s">
        <v>46</v>
      </c>
      <c r="O8" s="55" t="str">
        <f t="shared" ref="O8:O19" si="15">CONCATENATE("FONTE",A8)</f>
        <v>FONTEUTRAMIG</v>
      </c>
      <c r="P8" s="55">
        <v>10</v>
      </c>
      <c r="Q8" s="55" t="s">
        <v>66</v>
      </c>
      <c r="R8" s="55" t="s">
        <v>48</v>
      </c>
      <c r="S8" s="55" t="s">
        <v>49</v>
      </c>
      <c r="T8" s="55">
        <v>2</v>
      </c>
      <c r="U8" s="55" t="s">
        <v>50</v>
      </c>
      <c r="V8" s="111">
        <f>12172.06/2</f>
        <v>6086.03</v>
      </c>
      <c r="W8" s="56">
        <v>12</v>
      </c>
      <c r="X8" s="61">
        <f t="shared" si="10"/>
        <v>146064.72</v>
      </c>
      <c r="Y8" s="112"/>
      <c r="Z8" s="55" t="s">
        <v>67</v>
      </c>
      <c r="AA8" s="55" t="s">
        <v>68</v>
      </c>
      <c r="AB8" s="55" t="s">
        <v>69</v>
      </c>
      <c r="AC8" s="55"/>
      <c r="AD8" s="55"/>
      <c r="AE8" s="55"/>
    </row>
    <row r="9" spans="1:31" s="58" customFormat="1" ht="75" x14ac:dyDescent="0.25">
      <c r="A9" s="90" t="s">
        <v>39</v>
      </c>
      <c r="B9" s="55" t="s">
        <v>40</v>
      </c>
      <c r="C9" s="55"/>
      <c r="D9" s="55" t="s">
        <v>41</v>
      </c>
      <c r="E9" s="55" t="str">
        <f t="shared" si="11"/>
        <v>UTRAMIGPROG</v>
      </c>
      <c r="F9" s="55" t="s">
        <v>42</v>
      </c>
      <c r="G9" s="55" t="str">
        <f t="shared" si="12"/>
        <v>P089UTRAMIG</v>
      </c>
      <c r="H9" s="55" t="s">
        <v>43</v>
      </c>
      <c r="I9" s="55" t="s">
        <v>44</v>
      </c>
      <c r="J9" s="55" t="str">
        <f t="shared" si="13"/>
        <v>ELEM37</v>
      </c>
      <c r="K9" s="55" t="s">
        <v>61</v>
      </c>
      <c r="L9" s="100" t="str">
        <f t="shared" si="14"/>
        <v>ag.3704</v>
      </c>
      <c r="M9" s="55" t="str">
        <f>VLOOKUP(L9,Agrupamento!B9:C621,2,FALSE)</f>
        <v>Terceirizados - MGS</v>
      </c>
      <c r="N9" s="55" t="s">
        <v>46</v>
      </c>
      <c r="O9" s="55" t="str">
        <f t="shared" si="15"/>
        <v>FONTEUTRAMIG</v>
      </c>
      <c r="P9" s="55">
        <v>10</v>
      </c>
      <c r="Q9" s="55" t="s">
        <v>70</v>
      </c>
      <c r="R9" s="55" t="s">
        <v>48</v>
      </c>
      <c r="S9" s="55" t="s">
        <v>49</v>
      </c>
      <c r="T9" s="55">
        <v>3</v>
      </c>
      <c r="U9" s="55" t="s">
        <v>50</v>
      </c>
      <c r="V9" s="111">
        <v>5586.36</v>
      </c>
      <c r="W9" s="56">
        <v>12</v>
      </c>
      <c r="X9" s="61">
        <f t="shared" si="10"/>
        <v>201108.95999999996</v>
      </c>
      <c r="Y9" s="112"/>
      <c r="Z9" s="55" t="s">
        <v>71</v>
      </c>
      <c r="AA9" s="55" t="s">
        <v>72</v>
      </c>
      <c r="AB9" s="55" t="s">
        <v>53</v>
      </c>
      <c r="AC9" s="55"/>
      <c r="AD9" s="55"/>
      <c r="AE9" s="55"/>
    </row>
    <row r="10" spans="1:31" s="58" customFormat="1" ht="75" x14ac:dyDescent="0.25">
      <c r="A10" s="90" t="s">
        <v>39</v>
      </c>
      <c r="B10" s="55" t="s">
        <v>40</v>
      </c>
      <c r="C10" s="55"/>
      <c r="D10" s="55" t="s">
        <v>41</v>
      </c>
      <c r="E10" s="55" t="str">
        <f t="shared" si="11"/>
        <v>UTRAMIGPROG</v>
      </c>
      <c r="F10" s="55" t="s">
        <v>42</v>
      </c>
      <c r="G10" s="55" t="str">
        <f t="shared" si="12"/>
        <v>P089UTRAMIG</v>
      </c>
      <c r="H10" s="55" t="s">
        <v>43</v>
      </c>
      <c r="I10" s="55" t="s">
        <v>44</v>
      </c>
      <c r="J10" s="55" t="str">
        <f t="shared" si="13"/>
        <v>ELEM37</v>
      </c>
      <c r="K10" s="55" t="s">
        <v>61</v>
      </c>
      <c r="L10" s="100" t="str">
        <f t="shared" si="14"/>
        <v>ag.3704</v>
      </c>
      <c r="M10" s="55" t="str">
        <f>VLOOKUP(L10,Agrupamento!B10:C622,2,FALSE)</f>
        <v>Terceirizados - MGS</v>
      </c>
      <c r="N10" s="55" t="s">
        <v>46</v>
      </c>
      <c r="O10" s="55" t="str">
        <f t="shared" si="15"/>
        <v>FONTEUTRAMIG</v>
      </c>
      <c r="P10" s="55">
        <v>10</v>
      </c>
      <c r="Q10" s="55" t="s">
        <v>73</v>
      </c>
      <c r="R10" s="55" t="s">
        <v>48</v>
      </c>
      <c r="S10" s="55" t="s">
        <v>49</v>
      </c>
      <c r="T10" s="55">
        <v>1</v>
      </c>
      <c r="U10" s="55" t="s">
        <v>50</v>
      </c>
      <c r="V10" s="111">
        <v>6932.28</v>
      </c>
      <c r="W10" s="56">
        <v>12</v>
      </c>
      <c r="X10" s="61">
        <f t="shared" si="10"/>
        <v>83187.360000000001</v>
      </c>
      <c r="Y10" s="112"/>
      <c r="Z10" s="55" t="s">
        <v>55</v>
      </c>
      <c r="AA10" s="55" t="s">
        <v>56</v>
      </c>
      <c r="AB10" s="55" t="s">
        <v>57</v>
      </c>
      <c r="AC10" s="55"/>
      <c r="AD10" s="55"/>
      <c r="AE10" s="55"/>
    </row>
    <row r="11" spans="1:31" s="58" customFormat="1" ht="75" x14ac:dyDescent="0.25">
      <c r="A11" s="90" t="s">
        <v>39</v>
      </c>
      <c r="B11" s="55" t="s">
        <v>40</v>
      </c>
      <c r="C11" s="55"/>
      <c r="D11" s="55" t="s">
        <v>41</v>
      </c>
      <c r="E11" s="55" t="str">
        <f t="shared" si="11"/>
        <v>UTRAMIGPROG</v>
      </c>
      <c r="F11" s="55" t="s">
        <v>42</v>
      </c>
      <c r="G11" s="55" t="str">
        <f t="shared" si="12"/>
        <v>P089UTRAMIG</v>
      </c>
      <c r="H11" s="55" t="s">
        <v>43</v>
      </c>
      <c r="I11" s="55" t="s">
        <v>44</v>
      </c>
      <c r="J11" s="55" t="str">
        <f t="shared" si="13"/>
        <v>ELEM37</v>
      </c>
      <c r="K11" s="55" t="s">
        <v>61</v>
      </c>
      <c r="L11" s="100" t="str">
        <f t="shared" si="14"/>
        <v>ag.3704</v>
      </c>
      <c r="M11" s="55" t="str">
        <f>VLOOKUP(L11,Agrupamento!B11:C623,2,FALSE)</f>
        <v>Terceirizados - MGS</v>
      </c>
      <c r="N11" s="55" t="s">
        <v>46</v>
      </c>
      <c r="O11" s="55" t="str">
        <f t="shared" si="15"/>
        <v>FONTEUTRAMIG</v>
      </c>
      <c r="P11" s="55">
        <v>10</v>
      </c>
      <c r="Q11" s="55" t="s">
        <v>74</v>
      </c>
      <c r="R11" s="55" t="s">
        <v>48</v>
      </c>
      <c r="S11" s="55" t="s">
        <v>49</v>
      </c>
      <c r="T11" s="55">
        <v>2</v>
      </c>
      <c r="U11" s="55" t="s">
        <v>50</v>
      </c>
      <c r="V11" s="111">
        <f>12233.94/2</f>
        <v>6116.97</v>
      </c>
      <c r="W11" s="56">
        <v>12</v>
      </c>
      <c r="X11" s="61">
        <f t="shared" si="10"/>
        <v>146807.28</v>
      </c>
      <c r="Y11" s="112"/>
      <c r="Z11" s="55" t="s">
        <v>71</v>
      </c>
      <c r="AA11" s="55" t="s">
        <v>72</v>
      </c>
      <c r="AB11" s="55" t="s">
        <v>53</v>
      </c>
      <c r="AC11" s="55"/>
      <c r="AD11" s="55"/>
      <c r="AE11" s="55"/>
    </row>
    <row r="12" spans="1:31" s="58" customFormat="1" ht="75" x14ac:dyDescent="0.25">
      <c r="A12" s="90" t="s">
        <v>39</v>
      </c>
      <c r="B12" s="55" t="s">
        <v>40</v>
      </c>
      <c r="C12" s="55"/>
      <c r="D12" s="55" t="s">
        <v>41</v>
      </c>
      <c r="E12" s="55" t="str">
        <f t="shared" si="11"/>
        <v>UTRAMIGPROG</v>
      </c>
      <c r="F12" s="55" t="s">
        <v>42</v>
      </c>
      <c r="G12" s="55" t="str">
        <f t="shared" si="12"/>
        <v>P089UTRAMIG</v>
      </c>
      <c r="H12" s="55" t="s">
        <v>43</v>
      </c>
      <c r="I12" s="55" t="s">
        <v>44</v>
      </c>
      <c r="J12" s="55" t="str">
        <f t="shared" si="13"/>
        <v>ELEM37</v>
      </c>
      <c r="K12" s="55" t="s">
        <v>61</v>
      </c>
      <c r="L12" s="100" t="str">
        <f t="shared" si="14"/>
        <v>ag.3704</v>
      </c>
      <c r="M12" s="55" t="str">
        <f>VLOOKUP(L12,Agrupamento!B12:C624,2,FALSE)</f>
        <v>Terceirizados - MGS</v>
      </c>
      <c r="N12" s="55" t="s">
        <v>46</v>
      </c>
      <c r="O12" s="55" t="str">
        <f t="shared" si="15"/>
        <v>FONTEUTRAMIG</v>
      </c>
      <c r="P12" s="55">
        <v>10</v>
      </c>
      <c r="Q12" s="55" t="s">
        <v>75</v>
      </c>
      <c r="R12" s="55" t="s">
        <v>48</v>
      </c>
      <c r="S12" s="55" t="s">
        <v>49</v>
      </c>
      <c r="T12" s="55">
        <v>1</v>
      </c>
      <c r="U12" s="55" t="s">
        <v>50</v>
      </c>
      <c r="V12" s="111">
        <v>4617.53</v>
      </c>
      <c r="W12" s="56">
        <v>12</v>
      </c>
      <c r="X12" s="61">
        <f t="shared" si="10"/>
        <v>55410.36</v>
      </c>
      <c r="Y12" s="112"/>
      <c r="Z12" s="55" t="s">
        <v>71</v>
      </c>
      <c r="AA12" s="55" t="s">
        <v>72</v>
      </c>
      <c r="AB12" s="55" t="s">
        <v>53</v>
      </c>
      <c r="AC12" s="55"/>
      <c r="AD12" s="55"/>
      <c r="AE12" s="55"/>
    </row>
    <row r="13" spans="1:31" s="58" customFormat="1" ht="75" x14ac:dyDescent="0.25">
      <c r="A13" s="90" t="s">
        <v>39</v>
      </c>
      <c r="B13" s="55" t="s">
        <v>40</v>
      </c>
      <c r="C13" s="55"/>
      <c r="D13" s="55" t="s">
        <v>41</v>
      </c>
      <c r="E13" s="55" t="str">
        <f t="shared" si="11"/>
        <v>UTRAMIGPROG</v>
      </c>
      <c r="F13" s="55" t="s">
        <v>42</v>
      </c>
      <c r="G13" s="55" t="str">
        <f t="shared" si="12"/>
        <v>P089UTRAMIG</v>
      </c>
      <c r="H13" s="55" t="s">
        <v>43</v>
      </c>
      <c r="I13" s="55" t="s">
        <v>44</v>
      </c>
      <c r="J13" s="55" t="str">
        <f t="shared" si="13"/>
        <v>ELEM37</v>
      </c>
      <c r="K13" s="55" t="s">
        <v>61</v>
      </c>
      <c r="L13" s="100" t="str">
        <f t="shared" si="14"/>
        <v>ag.3704</v>
      </c>
      <c r="M13" s="55" t="str">
        <f>VLOOKUP(L13,Agrupamento!B13:C625,2,FALSE)</f>
        <v>Terceirizados - MGS</v>
      </c>
      <c r="N13" s="55" t="s">
        <v>46</v>
      </c>
      <c r="O13" s="55" t="str">
        <f t="shared" si="15"/>
        <v>FONTEUTRAMIG</v>
      </c>
      <c r="P13" s="55">
        <v>10</v>
      </c>
      <c r="Q13" s="55" t="s">
        <v>76</v>
      </c>
      <c r="R13" s="55" t="s">
        <v>48</v>
      </c>
      <c r="S13" s="55" t="s">
        <v>49</v>
      </c>
      <c r="T13" s="55">
        <v>2</v>
      </c>
      <c r="U13" s="55" t="s">
        <v>50</v>
      </c>
      <c r="V13" s="111">
        <f>9934.04/2</f>
        <v>4967.0200000000004</v>
      </c>
      <c r="W13" s="56">
        <v>12</v>
      </c>
      <c r="X13" s="61">
        <f t="shared" si="10"/>
        <v>119208.48000000001</v>
      </c>
      <c r="Y13" s="112"/>
      <c r="Z13" s="55" t="s">
        <v>67</v>
      </c>
      <c r="AA13" s="55" t="s">
        <v>68</v>
      </c>
      <c r="AB13" s="55" t="s">
        <v>69</v>
      </c>
      <c r="AC13" s="55"/>
      <c r="AD13" s="55"/>
      <c r="AE13" s="55"/>
    </row>
    <row r="14" spans="1:31" s="58" customFormat="1" ht="105" x14ac:dyDescent="0.25">
      <c r="A14" s="90" t="s">
        <v>39</v>
      </c>
      <c r="B14" s="55" t="s">
        <v>40</v>
      </c>
      <c r="C14" s="55"/>
      <c r="D14" s="55" t="s">
        <v>41</v>
      </c>
      <c r="E14" s="55" t="str">
        <f t="shared" si="11"/>
        <v>UTRAMIGPROG</v>
      </c>
      <c r="F14" s="55" t="s">
        <v>42</v>
      </c>
      <c r="G14" s="55" t="str">
        <f t="shared" si="12"/>
        <v>P089UTRAMIG</v>
      </c>
      <c r="H14" s="55" t="s">
        <v>43</v>
      </c>
      <c r="I14" s="55" t="s">
        <v>44</v>
      </c>
      <c r="J14" s="55" t="str">
        <f t="shared" si="13"/>
        <v>ELEM37</v>
      </c>
      <c r="K14" s="55" t="s">
        <v>61</v>
      </c>
      <c r="L14" s="100" t="str">
        <f t="shared" si="14"/>
        <v>ag.3704</v>
      </c>
      <c r="M14" s="55" t="str">
        <f>VLOOKUP(L14,Agrupamento!B14:C626,2,FALSE)</f>
        <v>Terceirizados - MGS</v>
      </c>
      <c r="N14" s="55" t="s">
        <v>46</v>
      </c>
      <c r="O14" s="55" t="str">
        <f t="shared" si="15"/>
        <v>FONTEUTRAMIG</v>
      </c>
      <c r="P14" s="55">
        <v>10</v>
      </c>
      <c r="Q14" s="55" t="s">
        <v>77</v>
      </c>
      <c r="R14" s="55" t="s">
        <v>48</v>
      </c>
      <c r="S14" s="55" t="s">
        <v>49</v>
      </c>
      <c r="T14" s="55">
        <v>1</v>
      </c>
      <c r="U14" s="55" t="s">
        <v>50</v>
      </c>
      <c r="V14" s="111">
        <v>5436.38</v>
      </c>
      <c r="W14" s="56">
        <v>12</v>
      </c>
      <c r="X14" s="61">
        <f t="shared" si="10"/>
        <v>65236.56</v>
      </c>
      <c r="Y14" s="112"/>
      <c r="Z14" s="55" t="s">
        <v>78</v>
      </c>
      <c r="AA14" s="55" t="s">
        <v>79</v>
      </c>
      <c r="AB14" s="55" t="s">
        <v>80</v>
      </c>
      <c r="AC14" s="55"/>
      <c r="AD14" s="55"/>
      <c r="AE14" s="55"/>
    </row>
    <row r="15" spans="1:31" s="58" customFormat="1" ht="75" x14ac:dyDescent="0.25">
      <c r="A15" s="90" t="s">
        <v>39</v>
      </c>
      <c r="B15" s="55" t="s">
        <v>40</v>
      </c>
      <c r="C15" s="55"/>
      <c r="D15" s="55" t="s">
        <v>41</v>
      </c>
      <c r="E15" s="55" t="str">
        <f t="shared" si="11"/>
        <v>UTRAMIGPROG</v>
      </c>
      <c r="F15" s="55" t="s">
        <v>42</v>
      </c>
      <c r="G15" s="55" t="str">
        <f t="shared" si="12"/>
        <v>P089UTRAMIG</v>
      </c>
      <c r="H15" s="55" t="s">
        <v>43</v>
      </c>
      <c r="I15" s="55" t="s">
        <v>44</v>
      </c>
      <c r="J15" s="55" t="str">
        <f t="shared" si="13"/>
        <v>ELEM37</v>
      </c>
      <c r="K15" s="55" t="s">
        <v>61</v>
      </c>
      <c r="L15" s="100" t="str">
        <f t="shared" si="14"/>
        <v>ag.3704</v>
      </c>
      <c r="M15" s="55" t="str">
        <f>VLOOKUP(L15,Agrupamento!B15:C627,2,FALSE)</f>
        <v>Terceirizados - MGS</v>
      </c>
      <c r="N15" s="55" t="s">
        <v>46</v>
      </c>
      <c r="O15" s="55" t="str">
        <f t="shared" si="15"/>
        <v>FONTEUTRAMIG</v>
      </c>
      <c r="P15" s="55">
        <v>10</v>
      </c>
      <c r="Q15" s="55" t="s">
        <v>81</v>
      </c>
      <c r="R15" s="55" t="s">
        <v>48</v>
      </c>
      <c r="S15" s="55" t="s">
        <v>49</v>
      </c>
      <c r="T15" s="55">
        <v>2</v>
      </c>
      <c r="U15" s="55" t="s">
        <v>50</v>
      </c>
      <c r="V15" s="111">
        <f>8992.36/2</f>
        <v>4496.18</v>
      </c>
      <c r="W15" s="56">
        <v>12</v>
      </c>
      <c r="X15" s="61">
        <f t="shared" si="10"/>
        <v>107908.32</v>
      </c>
      <c r="Y15" s="112"/>
      <c r="Z15" s="55" t="s">
        <v>67</v>
      </c>
      <c r="AA15" s="55" t="s">
        <v>68</v>
      </c>
      <c r="AB15" s="55" t="s">
        <v>69</v>
      </c>
      <c r="AC15" s="55"/>
      <c r="AD15" s="55"/>
      <c r="AE15" s="55"/>
    </row>
    <row r="16" spans="1:31" s="58" customFormat="1" ht="75" x14ac:dyDescent="0.25">
      <c r="A16" s="90" t="s">
        <v>39</v>
      </c>
      <c r="B16" s="55" t="s">
        <v>40</v>
      </c>
      <c r="C16" s="55"/>
      <c r="D16" s="55" t="s">
        <v>41</v>
      </c>
      <c r="E16" s="55" t="str">
        <f t="shared" si="11"/>
        <v>UTRAMIGPROG</v>
      </c>
      <c r="F16" s="55" t="s">
        <v>42</v>
      </c>
      <c r="G16" s="55" t="str">
        <f t="shared" si="12"/>
        <v>P089UTRAMIG</v>
      </c>
      <c r="H16" s="55" t="s">
        <v>43</v>
      </c>
      <c r="I16" s="55" t="s">
        <v>44</v>
      </c>
      <c r="J16" s="55" t="str">
        <f t="shared" si="13"/>
        <v>ELEM37</v>
      </c>
      <c r="K16" s="55" t="s">
        <v>61</v>
      </c>
      <c r="L16" s="100" t="str">
        <f t="shared" si="14"/>
        <v>ag.3704</v>
      </c>
      <c r="M16" s="55" t="str">
        <f>VLOOKUP(L16,Agrupamento!B16:C628,2,FALSE)</f>
        <v>Terceirizados - MGS</v>
      </c>
      <c r="N16" s="55" t="s">
        <v>46</v>
      </c>
      <c r="O16" s="55" t="str">
        <f t="shared" si="15"/>
        <v>FONTEUTRAMIG</v>
      </c>
      <c r="P16" s="55">
        <v>10</v>
      </c>
      <c r="Q16" s="55" t="s">
        <v>82</v>
      </c>
      <c r="R16" s="55" t="s">
        <v>48</v>
      </c>
      <c r="S16" s="55" t="s">
        <v>49</v>
      </c>
      <c r="T16" s="55">
        <v>1</v>
      </c>
      <c r="U16" s="55" t="s">
        <v>50</v>
      </c>
      <c r="V16" s="111">
        <v>6110.8</v>
      </c>
      <c r="W16" s="56">
        <v>12</v>
      </c>
      <c r="X16" s="61">
        <f t="shared" si="10"/>
        <v>73329.600000000006</v>
      </c>
      <c r="Y16" s="112"/>
      <c r="Z16" s="55" t="s">
        <v>67</v>
      </c>
      <c r="AA16" s="55" t="s">
        <v>68</v>
      </c>
      <c r="AB16" s="55" t="s">
        <v>69</v>
      </c>
      <c r="AC16" s="55"/>
      <c r="AD16" s="55"/>
      <c r="AE16" s="55"/>
    </row>
    <row r="17" spans="1:31" s="58" customFormat="1" ht="75" x14ac:dyDescent="0.25">
      <c r="A17" s="90" t="s">
        <v>39</v>
      </c>
      <c r="B17" s="55" t="s">
        <v>40</v>
      </c>
      <c r="C17" s="55"/>
      <c r="D17" s="55" t="s">
        <v>41</v>
      </c>
      <c r="E17" s="55" t="str">
        <f t="shared" si="11"/>
        <v>UTRAMIGPROG</v>
      </c>
      <c r="F17" s="55" t="s">
        <v>42</v>
      </c>
      <c r="G17" s="55" t="str">
        <f t="shared" si="12"/>
        <v>P089UTRAMIG</v>
      </c>
      <c r="H17" s="55" t="s">
        <v>43</v>
      </c>
      <c r="I17" s="55" t="s">
        <v>44</v>
      </c>
      <c r="J17" s="55" t="str">
        <f t="shared" si="13"/>
        <v>ELEM37</v>
      </c>
      <c r="K17" s="55" t="s">
        <v>61</v>
      </c>
      <c r="L17" s="100" t="str">
        <f t="shared" si="14"/>
        <v>ag.3704</v>
      </c>
      <c r="M17" s="55" t="str">
        <f>VLOOKUP(L17,Agrupamento!B17:C629,2,FALSE)</f>
        <v>Terceirizados - MGS</v>
      </c>
      <c r="N17" s="55" t="s">
        <v>46</v>
      </c>
      <c r="O17" s="55" t="str">
        <f t="shared" si="15"/>
        <v>FONTEUTRAMIG</v>
      </c>
      <c r="P17" s="55">
        <v>10</v>
      </c>
      <c r="Q17" s="55" t="s">
        <v>83</v>
      </c>
      <c r="R17" s="55" t="s">
        <v>48</v>
      </c>
      <c r="S17" s="55" t="s">
        <v>49</v>
      </c>
      <c r="T17" s="55">
        <v>2</v>
      </c>
      <c r="U17" s="55" t="s">
        <v>50</v>
      </c>
      <c r="V17" s="111">
        <f>23151.26/2</f>
        <v>11575.63</v>
      </c>
      <c r="W17" s="56">
        <v>12</v>
      </c>
      <c r="X17" s="61">
        <f t="shared" si="10"/>
        <v>277815.12</v>
      </c>
      <c r="Y17" s="112"/>
      <c r="Z17" s="55" t="s">
        <v>71</v>
      </c>
      <c r="AA17" s="55" t="s">
        <v>72</v>
      </c>
      <c r="AB17" s="55" t="s">
        <v>53</v>
      </c>
      <c r="AC17" s="55"/>
      <c r="AD17" s="55"/>
      <c r="AE17" s="55"/>
    </row>
    <row r="18" spans="1:31" s="58" customFormat="1" ht="75" x14ac:dyDescent="0.25">
      <c r="A18" s="90" t="s">
        <v>39</v>
      </c>
      <c r="B18" s="55" t="s">
        <v>40</v>
      </c>
      <c r="C18" s="55"/>
      <c r="D18" s="55" t="s">
        <v>41</v>
      </c>
      <c r="E18" s="55" t="str">
        <f t="shared" si="11"/>
        <v>UTRAMIGPROG</v>
      </c>
      <c r="F18" s="55" t="s">
        <v>42</v>
      </c>
      <c r="G18" s="55" t="str">
        <f t="shared" si="12"/>
        <v>P089UTRAMIG</v>
      </c>
      <c r="H18" s="55" t="s">
        <v>43</v>
      </c>
      <c r="I18" s="55" t="s">
        <v>44</v>
      </c>
      <c r="J18" s="55" t="str">
        <f t="shared" si="13"/>
        <v>ELEM37</v>
      </c>
      <c r="K18" s="55" t="s">
        <v>61</v>
      </c>
      <c r="L18" s="100" t="str">
        <f t="shared" si="14"/>
        <v>ag.3704</v>
      </c>
      <c r="M18" s="55" t="str">
        <f>VLOOKUP(L18,Agrupamento!B18:C630,2,FALSE)</f>
        <v>Terceirizados - MGS</v>
      </c>
      <c r="N18" s="55" t="s">
        <v>46</v>
      </c>
      <c r="O18" s="55" t="str">
        <f t="shared" si="15"/>
        <v>FONTEUTRAMIG</v>
      </c>
      <c r="P18" s="55">
        <v>10</v>
      </c>
      <c r="Q18" s="55" t="s">
        <v>84</v>
      </c>
      <c r="R18" s="55" t="s">
        <v>48</v>
      </c>
      <c r="S18" s="55" t="s">
        <v>49</v>
      </c>
      <c r="T18" s="55">
        <v>2</v>
      </c>
      <c r="U18" s="55" t="s">
        <v>50</v>
      </c>
      <c r="V18" s="111">
        <f>10228.58/2</f>
        <v>5114.29</v>
      </c>
      <c r="W18" s="56">
        <v>12</v>
      </c>
      <c r="X18" s="61">
        <f t="shared" si="10"/>
        <v>122742.95999999999</v>
      </c>
      <c r="Y18" s="112"/>
      <c r="Z18" s="55" t="s">
        <v>71</v>
      </c>
      <c r="AA18" s="55" t="s">
        <v>72</v>
      </c>
      <c r="AB18" s="55" t="s">
        <v>53</v>
      </c>
      <c r="AC18" s="55"/>
      <c r="AD18" s="55"/>
      <c r="AE18" s="55"/>
    </row>
    <row r="19" spans="1:31" s="58" customFormat="1" ht="90" x14ac:dyDescent="0.25">
      <c r="A19" s="90" t="s">
        <v>39</v>
      </c>
      <c r="B19" s="55" t="s">
        <v>40</v>
      </c>
      <c r="C19" s="55"/>
      <c r="D19" s="55" t="s">
        <v>41</v>
      </c>
      <c r="E19" s="55" t="str">
        <f t="shared" si="11"/>
        <v>UTRAMIGPROG</v>
      </c>
      <c r="F19" s="55" t="s">
        <v>42</v>
      </c>
      <c r="G19" s="55" t="str">
        <f t="shared" si="12"/>
        <v>P089UTRAMIG</v>
      </c>
      <c r="H19" s="55" t="s">
        <v>43</v>
      </c>
      <c r="I19" s="55" t="s">
        <v>44</v>
      </c>
      <c r="J19" s="55" t="str">
        <f t="shared" si="13"/>
        <v>ELEM37</v>
      </c>
      <c r="K19" s="55" t="s">
        <v>61</v>
      </c>
      <c r="L19" s="100" t="str">
        <f t="shared" si="14"/>
        <v>ag.3704</v>
      </c>
      <c r="M19" s="55" t="str">
        <f>VLOOKUP(L19,Agrupamento!B19:C631,2,FALSE)</f>
        <v>Terceirizados - MGS</v>
      </c>
      <c r="N19" s="55" t="s">
        <v>46</v>
      </c>
      <c r="O19" s="55" t="str">
        <f t="shared" si="15"/>
        <v>FONTEUTRAMIG</v>
      </c>
      <c r="P19" s="55">
        <v>10</v>
      </c>
      <c r="Q19" s="55" t="s">
        <v>85</v>
      </c>
      <c r="R19" s="55" t="s">
        <v>48</v>
      </c>
      <c r="S19" s="55" t="s">
        <v>49</v>
      </c>
      <c r="T19" s="55">
        <v>1</v>
      </c>
      <c r="U19" s="55" t="s">
        <v>50</v>
      </c>
      <c r="V19" s="111">
        <v>9666.8700000000008</v>
      </c>
      <c r="W19" s="56">
        <v>12</v>
      </c>
      <c r="X19" s="61">
        <f t="shared" si="10"/>
        <v>116002.44</v>
      </c>
      <c r="Y19" s="112"/>
      <c r="Z19" s="122" t="s">
        <v>86</v>
      </c>
      <c r="AA19" s="55" t="s">
        <v>64</v>
      </c>
      <c r="AB19" s="55" t="s">
        <v>65</v>
      </c>
      <c r="AC19" s="55"/>
      <c r="AD19" s="55"/>
      <c r="AE19" s="55"/>
    </row>
    <row r="20" spans="1:31" s="58" customFormat="1" ht="75" x14ac:dyDescent="0.25">
      <c r="A20" s="90" t="s">
        <v>39</v>
      </c>
      <c r="B20" s="55" t="s">
        <v>40</v>
      </c>
      <c r="C20" s="55"/>
      <c r="D20" s="55" t="s">
        <v>41</v>
      </c>
      <c r="E20" s="55" t="str">
        <f t="shared" ref="E20:E25" si="16">CONCATENATE(A20,"PROG")</f>
        <v>UTRAMIGPROG</v>
      </c>
      <c r="F20" s="55" t="s">
        <v>42</v>
      </c>
      <c r="G20" s="55" t="str">
        <f t="shared" ref="G20:G25" si="17">CONCATENATE("P",(LEFT(F20,3)),A20)</f>
        <v>P089UTRAMIG</v>
      </c>
      <c r="H20" s="55" t="s">
        <v>43</v>
      </c>
      <c r="I20" s="55" t="s">
        <v>44</v>
      </c>
      <c r="J20" s="55" t="str">
        <f t="shared" si="2"/>
        <v>ELEM37</v>
      </c>
      <c r="K20" s="55" t="s">
        <v>87</v>
      </c>
      <c r="L20" s="100" t="str">
        <f t="shared" si="5"/>
        <v>ag.3705</v>
      </c>
      <c r="M20" s="55" t="str">
        <f>VLOOKUP(L20,Agrupamento!B20:C632,2,FALSE)</f>
        <v>Terceirizados - MGS</v>
      </c>
      <c r="N20" s="55" t="s">
        <v>46</v>
      </c>
      <c r="O20" s="55" t="str">
        <f t="shared" ref="O20:O25" si="18">CONCATENATE("FONTE",A20)</f>
        <v>FONTEUTRAMIG</v>
      </c>
      <c r="P20" s="55">
        <v>10</v>
      </c>
      <c r="Q20" s="55" t="s">
        <v>88</v>
      </c>
      <c r="R20" s="55" t="s">
        <v>48</v>
      </c>
      <c r="S20" s="55" t="s">
        <v>49</v>
      </c>
      <c r="T20" s="55">
        <v>1</v>
      </c>
      <c r="U20" s="117" t="s">
        <v>89</v>
      </c>
      <c r="V20" s="107">
        <v>15000</v>
      </c>
      <c r="W20" s="56">
        <v>12</v>
      </c>
      <c r="X20" s="61">
        <f t="shared" si="10"/>
        <v>180000</v>
      </c>
      <c r="Y20" s="112"/>
      <c r="Z20" s="55" t="s">
        <v>90</v>
      </c>
      <c r="AA20" s="55" t="s">
        <v>91</v>
      </c>
      <c r="AB20" s="55" t="s">
        <v>92</v>
      </c>
      <c r="AC20" s="55"/>
      <c r="AD20" s="55"/>
      <c r="AE20" s="55"/>
    </row>
    <row r="21" spans="1:31" s="58" customFormat="1" ht="135" x14ac:dyDescent="0.25">
      <c r="A21" s="90" t="s">
        <v>39</v>
      </c>
      <c r="B21" s="55" t="s">
        <v>40</v>
      </c>
      <c r="C21" s="55"/>
      <c r="D21" s="55" t="s">
        <v>41</v>
      </c>
      <c r="E21" s="55" t="str">
        <f t="shared" si="16"/>
        <v>UTRAMIGPROG</v>
      </c>
      <c r="F21" s="55" t="s">
        <v>42</v>
      </c>
      <c r="G21" s="55" t="str">
        <f t="shared" si="17"/>
        <v>P089UTRAMIG</v>
      </c>
      <c r="H21" s="55" t="s">
        <v>43</v>
      </c>
      <c r="I21" s="55" t="s">
        <v>44</v>
      </c>
      <c r="J21" s="55" t="str">
        <f t="shared" si="2"/>
        <v>ELEM37</v>
      </c>
      <c r="K21" s="55" t="s">
        <v>87</v>
      </c>
      <c r="L21" s="100" t="str">
        <f t="shared" si="5"/>
        <v>ag.3705</v>
      </c>
      <c r="M21" s="55" t="str">
        <f>VLOOKUP(L21,Agrupamento!B21:C633,2,FALSE)</f>
        <v>Terceirizados - MGS</v>
      </c>
      <c r="N21" s="55" t="s">
        <v>46</v>
      </c>
      <c r="O21" s="55" t="str">
        <f t="shared" si="18"/>
        <v>FONTEUTRAMIG</v>
      </c>
      <c r="P21" s="55">
        <v>10</v>
      </c>
      <c r="Q21" s="55" t="s">
        <v>93</v>
      </c>
      <c r="R21" s="55" t="s">
        <v>48</v>
      </c>
      <c r="S21" s="55" t="s">
        <v>49</v>
      </c>
      <c r="T21" s="55">
        <v>1</v>
      </c>
      <c r="U21" s="117" t="s">
        <v>89</v>
      </c>
      <c r="V21" s="107">
        <v>500</v>
      </c>
      <c r="W21" s="56">
        <v>2</v>
      </c>
      <c r="X21" s="61">
        <f t="shared" si="10"/>
        <v>1000</v>
      </c>
      <c r="Y21" s="112"/>
      <c r="Z21" s="55" t="s">
        <v>94</v>
      </c>
      <c r="AA21" s="55" t="s">
        <v>95</v>
      </c>
      <c r="AB21" s="55" t="s">
        <v>96</v>
      </c>
      <c r="AC21" s="55"/>
      <c r="AD21" s="55"/>
      <c r="AE21" s="55"/>
    </row>
    <row r="22" spans="1:31" s="58" customFormat="1" ht="105" x14ac:dyDescent="0.25">
      <c r="A22" s="90" t="s">
        <v>39</v>
      </c>
      <c r="B22" s="55" t="s">
        <v>40</v>
      </c>
      <c r="C22" s="55"/>
      <c r="D22" s="55" t="s">
        <v>41</v>
      </c>
      <c r="E22" s="55" t="str">
        <f t="shared" si="16"/>
        <v>UTRAMIGPROG</v>
      </c>
      <c r="F22" s="55" t="s">
        <v>42</v>
      </c>
      <c r="G22" s="55" t="str">
        <f t="shared" si="17"/>
        <v>P089UTRAMIG</v>
      </c>
      <c r="H22" s="55" t="s">
        <v>43</v>
      </c>
      <c r="I22" s="55" t="s">
        <v>44</v>
      </c>
      <c r="J22" s="55" t="str">
        <f t="shared" si="2"/>
        <v>ELEM37</v>
      </c>
      <c r="K22" s="55" t="s">
        <v>87</v>
      </c>
      <c r="L22" s="100" t="str">
        <f t="shared" si="5"/>
        <v>ag.3705</v>
      </c>
      <c r="M22" s="55" t="str">
        <f>VLOOKUP(L22,Agrupamento!B22:C634,2,FALSE)</f>
        <v>Terceirizados - MGS</v>
      </c>
      <c r="N22" s="55" t="s">
        <v>46</v>
      </c>
      <c r="O22" s="55" t="str">
        <f t="shared" si="18"/>
        <v>FONTEUTRAMIG</v>
      </c>
      <c r="P22" s="55">
        <v>10</v>
      </c>
      <c r="Q22" s="55" t="s">
        <v>97</v>
      </c>
      <c r="R22" s="55" t="s">
        <v>48</v>
      </c>
      <c r="S22" s="55" t="s">
        <v>49</v>
      </c>
      <c r="T22" s="55">
        <v>1</v>
      </c>
      <c r="U22" s="117" t="s">
        <v>89</v>
      </c>
      <c r="V22" s="107">
        <v>500</v>
      </c>
      <c r="W22" s="56">
        <v>2</v>
      </c>
      <c r="X22" s="61">
        <f t="shared" si="10"/>
        <v>1000</v>
      </c>
      <c r="Y22" s="112"/>
      <c r="Z22" s="55" t="s">
        <v>98</v>
      </c>
      <c r="AA22" s="55" t="s">
        <v>91</v>
      </c>
      <c r="AB22" s="55" t="s">
        <v>92</v>
      </c>
      <c r="AC22" s="55"/>
      <c r="AD22" s="55"/>
      <c r="AE22" s="55"/>
    </row>
    <row r="23" spans="1:31" s="58" customFormat="1" ht="75" x14ac:dyDescent="0.25">
      <c r="A23" s="90" t="s">
        <v>39</v>
      </c>
      <c r="B23" s="55" t="s">
        <v>40</v>
      </c>
      <c r="C23" s="55"/>
      <c r="D23" s="55" t="s">
        <v>41</v>
      </c>
      <c r="E23" s="55" t="str">
        <f t="shared" si="16"/>
        <v>UTRAMIGPROG</v>
      </c>
      <c r="F23" s="55" t="s">
        <v>42</v>
      </c>
      <c r="G23" s="55" t="str">
        <f t="shared" si="17"/>
        <v>P089UTRAMIG</v>
      </c>
      <c r="H23" s="55" t="s">
        <v>43</v>
      </c>
      <c r="I23" s="55" t="s">
        <v>44</v>
      </c>
      <c r="J23" s="55" t="str">
        <f t="shared" si="2"/>
        <v>ELEM37</v>
      </c>
      <c r="K23" s="55" t="s">
        <v>87</v>
      </c>
      <c r="L23" s="100" t="str">
        <f t="shared" si="5"/>
        <v>ag.3705</v>
      </c>
      <c r="M23" s="55" t="str">
        <f>VLOOKUP(L23,Agrupamento!B23:C635,2,FALSE)</f>
        <v>Terceirizados - MGS</v>
      </c>
      <c r="N23" s="55" t="s">
        <v>46</v>
      </c>
      <c r="O23" s="55" t="str">
        <f t="shared" si="18"/>
        <v>FONTEUTRAMIG</v>
      </c>
      <c r="P23" s="55">
        <v>10</v>
      </c>
      <c r="Q23" s="55" t="s">
        <v>99</v>
      </c>
      <c r="R23" s="55" t="s">
        <v>48</v>
      </c>
      <c r="S23" s="55" t="s">
        <v>49</v>
      </c>
      <c r="T23" s="55">
        <v>1</v>
      </c>
      <c r="U23" s="117" t="s">
        <v>89</v>
      </c>
      <c r="V23" s="107">
        <v>5849</v>
      </c>
      <c r="W23" s="56">
        <v>12</v>
      </c>
      <c r="X23" s="61">
        <f t="shared" si="10"/>
        <v>70188</v>
      </c>
      <c r="Y23" s="112"/>
      <c r="Z23" s="55" t="s">
        <v>100</v>
      </c>
      <c r="AA23" s="55" t="s">
        <v>91</v>
      </c>
      <c r="AB23" s="55" t="s">
        <v>92</v>
      </c>
      <c r="AC23" s="55"/>
      <c r="AD23" s="55"/>
      <c r="AE23" s="55"/>
    </row>
    <row r="24" spans="1:31" s="58" customFormat="1" ht="90" x14ac:dyDescent="0.25">
      <c r="A24" s="90" t="s">
        <v>39</v>
      </c>
      <c r="B24" s="55" t="s">
        <v>40</v>
      </c>
      <c r="C24" s="55"/>
      <c r="D24" s="55" t="s">
        <v>41</v>
      </c>
      <c r="E24" s="55" t="str">
        <f t="shared" si="16"/>
        <v>UTRAMIGPROG</v>
      </c>
      <c r="F24" s="55" t="s">
        <v>42</v>
      </c>
      <c r="G24" s="55" t="str">
        <f t="shared" si="17"/>
        <v>P089UTRAMIG</v>
      </c>
      <c r="H24" s="55" t="s">
        <v>43</v>
      </c>
      <c r="I24" s="55" t="s">
        <v>44</v>
      </c>
      <c r="J24" s="55" t="str">
        <f t="shared" si="2"/>
        <v>ELEM37</v>
      </c>
      <c r="K24" s="55" t="s">
        <v>87</v>
      </c>
      <c r="L24" s="100" t="str">
        <f t="shared" si="5"/>
        <v>ag.3705</v>
      </c>
      <c r="M24" s="55" t="str">
        <f>VLOOKUP(L24,Agrupamento!B24:C636,2,FALSE)</f>
        <v>Terceirizados - MGS</v>
      </c>
      <c r="N24" s="55" t="s">
        <v>46</v>
      </c>
      <c r="O24" s="55" t="str">
        <f t="shared" si="18"/>
        <v>FONTEUTRAMIG</v>
      </c>
      <c r="P24" s="55">
        <v>10</v>
      </c>
      <c r="Q24" s="55" t="s">
        <v>101</v>
      </c>
      <c r="R24" s="55" t="s">
        <v>48</v>
      </c>
      <c r="S24" s="55" t="s">
        <v>49</v>
      </c>
      <c r="T24" s="55">
        <v>1</v>
      </c>
      <c r="U24" s="117" t="s">
        <v>89</v>
      </c>
      <c r="V24" s="107">
        <v>2097.92</v>
      </c>
      <c r="W24" s="56">
        <v>12</v>
      </c>
      <c r="X24" s="61">
        <f t="shared" si="10"/>
        <v>25175.040000000001</v>
      </c>
      <c r="Y24" s="112"/>
      <c r="Z24" s="55" t="s">
        <v>102</v>
      </c>
      <c r="AA24" s="55" t="s">
        <v>91</v>
      </c>
      <c r="AB24" s="55" t="s">
        <v>103</v>
      </c>
      <c r="AC24" s="55"/>
      <c r="AD24" s="55"/>
      <c r="AE24" s="55"/>
    </row>
    <row r="25" spans="1:31" s="58" customFormat="1" ht="75" x14ac:dyDescent="0.25">
      <c r="A25" s="90" t="s">
        <v>39</v>
      </c>
      <c r="B25" s="55" t="s">
        <v>40</v>
      </c>
      <c r="C25" s="55"/>
      <c r="D25" s="55" t="s">
        <v>41</v>
      </c>
      <c r="E25" s="55" t="str">
        <f t="shared" si="16"/>
        <v>UTRAMIGPROG</v>
      </c>
      <c r="F25" s="55" t="s">
        <v>42</v>
      </c>
      <c r="G25" s="55" t="str">
        <f t="shared" si="17"/>
        <v>P089UTRAMIG</v>
      </c>
      <c r="H25" s="55" t="s">
        <v>43</v>
      </c>
      <c r="I25" s="55" t="s">
        <v>44</v>
      </c>
      <c r="J25" s="55" t="str">
        <f t="shared" si="2"/>
        <v>ELEM37</v>
      </c>
      <c r="K25" s="55" t="s">
        <v>87</v>
      </c>
      <c r="L25" s="100" t="str">
        <f t="shared" si="5"/>
        <v>ag.3705</v>
      </c>
      <c r="M25" s="55" t="str">
        <f>VLOOKUP(L25,Agrupamento!B25:C637,2,FALSE)</f>
        <v>Terceirizados - MGS</v>
      </c>
      <c r="N25" s="55" t="s">
        <v>46</v>
      </c>
      <c r="O25" s="55" t="str">
        <f t="shared" si="18"/>
        <v>FONTEUTRAMIG</v>
      </c>
      <c r="P25" s="55">
        <v>10</v>
      </c>
      <c r="Q25" s="55" t="s">
        <v>104</v>
      </c>
      <c r="R25" s="55" t="s">
        <v>48</v>
      </c>
      <c r="S25" s="55" t="s">
        <v>49</v>
      </c>
      <c r="T25" s="55">
        <v>1</v>
      </c>
      <c r="U25" s="117" t="s">
        <v>89</v>
      </c>
      <c r="V25" s="107">
        <v>50000</v>
      </c>
      <c r="W25" s="56">
        <v>1</v>
      </c>
      <c r="X25" s="61">
        <f t="shared" si="10"/>
        <v>50000</v>
      </c>
      <c r="Y25" s="112"/>
      <c r="Z25" s="55" t="s">
        <v>105</v>
      </c>
      <c r="AA25" s="55" t="s">
        <v>91</v>
      </c>
      <c r="AB25" s="55" t="s">
        <v>92</v>
      </c>
      <c r="AC25" s="55"/>
      <c r="AD25" s="55"/>
      <c r="AE25" s="55"/>
    </row>
    <row r="26" spans="1:31" s="58" customFormat="1" ht="75" x14ac:dyDescent="0.25">
      <c r="A26" s="90" t="s">
        <v>39</v>
      </c>
      <c r="B26" s="55" t="s">
        <v>40</v>
      </c>
      <c r="C26" s="55"/>
      <c r="D26" s="55" t="s">
        <v>41</v>
      </c>
      <c r="E26" s="55" t="str">
        <f t="shared" ref="E26" si="19">CONCATENATE(A26,"PROG")</f>
        <v>UTRAMIGPROG</v>
      </c>
      <c r="F26" s="55" t="s">
        <v>42</v>
      </c>
      <c r="G26" s="55" t="str">
        <f t="shared" ref="G26" si="20">CONCATENATE("P",(LEFT(F26,3)),A26)</f>
        <v>P089UTRAMIG</v>
      </c>
      <c r="H26" s="55" t="s">
        <v>43</v>
      </c>
      <c r="I26" s="55" t="s">
        <v>44</v>
      </c>
      <c r="J26" s="55" t="str">
        <f t="shared" si="2"/>
        <v>ELEM37</v>
      </c>
      <c r="K26" s="55" t="s">
        <v>61</v>
      </c>
      <c r="L26" s="100" t="str">
        <f t="shared" si="5"/>
        <v>ag.3704</v>
      </c>
      <c r="M26" s="55" t="str">
        <f>VLOOKUP(L26,Agrupamento!B26:C638,2,FALSE)</f>
        <v>Terceirizados - MGS</v>
      </c>
      <c r="N26" s="55" t="s">
        <v>46</v>
      </c>
      <c r="O26" s="55" t="str">
        <f t="shared" ref="O26" si="21">CONCATENATE("FONTE",A26)</f>
        <v>FONTEUTRAMIG</v>
      </c>
      <c r="P26" s="55">
        <v>10</v>
      </c>
      <c r="Q26" s="117" t="s">
        <v>106</v>
      </c>
      <c r="R26" s="117" t="s">
        <v>48</v>
      </c>
      <c r="S26" s="117" t="s">
        <v>107</v>
      </c>
      <c r="T26" s="117">
        <v>1</v>
      </c>
      <c r="U26" s="117" t="s">
        <v>89</v>
      </c>
      <c r="V26" s="115">
        <v>4000</v>
      </c>
      <c r="W26" s="118">
        <v>12</v>
      </c>
      <c r="X26" s="61">
        <f t="shared" si="10"/>
        <v>48000</v>
      </c>
      <c r="Y26" s="112"/>
      <c r="Z26" s="55" t="s">
        <v>108</v>
      </c>
      <c r="AA26" s="55" t="s">
        <v>109</v>
      </c>
      <c r="AB26" s="55" t="s">
        <v>110</v>
      </c>
      <c r="AC26" s="55"/>
      <c r="AD26" s="55"/>
      <c r="AE26" s="55"/>
    </row>
    <row r="27" spans="1:31" s="58" customFormat="1" ht="135" x14ac:dyDescent="0.25">
      <c r="A27" s="90" t="s">
        <v>39</v>
      </c>
      <c r="B27" s="55" t="s">
        <v>40</v>
      </c>
      <c r="C27" s="55"/>
      <c r="D27" s="55" t="s">
        <v>41</v>
      </c>
      <c r="E27" s="55" t="str">
        <f t="shared" ref="E27" si="22">CONCATENATE(A27,"PROG")</f>
        <v>UTRAMIGPROG</v>
      </c>
      <c r="F27" s="55" t="s">
        <v>42</v>
      </c>
      <c r="G27" s="55" t="str">
        <f t="shared" ref="G27" si="23">CONCATENATE("P",(LEFT(F27,3)),A27)</f>
        <v>P089UTRAMIG</v>
      </c>
      <c r="H27" s="55" t="s">
        <v>43</v>
      </c>
      <c r="I27" s="55" t="s">
        <v>111</v>
      </c>
      <c r="J27" s="55" t="str">
        <f t="shared" si="2"/>
        <v>ELEM39</v>
      </c>
      <c r="K27" s="55" t="s">
        <v>112</v>
      </c>
      <c r="L27" s="100" t="str">
        <f t="shared" si="5"/>
        <v>ag.3969</v>
      </c>
      <c r="M27" s="55" t="str">
        <f>VLOOKUP(L27,Agrupamento!B27:C639,2,FALSE)</f>
        <v>Utilidade Pública</v>
      </c>
      <c r="N27" s="55" t="s">
        <v>46</v>
      </c>
      <c r="O27" s="55" t="str">
        <f t="shared" ref="O27" si="24">CONCATENATE("FONTE",A27)</f>
        <v>FONTEUTRAMIG</v>
      </c>
      <c r="P27" s="55">
        <v>10</v>
      </c>
      <c r="Q27" s="117" t="s">
        <v>113</v>
      </c>
      <c r="R27" s="117" t="s">
        <v>48</v>
      </c>
      <c r="S27" s="117" t="s">
        <v>107</v>
      </c>
      <c r="T27" s="117">
        <v>1</v>
      </c>
      <c r="U27" s="117" t="s">
        <v>89</v>
      </c>
      <c r="V27" s="115">
        <v>8000</v>
      </c>
      <c r="W27" s="118">
        <v>12</v>
      </c>
      <c r="X27" s="61">
        <f t="shared" si="10"/>
        <v>96000</v>
      </c>
      <c r="Y27" s="112"/>
      <c r="Z27" s="55" t="s">
        <v>114</v>
      </c>
      <c r="AA27" s="55" t="s">
        <v>115</v>
      </c>
      <c r="AB27" s="55" t="s">
        <v>53</v>
      </c>
      <c r="AC27" s="55"/>
      <c r="AD27" s="55"/>
      <c r="AE27" s="55"/>
    </row>
    <row r="28" spans="1:31" s="58" customFormat="1" ht="150" x14ac:dyDescent="0.25">
      <c r="A28" s="90" t="s">
        <v>39</v>
      </c>
      <c r="B28" s="55" t="s">
        <v>40</v>
      </c>
      <c r="C28" s="55"/>
      <c r="D28" s="55" t="s">
        <v>41</v>
      </c>
      <c r="E28" s="55" t="str">
        <f t="shared" ref="E28" si="25">CONCATENATE(A28,"PROG")</f>
        <v>UTRAMIGPROG</v>
      </c>
      <c r="F28" s="55" t="s">
        <v>42</v>
      </c>
      <c r="G28" s="55" t="str">
        <f t="shared" ref="G28" si="26">CONCATENATE("P",(LEFT(F28,3)),A28)</f>
        <v>P089UTRAMIG</v>
      </c>
      <c r="H28" s="55" t="s">
        <v>43</v>
      </c>
      <c r="I28" s="55" t="s">
        <v>111</v>
      </c>
      <c r="J28" s="55" t="str">
        <f t="shared" si="2"/>
        <v>ELEM39</v>
      </c>
      <c r="K28" s="55" t="s">
        <v>116</v>
      </c>
      <c r="L28" s="100" t="str">
        <f t="shared" si="5"/>
        <v>ag.3913</v>
      </c>
      <c r="M28" s="55" t="str">
        <f>VLOOKUP(L28,Agrupamento!B28:C640,2,FALSE)</f>
        <v>Utilidade Pública</v>
      </c>
      <c r="N28" s="55" t="s">
        <v>46</v>
      </c>
      <c r="O28" s="55" t="str">
        <f t="shared" ref="O28" si="27">CONCATENATE("FONTE",A28)</f>
        <v>FONTEUTRAMIG</v>
      </c>
      <c r="P28" s="55">
        <v>10</v>
      </c>
      <c r="Q28" s="117" t="s">
        <v>117</v>
      </c>
      <c r="R28" s="117" t="s">
        <v>48</v>
      </c>
      <c r="S28" s="117" t="s">
        <v>107</v>
      </c>
      <c r="T28" s="117">
        <v>1</v>
      </c>
      <c r="U28" s="117" t="s">
        <v>89</v>
      </c>
      <c r="V28" s="115">
        <v>3150</v>
      </c>
      <c r="W28" s="118">
        <v>12</v>
      </c>
      <c r="X28" s="61">
        <f t="shared" si="10"/>
        <v>37800</v>
      </c>
      <c r="Y28" s="112"/>
      <c r="Z28" s="55" t="s">
        <v>118</v>
      </c>
      <c r="AA28" s="55" t="s">
        <v>115</v>
      </c>
      <c r="AB28" s="55" t="s">
        <v>53</v>
      </c>
      <c r="AC28" s="55"/>
      <c r="AD28" s="55"/>
      <c r="AE28" s="55"/>
    </row>
    <row r="29" spans="1:31" s="58" customFormat="1" ht="75" x14ac:dyDescent="0.25">
      <c r="A29" s="90" t="s">
        <v>39</v>
      </c>
      <c r="B29" s="55" t="s">
        <v>40</v>
      </c>
      <c r="C29" s="55"/>
      <c r="D29" s="55" t="s">
        <v>41</v>
      </c>
      <c r="E29" s="55" t="str">
        <f t="shared" ref="E29" si="28">CONCATENATE(A29,"PROG")</f>
        <v>UTRAMIGPROG</v>
      </c>
      <c r="F29" s="55" t="s">
        <v>42</v>
      </c>
      <c r="G29" s="55" t="str">
        <f t="shared" ref="G29" si="29">CONCATENATE("P",(LEFT(F29,3)),A29)</f>
        <v>P089UTRAMIG</v>
      </c>
      <c r="H29" s="55" t="s">
        <v>43</v>
      </c>
      <c r="I29" s="55" t="s">
        <v>119</v>
      </c>
      <c r="J29" s="55" t="str">
        <f t="shared" si="2"/>
        <v>ELEM40</v>
      </c>
      <c r="K29" s="55" t="s">
        <v>120</v>
      </c>
      <c r="L29" s="100" t="str">
        <f t="shared" si="5"/>
        <v>ag.4002</v>
      </c>
      <c r="M29" s="55" t="str">
        <f>VLOOKUP(L29,Agrupamento!B29:C641,2,FALSE)</f>
        <v>Serviços de TIC</v>
      </c>
      <c r="N29" s="55" t="s">
        <v>46</v>
      </c>
      <c r="O29" s="55" t="str">
        <f t="shared" ref="O29" si="30">CONCATENATE("FONTE",A29)</f>
        <v>FONTEUTRAMIG</v>
      </c>
      <c r="P29" s="55">
        <v>10</v>
      </c>
      <c r="Q29" s="117" t="s">
        <v>121</v>
      </c>
      <c r="R29" s="117" t="s">
        <v>48</v>
      </c>
      <c r="S29" s="117" t="s">
        <v>107</v>
      </c>
      <c r="T29" s="117">
        <v>1</v>
      </c>
      <c r="U29" s="117" t="s">
        <v>89</v>
      </c>
      <c r="V29" s="115">
        <v>2999</v>
      </c>
      <c r="W29" s="118">
        <v>12</v>
      </c>
      <c r="X29" s="61">
        <f t="shared" si="10"/>
        <v>35988</v>
      </c>
      <c r="Y29" s="112"/>
      <c r="Z29" s="55" t="s">
        <v>122</v>
      </c>
      <c r="AA29" s="55" t="s">
        <v>123</v>
      </c>
      <c r="AB29" s="55" t="s">
        <v>124</v>
      </c>
      <c r="AC29" s="55"/>
      <c r="AD29" s="55"/>
      <c r="AE29" s="55"/>
    </row>
    <row r="30" spans="1:31" s="58" customFormat="1" ht="120" x14ac:dyDescent="0.25">
      <c r="A30" s="90" t="s">
        <v>39</v>
      </c>
      <c r="B30" s="55" t="s">
        <v>40</v>
      </c>
      <c r="C30" s="55"/>
      <c r="D30" s="55" t="s">
        <v>41</v>
      </c>
      <c r="E30" s="55" t="str">
        <f t="shared" ref="E30" si="31">CONCATENATE(A30,"PROG")</f>
        <v>UTRAMIGPROG</v>
      </c>
      <c r="F30" s="55" t="s">
        <v>42</v>
      </c>
      <c r="G30" s="55" t="str">
        <f t="shared" ref="G30:G38" si="32">CONCATENATE("P",(LEFT(F30,3)),A30)</f>
        <v>P089UTRAMIG</v>
      </c>
      <c r="H30" s="55" t="s">
        <v>43</v>
      </c>
      <c r="I30" s="55" t="s">
        <v>111</v>
      </c>
      <c r="J30" s="55" t="str">
        <f>CONCATENATE("ELEM",LEFT(I30,2))</f>
        <v>ELEM39</v>
      </c>
      <c r="K30" s="55" t="s">
        <v>125</v>
      </c>
      <c r="L30" s="100" t="str">
        <f t="shared" si="5"/>
        <v>ag.3971</v>
      </c>
      <c r="M30" s="55" t="str">
        <f>VLOOKUP(L30,Agrupamento!B30:C642,2,FALSE)</f>
        <v>Demais despesas de custeio</v>
      </c>
      <c r="N30" s="55" t="s">
        <v>46</v>
      </c>
      <c r="O30" s="55" t="str">
        <f>CONCATENATE("FONTE",A30)</f>
        <v>FONTEUTRAMIG</v>
      </c>
      <c r="P30" s="55">
        <v>10</v>
      </c>
      <c r="Q30" s="117" t="s">
        <v>126</v>
      </c>
      <c r="R30" s="117" t="s">
        <v>48</v>
      </c>
      <c r="S30" s="117" t="s">
        <v>107</v>
      </c>
      <c r="T30" s="117">
        <v>1</v>
      </c>
      <c r="U30" s="117" t="s">
        <v>89</v>
      </c>
      <c r="V30" s="107">
        <v>891.15</v>
      </c>
      <c r="W30" s="56">
        <v>12</v>
      </c>
      <c r="X30" s="61">
        <f t="shared" si="10"/>
        <v>10693.8</v>
      </c>
      <c r="Y30" s="112"/>
      <c r="Z30" s="55" t="s">
        <v>127</v>
      </c>
      <c r="AA30" s="55" t="s">
        <v>128</v>
      </c>
      <c r="AB30" s="55" t="s">
        <v>129</v>
      </c>
      <c r="AC30" s="55"/>
      <c r="AD30" s="55"/>
      <c r="AE30" s="55"/>
    </row>
    <row r="31" spans="1:31" s="58" customFormat="1" ht="75" x14ac:dyDescent="0.25">
      <c r="A31" s="90" t="s">
        <v>39</v>
      </c>
      <c r="B31" s="55" t="s">
        <v>40</v>
      </c>
      <c r="C31" s="55"/>
      <c r="D31" s="55" t="s">
        <v>41</v>
      </c>
      <c r="E31" s="55" t="str">
        <f t="shared" ref="E31:E32" si="33">CONCATENATE(A31,"PROG")</f>
        <v>UTRAMIGPROG</v>
      </c>
      <c r="F31" s="55" t="s">
        <v>42</v>
      </c>
      <c r="G31" s="55" t="str">
        <f t="shared" si="32"/>
        <v>P089UTRAMIG</v>
      </c>
      <c r="H31" s="55" t="s">
        <v>43</v>
      </c>
      <c r="I31" s="55" t="s">
        <v>111</v>
      </c>
      <c r="J31" s="55" t="str">
        <f>CONCATENATE("ELEM",LEFT(I31,2))</f>
        <v>ELEM39</v>
      </c>
      <c r="K31" s="55" t="s">
        <v>130</v>
      </c>
      <c r="L31" s="100" t="str">
        <f t="shared" si="5"/>
        <v>ag.3919</v>
      </c>
      <c r="M31" s="55" t="str">
        <f>VLOOKUP(L31,Agrupamento!B31:C643,2,FALSE)</f>
        <v>Demais despesas de custeio</v>
      </c>
      <c r="N31" s="55" t="s">
        <v>46</v>
      </c>
      <c r="O31" s="55" t="str">
        <f t="shared" ref="O31:O32" si="34">CONCATENATE("FONTE",A31)</f>
        <v>FONTEUTRAMIG</v>
      </c>
      <c r="P31" s="55">
        <v>10</v>
      </c>
      <c r="Q31" s="117" t="s">
        <v>131</v>
      </c>
      <c r="R31" s="117" t="s">
        <v>48</v>
      </c>
      <c r="S31" s="117" t="s">
        <v>107</v>
      </c>
      <c r="T31" s="117">
        <v>1</v>
      </c>
      <c r="U31" s="117" t="s">
        <v>89</v>
      </c>
      <c r="V31" s="115">
        <v>789.5</v>
      </c>
      <c r="W31" s="118">
        <v>12</v>
      </c>
      <c r="X31" s="61">
        <f t="shared" si="10"/>
        <v>9474</v>
      </c>
      <c r="Y31" s="112"/>
      <c r="Z31" s="55" t="s">
        <v>132</v>
      </c>
      <c r="AA31" s="55" t="s">
        <v>133</v>
      </c>
      <c r="AB31" s="55" t="s">
        <v>134</v>
      </c>
      <c r="AC31" s="55"/>
      <c r="AD31" s="55"/>
      <c r="AE31" s="55"/>
    </row>
    <row r="32" spans="1:31" s="58" customFormat="1" ht="75" x14ac:dyDescent="0.25">
      <c r="A32" s="90" t="s">
        <v>39</v>
      </c>
      <c r="B32" s="55" t="s">
        <v>40</v>
      </c>
      <c r="C32" s="55"/>
      <c r="D32" s="55" t="s">
        <v>41</v>
      </c>
      <c r="E32" s="55" t="str">
        <f t="shared" si="33"/>
        <v>UTRAMIGPROG</v>
      </c>
      <c r="F32" s="55" t="s">
        <v>42</v>
      </c>
      <c r="G32" s="55" t="str">
        <f t="shared" si="32"/>
        <v>P089UTRAMIG</v>
      </c>
      <c r="H32" s="55" t="s">
        <v>43</v>
      </c>
      <c r="I32" s="55" t="s">
        <v>111</v>
      </c>
      <c r="J32" s="55" t="str">
        <f t="shared" si="2"/>
        <v>ELEM39</v>
      </c>
      <c r="K32" s="55" t="s">
        <v>135</v>
      </c>
      <c r="L32" s="100" t="str">
        <f t="shared" si="5"/>
        <v>ag.3931</v>
      </c>
      <c r="M32" s="55" t="str">
        <f>VLOOKUP(L32,Agrupamento!B32:C644,2,FALSE)</f>
        <v>Demais despesas de custeio</v>
      </c>
      <c r="N32" s="55" t="s">
        <v>46</v>
      </c>
      <c r="O32" s="55" t="str">
        <f t="shared" si="34"/>
        <v>FONTEUTRAMIG</v>
      </c>
      <c r="P32" s="55">
        <v>10</v>
      </c>
      <c r="Q32" s="117" t="s">
        <v>131</v>
      </c>
      <c r="R32" s="117" t="s">
        <v>48</v>
      </c>
      <c r="S32" s="117" t="s">
        <v>107</v>
      </c>
      <c r="T32" s="117">
        <v>1</v>
      </c>
      <c r="U32" s="117" t="s">
        <v>89</v>
      </c>
      <c r="V32" s="115">
        <v>503.5</v>
      </c>
      <c r="W32" s="118">
        <v>12</v>
      </c>
      <c r="X32" s="61">
        <f t="shared" si="10"/>
        <v>6042</v>
      </c>
      <c r="Y32" s="112"/>
      <c r="Z32" s="55" t="s">
        <v>136</v>
      </c>
      <c r="AA32" s="55" t="s">
        <v>133</v>
      </c>
      <c r="AB32" s="55" t="s">
        <v>134</v>
      </c>
      <c r="AC32" s="55"/>
      <c r="AD32" s="55"/>
      <c r="AE32" s="55"/>
    </row>
    <row r="33" spans="1:31" s="58" customFormat="1" ht="75" x14ac:dyDescent="0.25">
      <c r="A33" s="90" t="s">
        <v>39</v>
      </c>
      <c r="B33" s="55" t="s">
        <v>40</v>
      </c>
      <c r="C33" s="55"/>
      <c r="D33" s="55" t="s">
        <v>41</v>
      </c>
      <c r="E33" s="55" t="str">
        <f t="shared" ref="E33" si="35">CONCATENATE(A33,"PROG")</f>
        <v>UTRAMIGPROG</v>
      </c>
      <c r="F33" s="55" t="s">
        <v>42</v>
      </c>
      <c r="G33" s="55" t="str">
        <f t="shared" si="32"/>
        <v>P089UTRAMIG</v>
      </c>
      <c r="H33" s="55" t="s">
        <v>43</v>
      </c>
      <c r="I33" s="55" t="s">
        <v>111</v>
      </c>
      <c r="J33" s="55" t="str">
        <f t="shared" si="2"/>
        <v>ELEM39</v>
      </c>
      <c r="K33" s="55" t="s">
        <v>135</v>
      </c>
      <c r="L33" s="100" t="str">
        <f t="shared" si="5"/>
        <v>ag.3931</v>
      </c>
      <c r="M33" s="55" t="str">
        <f>VLOOKUP(L33,Agrupamento!B33:C645,2,FALSE)</f>
        <v>Demais despesas de custeio</v>
      </c>
      <c r="N33" s="55" t="s">
        <v>46</v>
      </c>
      <c r="O33" s="55" t="str">
        <f t="shared" ref="O33" si="36">CONCATENATE("FONTE",A33)</f>
        <v>FONTEUTRAMIG</v>
      </c>
      <c r="P33" s="55">
        <v>10</v>
      </c>
      <c r="Q33" s="117" t="s">
        <v>137</v>
      </c>
      <c r="R33" s="117" t="s">
        <v>48</v>
      </c>
      <c r="S33" s="117" t="s">
        <v>107</v>
      </c>
      <c r="T33" s="117">
        <v>1</v>
      </c>
      <c r="U33" s="117" t="s">
        <v>89</v>
      </c>
      <c r="V33" s="107">
        <v>8507.7999999999993</v>
      </c>
      <c r="W33" s="56">
        <v>12</v>
      </c>
      <c r="X33" s="61">
        <f t="shared" si="10"/>
        <v>102093.59999999999</v>
      </c>
      <c r="Y33" s="112"/>
      <c r="Z33" s="55" t="s">
        <v>138</v>
      </c>
      <c r="AA33" s="55" t="s">
        <v>139</v>
      </c>
      <c r="AB33" s="55" t="s">
        <v>140</v>
      </c>
      <c r="AC33" s="55"/>
      <c r="AD33" s="55"/>
      <c r="AE33" s="55"/>
    </row>
    <row r="34" spans="1:31" s="58" customFormat="1" ht="105" x14ac:dyDescent="0.25">
      <c r="A34" s="90" t="s">
        <v>39</v>
      </c>
      <c r="B34" s="55" t="s">
        <v>40</v>
      </c>
      <c r="C34" s="55"/>
      <c r="D34" s="55" t="s">
        <v>41</v>
      </c>
      <c r="E34" s="55" t="str">
        <f t="shared" ref="E34" si="37">CONCATENATE(A34,"PROG")</f>
        <v>UTRAMIGPROG</v>
      </c>
      <c r="F34" s="55" t="s">
        <v>42</v>
      </c>
      <c r="G34" s="55" t="str">
        <f t="shared" si="32"/>
        <v>P089UTRAMIG</v>
      </c>
      <c r="H34" s="55" t="s">
        <v>43</v>
      </c>
      <c r="I34" s="55" t="s">
        <v>111</v>
      </c>
      <c r="J34" s="55" t="str">
        <f t="shared" si="2"/>
        <v>ELEM39</v>
      </c>
      <c r="K34" s="55" t="s">
        <v>141</v>
      </c>
      <c r="L34" s="100" t="str">
        <f t="shared" si="5"/>
        <v>ag.3959</v>
      </c>
      <c r="M34" s="55" t="str">
        <f>VLOOKUP(L34,Agrupamento!B34:C646,2,FALSE)</f>
        <v>Demais despesas de custeio</v>
      </c>
      <c r="N34" s="55" t="s">
        <v>46</v>
      </c>
      <c r="O34" s="55" t="str">
        <f t="shared" ref="O34" si="38">CONCATENATE("FONTE",A34)</f>
        <v>FONTEUTRAMIG</v>
      </c>
      <c r="P34" s="55">
        <v>10</v>
      </c>
      <c r="Q34" s="55" t="s">
        <v>142</v>
      </c>
      <c r="R34" s="55" t="s">
        <v>48</v>
      </c>
      <c r="S34" s="55" t="s">
        <v>107</v>
      </c>
      <c r="T34" s="55">
        <v>1</v>
      </c>
      <c r="U34" s="117" t="s">
        <v>89</v>
      </c>
      <c r="V34" s="107">
        <v>549.91</v>
      </c>
      <c r="W34" s="56">
        <v>12</v>
      </c>
      <c r="X34" s="61">
        <f t="shared" si="10"/>
        <v>6598.92</v>
      </c>
      <c r="Y34" s="112"/>
      <c r="Z34" s="55" t="s">
        <v>143</v>
      </c>
      <c r="AA34" s="55" t="s">
        <v>144</v>
      </c>
      <c r="AB34" s="55" t="s">
        <v>145</v>
      </c>
      <c r="AC34" s="55"/>
      <c r="AD34" s="55"/>
      <c r="AE34" s="55"/>
    </row>
    <row r="35" spans="1:31" s="58" customFormat="1" ht="75" x14ac:dyDescent="0.25">
      <c r="A35" s="90" t="s">
        <v>39</v>
      </c>
      <c r="B35" s="55" t="s">
        <v>40</v>
      </c>
      <c r="C35" s="55"/>
      <c r="D35" s="55" t="s">
        <v>41</v>
      </c>
      <c r="E35" s="55" t="str">
        <f t="shared" ref="E35" si="39">CONCATENATE(A35,"PROG")</f>
        <v>UTRAMIGPROG</v>
      </c>
      <c r="F35" s="55" t="s">
        <v>42</v>
      </c>
      <c r="G35" s="55" t="str">
        <f t="shared" si="32"/>
        <v>P089UTRAMIG</v>
      </c>
      <c r="H35" s="55" t="s">
        <v>43</v>
      </c>
      <c r="I35" s="55" t="s">
        <v>111</v>
      </c>
      <c r="J35" s="55" t="str">
        <f t="shared" si="2"/>
        <v>ELEM39</v>
      </c>
      <c r="K35" s="55" t="s">
        <v>146</v>
      </c>
      <c r="L35" s="100" t="str">
        <f t="shared" si="5"/>
        <v>ag.3910</v>
      </c>
      <c r="M35" s="55" t="str">
        <f>VLOOKUP(L35,Agrupamento!B35:C647,2,FALSE)</f>
        <v>Demais despesas de custeio</v>
      </c>
      <c r="N35" s="55" t="s">
        <v>46</v>
      </c>
      <c r="O35" s="55" t="str">
        <f t="shared" ref="O35" si="40">CONCATENATE("FONTE",A35)</f>
        <v>FONTEUTRAMIG</v>
      </c>
      <c r="P35" s="55">
        <v>10</v>
      </c>
      <c r="Q35" s="55" t="s">
        <v>147</v>
      </c>
      <c r="R35" s="55" t="s">
        <v>48</v>
      </c>
      <c r="S35" s="55" t="s">
        <v>148</v>
      </c>
      <c r="T35" s="55">
        <v>10</v>
      </c>
      <c r="U35" s="117" t="s">
        <v>89</v>
      </c>
      <c r="V35" s="107">
        <v>0.5</v>
      </c>
      <c r="W35" s="56">
        <v>12</v>
      </c>
      <c r="X35" s="61">
        <f t="shared" si="10"/>
        <v>60</v>
      </c>
      <c r="Y35" s="112"/>
      <c r="Z35" s="120" t="s">
        <v>149</v>
      </c>
      <c r="AA35" s="114" t="s">
        <v>150</v>
      </c>
      <c r="AB35" s="114" t="s">
        <v>151</v>
      </c>
      <c r="AC35" s="55"/>
      <c r="AD35" s="55"/>
      <c r="AE35" s="55"/>
    </row>
    <row r="36" spans="1:31" s="58" customFormat="1" ht="75" x14ac:dyDescent="0.25">
      <c r="A36" s="90" t="s">
        <v>39</v>
      </c>
      <c r="B36" s="55" t="s">
        <v>40</v>
      </c>
      <c r="C36" s="55"/>
      <c r="D36" s="55" t="s">
        <v>41</v>
      </c>
      <c r="E36" s="55" t="str">
        <f t="shared" ref="E36:E37" si="41">CONCATENATE(A36,"PROG")</f>
        <v>UTRAMIGPROG</v>
      </c>
      <c r="F36" s="55" t="s">
        <v>42</v>
      </c>
      <c r="G36" s="55" t="str">
        <f t="shared" si="32"/>
        <v>P089UTRAMIG</v>
      </c>
      <c r="H36" s="55" t="s">
        <v>43</v>
      </c>
      <c r="I36" s="55" t="s">
        <v>152</v>
      </c>
      <c r="J36" s="55" t="str">
        <f t="shared" si="2"/>
        <v>ELEM36</v>
      </c>
      <c r="K36" s="55" t="s">
        <v>153</v>
      </c>
      <c r="L36" s="100" t="str">
        <f t="shared" si="5"/>
        <v>ag.3601</v>
      </c>
      <c r="M36" s="55" t="str">
        <f>VLOOKUP(L36,Agrupamento!B36:C648,2,FALSE)</f>
        <v>Estagiários</v>
      </c>
      <c r="N36" s="55" t="s">
        <v>46</v>
      </c>
      <c r="O36" s="55" t="str">
        <f t="shared" ref="O36" si="42">CONCATENATE("FONTE",A36)</f>
        <v>FONTEUTRAMIG</v>
      </c>
      <c r="P36" s="55">
        <v>10</v>
      </c>
      <c r="Q36" s="55" t="s">
        <v>154</v>
      </c>
      <c r="R36" s="55" t="s">
        <v>48</v>
      </c>
      <c r="S36" s="55" t="s">
        <v>155</v>
      </c>
      <c r="T36" s="55">
        <v>6</v>
      </c>
      <c r="U36" s="55" t="s">
        <v>156</v>
      </c>
      <c r="V36" s="107">
        <v>805.17</v>
      </c>
      <c r="W36" s="56">
        <v>12</v>
      </c>
      <c r="X36" s="61">
        <f t="shared" si="10"/>
        <v>57972.239999999991</v>
      </c>
      <c r="Y36" s="112"/>
      <c r="Z36" s="114" t="s">
        <v>157</v>
      </c>
      <c r="AA36" s="114" t="s">
        <v>158</v>
      </c>
      <c r="AB36" s="114" t="s">
        <v>159</v>
      </c>
      <c r="AC36" s="114"/>
      <c r="AD36" s="114"/>
      <c r="AE36" s="114"/>
    </row>
    <row r="37" spans="1:31" s="58" customFormat="1" ht="75" x14ac:dyDescent="0.25">
      <c r="A37" s="90" t="s">
        <v>39</v>
      </c>
      <c r="B37" s="55" t="s">
        <v>40</v>
      </c>
      <c r="C37" s="55"/>
      <c r="D37" s="55" t="s">
        <v>41</v>
      </c>
      <c r="E37" s="55" t="str">
        <f t="shared" si="41"/>
        <v>UTRAMIGPROG</v>
      </c>
      <c r="F37" s="55" t="s">
        <v>42</v>
      </c>
      <c r="G37" s="55" t="str">
        <f t="shared" si="32"/>
        <v>P089UTRAMIG</v>
      </c>
      <c r="H37" s="55" t="s">
        <v>43</v>
      </c>
      <c r="I37" s="55" t="s">
        <v>160</v>
      </c>
      <c r="J37" s="55" t="str">
        <f t="shared" si="2"/>
        <v>ELEM49</v>
      </c>
      <c r="K37" s="55" t="s">
        <v>161</v>
      </c>
      <c r="L37" s="100" t="str">
        <f t="shared" si="5"/>
        <v>ag.4905</v>
      </c>
      <c r="M37" s="55" t="str">
        <f>VLOOKUP(L37,Agrupamento!B37:C649,2,FALSE)</f>
        <v>Estagiários</v>
      </c>
      <c r="N37" s="55" t="s">
        <v>46</v>
      </c>
      <c r="O37" s="55" t="str">
        <f t="shared" ref="O37" si="43">CONCATENATE("FONTE",A37)</f>
        <v>FONTEUTRAMIG</v>
      </c>
      <c r="P37" s="55">
        <v>10</v>
      </c>
      <c r="Q37" s="55" t="s">
        <v>162</v>
      </c>
      <c r="R37" s="55" t="s">
        <v>48</v>
      </c>
      <c r="S37" s="55" t="s">
        <v>163</v>
      </c>
      <c r="T37" s="55">
        <v>6</v>
      </c>
      <c r="U37" s="55" t="s">
        <v>164</v>
      </c>
      <c r="V37" s="107">
        <v>198</v>
      </c>
      <c r="W37" s="56">
        <v>12</v>
      </c>
      <c r="X37" s="61">
        <f t="shared" si="10"/>
        <v>14256</v>
      </c>
      <c r="Y37" s="112"/>
      <c r="Z37" s="114" t="s">
        <v>165</v>
      </c>
      <c r="AA37" s="114" t="s">
        <v>166</v>
      </c>
      <c r="AB37" s="114" t="s">
        <v>167</v>
      </c>
      <c r="AC37" s="55"/>
      <c r="AD37" s="55"/>
      <c r="AE37" s="55"/>
    </row>
    <row r="38" spans="1:31" s="58" customFormat="1" ht="105" x14ac:dyDescent="0.25">
      <c r="A38" s="90" t="s">
        <v>39</v>
      </c>
      <c r="B38" s="55" t="s">
        <v>40</v>
      </c>
      <c r="C38" s="55"/>
      <c r="D38" s="55" t="s">
        <v>41</v>
      </c>
      <c r="E38" s="55" t="str">
        <f t="shared" ref="E38" si="44">CONCATENATE(A38,"PROG")</f>
        <v>UTRAMIGPROG</v>
      </c>
      <c r="F38" s="55" t="s">
        <v>42</v>
      </c>
      <c r="G38" s="55" t="str">
        <f t="shared" si="32"/>
        <v>P089UTRAMIG</v>
      </c>
      <c r="H38" s="55" t="s">
        <v>43</v>
      </c>
      <c r="I38" s="55" t="s">
        <v>111</v>
      </c>
      <c r="J38" s="55" t="str">
        <f t="shared" si="2"/>
        <v>ELEM39</v>
      </c>
      <c r="K38" s="55" t="s">
        <v>168</v>
      </c>
      <c r="L38" s="100" t="str">
        <f t="shared" si="5"/>
        <v>ag.3921</v>
      </c>
      <c r="M38" s="55" t="str">
        <f>VLOOKUP(L38,Agrupamento!B38:C650,2,FALSE)</f>
        <v>Demais despesas de custeio</v>
      </c>
      <c r="N38" s="55" t="s">
        <v>46</v>
      </c>
      <c r="O38" s="55" t="str">
        <f t="shared" ref="O38" si="45">CONCATENATE("FONTE",A38)</f>
        <v>FONTEUTRAMIG</v>
      </c>
      <c r="P38" s="55">
        <v>10</v>
      </c>
      <c r="Q38" s="55" t="s">
        <v>169</v>
      </c>
      <c r="R38" s="55" t="s">
        <v>48</v>
      </c>
      <c r="S38" s="117" t="s">
        <v>107</v>
      </c>
      <c r="T38" s="55">
        <v>1</v>
      </c>
      <c r="U38" s="117" t="s">
        <v>89</v>
      </c>
      <c r="V38" s="107">
        <v>5824.5</v>
      </c>
      <c r="W38" s="56">
        <v>12</v>
      </c>
      <c r="X38" s="61">
        <f t="shared" si="10"/>
        <v>69894</v>
      </c>
      <c r="Y38" s="55"/>
      <c r="Z38" s="55" t="s">
        <v>170</v>
      </c>
      <c r="AA38" s="55" t="s">
        <v>171</v>
      </c>
      <c r="AB38" s="55" t="s">
        <v>172</v>
      </c>
      <c r="AC38" s="55"/>
      <c r="AD38" s="55"/>
      <c r="AE38" s="55"/>
    </row>
    <row r="39" spans="1:31" s="58" customFormat="1" ht="75" x14ac:dyDescent="0.25">
      <c r="A39" s="90" t="s">
        <v>39</v>
      </c>
      <c r="B39" s="90" t="s">
        <v>173</v>
      </c>
      <c r="C39" s="90"/>
      <c r="D39" s="90" t="s">
        <v>174</v>
      </c>
      <c r="E39" s="55" t="str">
        <f t="shared" ref="E39" si="46">CONCATENATE(A39,"PROG")</f>
        <v>UTRAMIGPROG</v>
      </c>
      <c r="F39" s="114" t="s">
        <v>175</v>
      </c>
      <c r="G39" s="55" t="str">
        <f t="shared" ref="G39" si="47">CONCATENATE("P",(LEFT(F39,3)),A39)</f>
        <v>P705UTRAMIG</v>
      </c>
      <c r="H39" s="114" t="s">
        <v>176</v>
      </c>
      <c r="I39" s="55" t="s">
        <v>177</v>
      </c>
      <c r="J39" s="55"/>
      <c r="K39" s="55" t="s">
        <v>178</v>
      </c>
      <c r="L39" s="100" t="str">
        <f t="shared" si="5"/>
        <v>ag.4706</v>
      </c>
      <c r="M39" s="55" t="str">
        <f>VLOOKUP(L39,Agrupamento!B39:C651,2,FALSE)</f>
        <v>Obrigações tributárias</v>
      </c>
      <c r="N39" s="55" t="s">
        <v>46</v>
      </c>
      <c r="O39" s="55" t="str">
        <f t="shared" ref="O39" si="48">CONCATENATE("FONTE",A39)</f>
        <v>FONTEUTRAMIG</v>
      </c>
      <c r="P39" s="55">
        <v>10</v>
      </c>
      <c r="Q39" s="114" t="s">
        <v>179</v>
      </c>
      <c r="R39" s="114" t="s">
        <v>48</v>
      </c>
      <c r="S39" s="114" t="s">
        <v>180</v>
      </c>
      <c r="T39" s="114">
        <v>1</v>
      </c>
      <c r="U39" s="114" t="s">
        <v>181</v>
      </c>
      <c r="V39" s="115">
        <v>2000</v>
      </c>
      <c r="W39" s="116">
        <v>12</v>
      </c>
      <c r="X39" s="61">
        <f t="shared" si="10"/>
        <v>24000</v>
      </c>
      <c r="Y39" s="55"/>
      <c r="Z39" s="55" t="s">
        <v>182</v>
      </c>
      <c r="AA39" s="55" t="s">
        <v>183</v>
      </c>
      <c r="AB39" s="55" t="s">
        <v>145</v>
      </c>
      <c r="AC39" s="55"/>
      <c r="AD39" s="55"/>
      <c r="AE39" s="55"/>
    </row>
    <row r="40" spans="1:31" s="58" customFormat="1" ht="75" x14ac:dyDescent="0.25">
      <c r="A40" s="90" t="s">
        <v>39</v>
      </c>
      <c r="B40" s="90" t="s">
        <v>173</v>
      </c>
      <c r="C40" s="90"/>
      <c r="D40" s="90" t="s">
        <v>174</v>
      </c>
      <c r="E40" s="55" t="str">
        <f t="shared" ref="E40" si="49">CONCATENATE(A40,"PROG")</f>
        <v>UTRAMIGPROG</v>
      </c>
      <c r="F40" s="114" t="s">
        <v>175</v>
      </c>
      <c r="G40" s="55" t="str">
        <f t="shared" ref="G40" si="50">CONCATENATE("P",(LEFT(F40,3)),A40)</f>
        <v>P705UTRAMIG</v>
      </c>
      <c r="H40" s="114" t="s">
        <v>176</v>
      </c>
      <c r="I40" s="55" t="s">
        <v>119</v>
      </c>
      <c r="J40" s="55" t="str">
        <f t="shared" si="2"/>
        <v>ELEM40</v>
      </c>
      <c r="K40" s="55" t="s">
        <v>184</v>
      </c>
      <c r="L40" s="100" t="str">
        <f t="shared" si="5"/>
        <v>ag.4004</v>
      </c>
      <c r="M40" s="55" t="str">
        <f>VLOOKUP(L40,Agrupamento!B40:C652,2,FALSE)</f>
        <v>Serviços de TIC</v>
      </c>
      <c r="N40" s="55" t="s">
        <v>46</v>
      </c>
      <c r="O40" s="55" t="str">
        <f t="shared" ref="O40" si="51">CONCATENATE("FONTE",A40)</f>
        <v>FONTEUTRAMIG</v>
      </c>
      <c r="P40" s="55">
        <v>10</v>
      </c>
      <c r="Q40" s="114" t="s">
        <v>185</v>
      </c>
      <c r="R40" s="114" t="s">
        <v>48</v>
      </c>
      <c r="S40" s="114" t="s">
        <v>107</v>
      </c>
      <c r="T40" s="114">
        <v>1</v>
      </c>
      <c r="U40" s="114" t="s">
        <v>89</v>
      </c>
      <c r="V40" s="107">
        <v>100</v>
      </c>
      <c r="W40" s="56">
        <v>12</v>
      </c>
      <c r="X40" s="61">
        <f t="shared" si="10"/>
        <v>1200</v>
      </c>
      <c r="Y40" s="55"/>
      <c r="Z40" s="55" t="s">
        <v>186</v>
      </c>
      <c r="AA40" s="55" t="s">
        <v>187</v>
      </c>
      <c r="AB40" s="55" t="s">
        <v>188</v>
      </c>
      <c r="AC40" s="55"/>
      <c r="AD40" s="55"/>
      <c r="AE40" s="55"/>
    </row>
    <row r="41" spans="1:31" s="58" customFormat="1" ht="135" x14ac:dyDescent="0.25">
      <c r="A41" s="90" t="s">
        <v>39</v>
      </c>
      <c r="B41" s="90" t="s">
        <v>173</v>
      </c>
      <c r="C41" s="90"/>
      <c r="D41" s="90" t="s">
        <v>174</v>
      </c>
      <c r="E41" s="55" t="str">
        <f t="shared" ref="E41" si="52">CONCATENATE(A41,"PROG")</f>
        <v>UTRAMIGPROG</v>
      </c>
      <c r="F41" s="114" t="s">
        <v>175</v>
      </c>
      <c r="G41" s="55" t="str">
        <f t="shared" ref="G41" si="53">CONCATENATE("P",(LEFT(F41,3)),A41)</f>
        <v>P705UTRAMIG</v>
      </c>
      <c r="H41" s="114" t="s">
        <v>176</v>
      </c>
      <c r="I41" s="55" t="s">
        <v>119</v>
      </c>
      <c r="J41" s="55" t="str">
        <f t="shared" si="2"/>
        <v>ELEM40</v>
      </c>
      <c r="K41" s="55" t="s">
        <v>189</v>
      </c>
      <c r="L41" s="100" t="str">
        <f t="shared" si="5"/>
        <v>ag.4005</v>
      </c>
      <c r="M41" s="55" t="str">
        <f>VLOOKUP(L41,Agrupamento!B41:C653,2,FALSE)</f>
        <v>Serviços de TIC</v>
      </c>
      <c r="N41" s="55" t="s">
        <v>46</v>
      </c>
      <c r="O41" s="55" t="str">
        <f t="shared" ref="O41" si="54">CONCATENATE("FONTE",A41)</f>
        <v>FONTEUTRAMIG</v>
      </c>
      <c r="P41" s="55">
        <v>10</v>
      </c>
      <c r="Q41" s="114" t="s">
        <v>190</v>
      </c>
      <c r="R41" s="114" t="s">
        <v>48</v>
      </c>
      <c r="S41" s="114" t="s">
        <v>107</v>
      </c>
      <c r="T41" s="114">
        <v>1</v>
      </c>
      <c r="U41" s="114" t="s">
        <v>191</v>
      </c>
      <c r="V41" s="107">
        <v>3436.85</v>
      </c>
      <c r="W41" s="56">
        <v>12</v>
      </c>
      <c r="X41" s="61">
        <f t="shared" si="10"/>
        <v>41242.199999999997</v>
      </c>
      <c r="Y41" s="55"/>
      <c r="Z41" s="55" t="s">
        <v>192</v>
      </c>
      <c r="AA41" s="55" t="s">
        <v>193</v>
      </c>
      <c r="AB41" s="55" t="s">
        <v>194</v>
      </c>
      <c r="AC41" s="55"/>
      <c r="AD41" s="55"/>
      <c r="AE41" s="55"/>
    </row>
    <row r="42" spans="1:31" s="58" customFormat="1" ht="90" x14ac:dyDescent="0.25">
      <c r="A42" s="90" t="s">
        <v>39</v>
      </c>
      <c r="B42" s="90" t="s">
        <v>173</v>
      </c>
      <c r="C42" s="90"/>
      <c r="D42" s="90" t="s">
        <v>174</v>
      </c>
      <c r="E42" s="55" t="str">
        <f t="shared" ref="E42" si="55">CONCATENATE(A42,"PROG")</f>
        <v>UTRAMIGPROG</v>
      </c>
      <c r="F42" s="114" t="s">
        <v>175</v>
      </c>
      <c r="G42" s="55" t="str">
        <f t="shared" ref="G42" si="56">CONCATENATE("P",(LEFT(F42,3)),A42)</f>
        <v>P705UTRAMIG</v>
      </c>
      <c r="H42" s="114" t="s">
        <v>176</v>
      </c>
      <c r="I42" s="55" t="s">
        <v>111</v>
      </c>
      <c r="J42" s="55" t="str">
        <f t="shared" si="2"/>
        <v>ELEM39</v>
      </c>
      <c r="K42" s="55" t="s">
        <v>141</v>
      </c>
      <c r="L42" s="100" t="str">
        <f t="shared" si="5"/>
        <v>ag.3959</v>
      </c>
      <c r="M42" s="55" t="str">
        <f>VLOOKUP(L42,Agrupamento!B42:C654,2,FALSE)</f>
        <v>Demais despesas de custeio</v>
      </c>
      <c r="N42" s="55" t="s">
        <v>46</v>
      </c>
      <c r="O42" s="55" t="str">
        <f t="shared" ref="O42" si="57">CONCATENATE("FONTE",A42)</f>
        <v>FONTEUTRAMIG</v>
      </c>
      <c r="P42" s="55">
        <v>10</v>
      </c>
      <c r="Q42" s="114" t="s">
        <v>195</v>
      </c>
      <c r="R42" s="114" t="s">
        <v>48</v>
      </c>
      <c r="S42" s="114" t="s">
        <v>107</v>
      </c>
      <c r="T42" s="114">
        <v>1</v>
      </c>
      <c r="U42" s="114" t="s">
        <v>191</v>
      </c>
      <c r="V42" s="115">
        <v>52.29</v>
      </c>
      <c r="W42" s="116">
        <v>12</v>
      </c>
      <c r="X42" s="61">
        <f t="shared" si="10"/>
        <v>627.48</v>
      </c>
      <c r="Y42" s="55"/>
      <c r="Z42" s="55" t="s">
        <v>196</v>
      </c>
      <c r="AA42" s="55" t="s">
        <v>197</v>
      </c>
      <c r="AB42" s="55" t="s">
        <v>198</v>
      </c>
      <c r="AC42" s="55"/>
      <c r="AD42" s="55"/>
      <c r="AE42" s="55"/>
    </row>
    <row r="43" spans="1:31" s="58" customFormat="1" ht="75" x14ac:dyDescent="0.25">
      <c r="A43" s="90" t="s">
        <v>39</v>
      </c>
      <c r="B43" s="90" t="s">
        <v>173</v>
      </c>
      <c r="C43" s="90"/>
      <c r="D43" s="90" t="s">
        <v>174</v>
      </c>
      <c r="E43" s="55" t="str">
        <f t="shared" ref="E43" si="58">CONCATENATE(A43,"PROG")</f>
        <v>UTRAMIGPROG</v>
      </c>
      <c r="F43" s="114" t="s">
        <v>175</v>
      </c>
      <c r="G43" s="55" t="str">
        <f t="shared" ref="G43" si="59">CONCATENATE("P",(LEFT(F43,3)),A43)</f>
        <v>P705UTRAMIG</v>
      </c>
      <c r="H43" s="114" t="s">
        <v>176</v>
      </c>
      <c r="I43" s="55" t="s">
        <v>111</v>
      </c>
      <c r="J43" s="55" t="str">
        <f t="shared" si="2"/>
        <v>ELEM39</v>
      </c>
      <c r="K43" s="55" t="s">
        <v>199</v>
      </c>
      <c r="L43" s="100" t="str">
        <f t="shared" si="5"/>
        <v>ag.3943</v>
      </c>
      <c r="M43" s="55" t="str">
        <f>VLOOKUP(L43,Agrupamento!B43:C655,2,FALSE)</f>
        <v>Frota</v>
      </c>
      <c r="N43" s="55" t="s">
        <v>46</v>
      </c>
      <c r="O43" s="55" t="str">
        <f t="shared" ref="O43" si="60">CONCATENATE("FONTE",A43)</f>
        <v>FONTEUTRAMIG</v>
      </c>
      <c r="P43" s="55">
        <v>10</v>
      </c>
      <c r="Q43" s="114" t="s">
        <v>200</v>
      </c>
      <c r="R43" s="114" t="s">
        <v>48</v>
      </c>
      <c r="S43" s="114" t="s">
        <v>107</v>
      </c>
      <c r="T43" s="114">
        <v>1</v>
      </c>
      <c r="U43" s="114" t="s">
        <v>89</v>
      </c>
      <c r="V43" s="115">
        <v>6000</v>
      </c>
      <c r="W43" s="56">
        <v>12</v>
      </c>
      <c r="X43" s="61">
        <f t="shared" si="10"/>
        <v>72000</v>
      </c>
      <c r="Y43" s="55"/>
      <c r="Z43" s="55" t="s">
        <v>201</v>
      </c>
      <c r="AA43" s="55" t="s">
        <v>202</v>
      </c>
      <c r="AB43" s="55" t="s">
        <v>203</v>
      </c>
      <c r="AC43" s="55"/>
      <c r="AD43" s="55"/>
      <c r="AE43" s="55"/>
    </row>
    <row r="44" spans="1:31" s="58" customFormat="1" ht="105" x14ac:dyDescent="0.25">
      <c r="A44" s="90" t="s">
        <v>39</v>
      </c>
      <c r="B44" s="90" t="s">
        <v>173</v>
      </c>
      <c r="C44" s="90"/>
      <c r="D44" s="90" t="s">
        <v>174</v>
      </c>
      <c r="E44" s="55" t="str">
        <f t="shared" ref="E44" si="61">CONCATENATE(A44,"PROG")</f>
        <v>UTRAMIGPROG</v>
      </c>
      <c r="F44" s="114" t="s">
        <v>175</v>
      </c>
      <c r="G44" s="55" t="str">
        <f t="shared" ref="G44" si="62">CONCATENATE("P",(LEFT(F44,3)),A44)</f>
        <v>P705UTRAMIG</v>
      </c>
      <c r="H44" s="114" t="s">
        <v>176</v>
      </c>
      <c r="I44" s="55" t="s">
        <v>111</v>
      </c>
      <c r="J44" s="55" t="str">
        <f t="shared" si="2"/>
        <v>ELEM39</v>
      </c>
      <c r="K44" s="55" t="s">
        <v>168</v>
      </c>
      <c r="L44" s="100" t="str">
        <f t="shared" si="5"/>
        <v>ag.3921</v>
      </c>
      <c r="M44" s="55" t="str">
        <f>VLOOKUP(L44,Agrupamento!B44:C656,2,FALSE)</f>
        <v>Demais despesas de custeio</v>
      </c>
      <c r="N44" s="55" t="s">
        <v>46</v>
      </c>
      <c r="O44" s="55" t="str">
        <f t="shared" ref="O44" si="63">CONCATENATE("FONTE",A44)</f>
        <v>FONTEUTRAMIG</v>
      </c>
      <c r="P44" s="55">
        <v>10</v>
      </c>
      <c r="Q44" s="114" t="s">
        <v>204</v>
      </c>
      <c r="R44" s="114" t="s">
        <v>48</v>
      </c>
      <c r="S44" s="114" t="s">
        <v>107</v>
      </c>
      <c r="T44" s="114">
        <v>1</v>
      </c>
      <c r="U44" s="114" t="s">
        <v>191</v>
      </c>
      <c r="V44" s="107">
        <v>456</v>
      </c>
      <c r="W44" s="56">
        <v>12</v>
      </c>
      <c r="X44" s="61">
        <f t="shared" si="10"/>
        <v>5472</v>
      </c>
      <c r="Y44" s="55"/>
      <c r="Z44" s="55" t="s">
        <v>205</v>
      </c>
      <c r="AA44" s="55" t="s">
        <v>206</v>
      </c>
      <c r="AB44" s="55" t="s">
        <v>207</v>
      </c>
      <c r="AC44" s="55"/>
      <c r="AD44" s="55"/>
      <c r="AE44" s="55"/>
    </row>
    <row r="45" spans="1:31" s="58" customFormat="1" ht="105" x14ac:dyDescent="0.25">
      <c r="A45" s="90" t="s">
        <v>39</v>
      </c>
      <c r="B45" s="90" t="s">
        <v>173</v>
      </c>
      <c r="C45" s="90"/>
      <c r="D45" s="90" t="s">
        <v>174</v>
      </c>
      <c r="E45" s="55" t="str">
        <f t="shared" ref="E45" si="64">CONCATENATE(A45,"PROG")</f>
        <v>UTRAMIGPROG</v>
      </c>
      <c r="F45" s="114" t="s">
        <v>175</v>
      </c>
      <c r="G45" s="55" t="str">
        <f t="shared" ref="G45" si="65">CONCATENATE("P",(LEFT(F45,3)),A45)</f>
        <v>P705UTRAMIG</v>
      </c>
      <c r="H45" s="114" t="s">
        <v>176</v>
      </c>
      <c r="I45" s="55" t="s">
        <v>111</v>
      </c>
      <c r="J45" s="55" t="str">
        <f t="shared" si="2"/>
        <v>ELEM39</v>
      </c>
      <c r="K45" s="55" t="s">
        <v>208</v>
      </c>
      <c r="L45" s="100" t="str">
        <f t="shared" si="5"/>
        <v>ag.3915</v>
      </c>
      <c r="M45" s="55" t="str">
        <f>VLOOKUP(L45,Agrupamento!B45:C657,2,FALSE)</f>
        <v>Utilidade Pública</v>
      </c>
      <c r="N45" s="55" t="s">
        <v>46</v>
      </c>
      <c r="O45" s="55" t="str">
        <f t="shared" ref="O45" si="66">CONCATENATE("FONTE",A45)</f>
        <v>FONTEUTRAMIG</v>
      </c>
      <c r="P45" s="55">
        <v>10</v>
      </c>
      <c r="Q45" s="114" t="s">
        <v>209</v>
      </c>
      <c r="R45" s="114" t="s">
        <v>48</v>
      </c>
      <c r="S45" s="114" t="s">
        <v>107</v>
      </c>
      <c r="T45" s="114">
        <v>1</v>
      </c>
      <c r="U45" s="114" t="s">
        <v>89</v>
      </c>
      <c r="V45" s="107">
        <v>50</v>
      </c>
      <c r="W45" s="56">
        <v>6</v>
      </c>
      <c r="X45" s="61">
        <f t="shared" si="10"/>
        <v>300</v>
      </c>
      <c r="Y45" s="55"/>
      <c r="Z45" s="55" t="s">
        <v>210</v>
      </c>
      <c r="AA45" s="55" t="s">
        <v>211</v>
      </c>
      <c r="AB45" s="55" t="s">
        <v>212</v>
      </c>
      <c r="AC45" s="55"/>
      <c r="AD45" s="55"/>
      <c r="AE45" s="55"/>
    </row>
    <row r="46" spans="1:31" s="58" customFormat="1" ht="210" x14ac:dyDescent="0.25">
      <c r="A46" s="90" t="s">
        <v>39</v>
      </c>
      <c r="B46" s="90" t="s">
        <v>173</v>
      </c>
      <c r="C46" s="90"/>
      <c r="D46" s="90" t="s">
        <v>174</v>
      </c>
      <c r="E46" s="55" t="str">
        <f t="shared" ref="E46" si="67">CONCATENATE(A46,"PROG")</f>
        <v>UTRAMIGPROG</v>
      </c>
      <c r="F46" s="114" t="s">
        <v>175</v>
      </c>
      <c r="G46" s="55" t="str">
        <f t="shared" ref="G46" si="68">CONCATENATE("P",(LEFT(F46,3)),A46)</f>
        <v>P705UTRAMIG</v>
      </c>
      <c r="H46" s="114" t="s">
        <v>176</v>
      </c>
      <c r="I46" s="55" t="s">
        <v>111</v>
      </c>
      <c r="J46" s="55" t="str">
        <f t="shared" si="2"/>
        <v>ELEM39</v>
      </c>
      <c r="K46" s="55" t="s">
        <v>213</v>
      </c>
      <c r="L46" s="100" t="str">
        <f t="shared" si="5"/>
        <v>ag.3987</v>
      </c>
      <c r="M46" s="55" t="str">
        <f>VLOOKUP(L46,Agrupamento!B46:C658,2,FALSE)</f>
        <v>Frota</v>
      </c>
      <c r="N46" s="55" t="s">
        <v>46</v>
      </c>
      <c r="O46" s="55" t="str">
        <f t="shared" si="3"/>
        <v>FONTEUTRAMIG</v>
      </c>
      <c r="P46" s="55">
        <v>10</v>
      </c>
      <c r="Q46" s="114" t="s">
        <v>214</v>
      </c>
      <c r="R46" s="114" t="s">
        <v>48</v>
      </c>
      <c r="S46" s="114" t="s">
        <v>215</v>
      </c>
      <c r="T46" s="55">
        <v>3</v>
      </c>
      <c r="U46" s="114" t="s">
        <v>215</v>
      </c>
      <c r="V46" s="107">
        <v>33.49</v>
      </c>
      <c r="W46" s="56">
        <v>12</v>
      </c>
      <c r="X46" s="61">
        <f t="shared" si="10"/>
        <v>1205.6399999999999</v>
      </c>
      <c r="Y46" s="55"/>
      <c r="Z46" s="55" t="s">
        <v>216</v>
      </c>
      <c r="AA46" s="55" t="s">
        <v>217</v>
      </c>
      <c r="AB46" s="55" t="s">
        <v>218</v>
      </c>
      <c r="AC46" s="55"/>
      <c r="AD46" s="55"/>
      <c r="AE46" s="55"/>
    </row>
    <row r="47" spans="1:31" s="58" customFormat="1" ht="120" x14ac:dyDescent="0.25">
      <c r="A47" s="90" t="s">
        <v>39</v>
      </c>
      <c r="B47" s="90" t="s">
        <v>173</v>
      </c>
      <c r="C47" s="90"/>
      <c r="D47" s="90" t="s">
        <v>174</v>
      </c>
      <c r="E47" s="55" t="str">
        <f t="shared" ref="E47" si="69">CONCATENATE(A47,"PROG")</f>
        <v>UTRAMIGPROG</v>
      </c>
      <c r="F47" s="114" t="s">
        <v>175</v>
      </c>
      <c r="G47" s="55" t="str">
        <f t="shared" ref="G47" si="70">CONCATENATE("P",(LEFT(F47,3)),A47)</f>
        <v>P705UTRAMIG</v>
      </c>
      <c r="H47" s="114" t="s">
        <v>176</v>
      </c>
      <c r="I47" s="55" t="s">
        <v>111</v>
      </c>
      <c r="J47" s="55" t="str">
        <f t="shared" si="2"/>
        <v>ELEM39</v>
      </c>
      <c r="K47" s="55" t="s">
        <v>168</v>
      </c>
      <c r="L47" s="100" t="str">
        <f t="shared" si="5"/>
        <v>ag.3921</v>
      </c>
      <c r="M47" s="55" t="str">
        <f>VLOOKUP(L47,Agrupamento!B47:C659,2,FALSE)</f>
        <v>Demais despesas de custeio</v>
      </c>
      <c r="N47" s="55" t="s">
        <v>46</v>
      </c>
      <c r="O47" s="55" t="str">
        <f t="shared" ref="O47" si="71">CONCATENATE("FONTE",A47)</f>
        <v>FONTEUTRAMIG</v>
      </c>
      <c r="P47" s="55">
        <v>10</v>
      </c>
      <c r="Q47" s="114" t="s">
        <v>219</v>
      </c>
      <c r="R47" s="114" t="s">
        <v>220</v>
      </c>
      <c r="S47" s="114" t="s">
        <v>221</v>
      </c>
      <c r="T47" s="114">
        <v>1</v>
      </c>
      <c r="U47" s="114" t="s">
        <v>191</v>
      </c>
      <c r="V47" s="107">
        <v>1458.33</v>
      </c>
      <c r="W47" s="56">
        <v>12</v>
      </c>
      <c r="X47" s="61">
        <f t="shared" si="10"/>
        <v>17499.96</v>
      </c>
      <c r="Y47" s="55"/>
      <c r="Z47" s="120" t="s">
        <v>222</v>
      </c>
      <c r="AA47" s="55" t="s">
        <v>223</v>
      </c>
      <c r="AB47" s="55" t="s">
        <v>224</v>
      </c>
      <c r="AC47" s="55"/>
      <c r="AD47" s="55"/>
      <c r="AE47" s="55"/>
    </row>
    <row r="48" spans="1:31" s="58" customFormat="1" ht="120" x14ac:dyDescent="0.25">
      <c r="A48" s="90" t="s">
        <v>39</v>
      </c>
      <c r="B48" s="90" t="s">
        <v>173</v>
      </c>
      <c r="C48" s="90"/>
      <c r="D48" s="90" t="s">
        <v>174</v>
      </c>
      <c r="E48" s="55" t="str">
        <f t="shared" ref="E48" si="72">CONCATENATE(A48,"PROG")</f>
        <v>UTRAMIGPROG</v>
      </c>
      <c r="F48" s="114" t="s">
        <v>175</v>
      </c>
      <c r="G48" s="55" t="str">
        <f t="shared" ref="G48" si="73">CONCATENATE("P",(LEFT(F48,3)),A48)</f>
        <v>P705UTRAMIG</v>
      </c>
      <c r="H48" s="114" t="s">
        <v>176</v>
      </c>
      <c r="I48" s="55" t="s">
        <v>152</v>
      </c>
      <c r="J48" s="55" t="str">
        <f t="shared" si="2"/>
        <v>ELEM36</v>
      </c>
      <c r="K48" s="55" t="s">
        <v>225</v>
      </c>
      <c r="L48" s="100" t="str">
        <f t="shared" si="5"/>
        <v>ag.3612</v>
      </c>
      <c r="M48" s="55" t="str">
        <f>VLOOKUP(L48,Agrupamento!B48:C660,2,FALSE)</f>
        <v>Demais despesas de custeio</v>
      </c>
      <c r="N48" s="55" t="s">
        <v>46</v>
      </c>
      <c r="O48" s="55" t="str">
        <f t="shared" ref="O48" si="74">CONCATENATE("FONTE",A48)</f>
        <v>FONTEUTRAMIG</v>
      </c>
      <c r="P48" s="55">
        <v>10</v>
      </c>
      <c r="Q48" s="114" t="s">
        <v>226</v>
      </c>
      <c r="R48" s="114" t="s">
        <v>48</v>
      </c>
      <c r="S48" s="114" t="s">
        <v>227</v>
      </c>
      <c r="T48" s="114">
        <v>2</v>
      </c>
      <c r="U48" s="114" t="s">
        <v>228</v>
      </c>
      <c r="V48" s="115">
        <v>200</v>
      </c>
      <c r="W48" s="116">
        <v>12</v>
      </c>
      <c r="X48" s="61">
        <f t="shared" si="10"/>
        <v>4800</v>
      </c>
      <c r="Y48" s="55"/>
      <c r="Z48" s="55" t="s">
        <v>229</v>
      </c>
      <c r="AA48" s="55" t="s">
        <v>230</v>
      </c>
      <c r="AB48" s="55" t="s">
        <v>231</v>
      </c>
      <c r="AC48" s="55"/>
      <c r="AD48" s="55"/>
      <c r="AE48" s="55"/>
    </row>
    <row r="49" spans="1:31" s="58" customFormat="1" ht="90" x14ac:dyDescent="0.25">
      <c r="A49" s="90" t="s">
        <v>39</v>
      </c>
      <c r="B49" s="90" t="s">
        <v>173</v>
      </c>
      <c r="C49" s="90"/>
      <c r="D49" s="90" t="s">
        <v>174</v>
      </c>
      <c r="E49" s="55" t="str">
        <f t="shared" ref="E49" si="75">CONCATENATE(A49,"PROG")</f>
        <v>UTRAMIGPROG</v>
      </c>
      <c r="F49" s="114" t="s">
        <v>175</v>
      </c>
      <c r="G49" s="55" t="str">
        <f t="shared" ref="G49" si="76">CONCATENATE("P",(LEFT(F49,3)),A49)</f>
        <v>P705UTRAMIG</v>
      </c>
      <c r="H49" s="114" t="s">
        <v>176</v>
      </c>
      <c r="I49" s="55" t="s">
        <v>152</v>
      </c>
      <c r="J49" s="55" t="str">
        <f t="shared" si="2"/>
        <v>ELEM36</v>
      </c>
      <c r="K49" s="55" t="s">
        <v>232</v>
      </c>
      <c r="L49" s="100" t="str">
        <f t="shared" si="5"/>
        <v>ag.3610</v>
      </c>
      <c r="M49" s="55" t="str">
        <f>VLOOKUP(L49,Agrupamento!B49:C661,2,FALSE)</f>
        <v>Demais despesas de custeio</v>
      </c>
      <c r="N49" s="55" t="s">
        <v>46</v>
      </c>
      <c r="O49" s="55" t="str">
        <f t="shared" ref="O49" si="77">CONCATENATE("FONTE",A49)</f>
        <v>FONTEUTRAMIG</v>
      </c>
      <c r="P49" s="55">
        <v>10</v>
      </c>
      <c r="Q49" s="114" t="s">
        <v>233</v>
      </c>
      <c r="R49" s="114" t="s">
        <v>48</v>
      </c>
      <c r="S49" s="114" t="s">
        <v>234</v>
      </c>
      <c r="T49" s="114">
        <v>1</v>
      </c>
      <c r="U49" s="114" t="s">
        <v>228</v>
      </c>
      <c r="V49" s="115">
        <v>500</v>
      </c>
      <c r="W49" s="116">
        <v>12</v>
      </c>
      <c r="X49" s="61">
        <f t="shared" si="10"/>
        <v>6000</v>
      </c>
      <c r="Y49" s="55"/>
      <c r="Z49" s="120" t="s">
        <v>235</v>
      </c>
      <c r="AA49" s="55" t="s">
        <v>236</v>
      </c>
      <c r="AB49" s="55" t="s">
        <v>237</v>
      </c>
      <c r="AC49" s="55"/>
      <c r="AD49" s="55"/>
      <c r="AE49" s="55"/>
    </row>
    <row r="50" spans="1:31" s="58" customFormat="1" ht="75" x14ac:dyDescent="0.25">
      <c r="A50" s="90" t="s">
        <v>39</v>
      </c>
      <c r="B50" s="90" t="s">
        <v>173</v>
      </c>
      <c r="C50" s="90"/>
      <c r="D50" s="90" t="s">
        <v>174</v>
      </c>
      <c r="E50" s="55" t="str">
        <f t="shared" ref="E50" si="78">CONCATENATE(A50,"PROG")</f>
        <v>UTRAMIGPROG</v>
      </c>
      <c r="F50" s="114" t="s">
        <v>175</v>
      </c>
      <c r="G50" s="55" t="str">
        <f t="shared" ref="G50" si="79">CONCATENATE("P",(LEFT(F50,3)),A50)</f>
        <v>P705UTRAMIG</v>
      </c>
      <c r="H50" s="114" t="s">
        <v>176</v>
      </c>
      <c r="I50" s="55" t="s">
        <v>177</v>
      </c>
      <c r="J50" s="55" t="str">
        <f t="shared" si="2"/>
        <v>ELEM47</v>
      </c>
      <c r="K50" s="55" t="s">
        <v>238</v>
      </c>
      <c r="L50" s="100" t="str">
        <f t="shared" si="5"/>
        <v>ag.4703</v>
      </c>
      <c r="M50" s="55" t="str">
        <f>VLOOKUP(L50,Agrupamento!B50:C662,2,FALSE)</f>
        <v>Obrigações tributárias</v>
      </c>
      <c r="N50" s="55" t="s">
        <v>46</v>
      </c>
      <c r="O50" s="55" t="str">
        <f t="shared" ref="O50" si="80">CONCATENATE("FONTE",A50)</f>
        <v>FONTEUTRAMIG</v>
      </c>
      <c r="P50" s="55">
        <v>10</v>
      </c>
      <c r="Q50" s="114" t="s">
        <v>239</v>
      </c>
      <c r="R50" s="114" t="s">
        <v>48</v>
      </c>
      <c r="S50" s="114" t="s">
        <v>240</v>
      </c>
      <c r="T50" s="114">
        <v>1</v>
      </c>
      <c r="U50" s="114" t="s">
        <v>241</v>
      </c>
      <c r="V50" s="107">
        <v>792.04</v>
      </c>
      <c r="W50" s="56">
        <v>1</v>
      </c>
      <c r="X50" s="61">
        <f t="shared" si="10"/>
        <v>792.04</v>
      </c>
      <c r="Y50" s="55"/>
      <c r="Z50" s="55" t="s">
        <v>242</v>
      </c>
      <c r="AA50" s="55" t="s">
        <v>183</v>
      </c>
      <c r="AB50" s="55" t="s">
        <v>145</v>
      </c>
      <c r="AC50" s="55"/>
      <c r="AD50" s="55"/>
      <c r="AE50" s="55"/>
    </row>
    <row r="51" spans="1:31" s="58" customFormat="1" ht="180" x14ac:dyDescent="0.25">
      <c r="A51" s="90" t="s">
        <v>39</v>
      </c>
      <c r="B51" s="90" t="s">
        <v>173</v>
      </c>
      <c r="C51" s="90"/>
      <c r="D51" s="90" t="s">
        <v>174</v>
      </c>
      <c r="E51" s="55" t="str">
        <f t="shared" ref="E51" si="81">CONCATENATE(A51,"PROG")</f>
        <v>UTRAMIGPROG</v>
      </c>
      <c r="F51" s="114" t="s">
        <v>175</v>
      </c>
      <c r="G51" s="55" t="str">
        <f t="shared" ref="G51" si="82">CONCATENATE("P",(LEFT(F51,3)),A51)</f>
        <v>P705UTRAMIG</v>
      </c>
      <c r="H51" s="114" t="s">
        <v>176</v>
      </c>
      <c r="I51" s="55" t="s">
        <v>111</v>
      </c>
      <c r="J51" s="55" t="str">
        <f t="shared" si="2"/>
        <v>ELEM39</v>
      </c>
      <c r="K51" s="55" t="s">
        <v>168</v>
      </c>
      <c r="L51" s="100" t="str">
        <f t="shared" si="5"/>
        <v>ag.3921</v>
      </c>
      <c r="M51" s="55" t="str">
        <f>VLOOKUP(L51,Agrupamento!B51:C663,2,FALSE)</f>
        <v>Demais despesas de custeio</v>
      </c>
      <c r="N51" s="55" t="s">
        <v>46</v>
      </c>
      <c r="O51" s="55" t="str">
        <f t="shared" ref="O51" si="83">CONCATENATE("FONTE",A51)</f>
        <v>FONTEUTRAMIG</v>
      </c>
      <c r="P51" s="55">
        <v>10</v>
      </c>
      <c r="Q51" s="114" t="s">
        <v>243</v>
      </c>
      <c r="R51" s="114" t="s">
        <v>48</v>
      </c>
      <c r="S51" s="114" t="s">
        <v>107</v>
      </c>
      <c r="T51" s="55">
        <v>1</v>
      </c>
      <c r="U51" s="114" t="s">
        <v>191</v>
      </c>
      <c r="V51" s="107">
        <v>450.1</v>
      </c>
      <c r="W51" s="56">
        <v>12</v>
      </c>
      <c r="X51" s="61">
        <f t="shared" si="10"/>
        <v>5401.2000000000007</v>
      </c>
      <c r="Y51" s="55"/>
      <c r="Z51" s="55" t="s">
        <v>244</v>
      </c>
      <c r="AA51" s="55" t="s">
        <v>245</v>
      </c>
      <c r="AB51" s="55" t="s">
        <v>246</v>
      </c>
      <c r="AC51" s="55"/>
      <c r="AD51" s="55"/>
      <c r="AE51" s="55"/>
    </row>
    <row r="52" spans="1:31" s="58" customFormat="1" ht="120" x14ac:dyDescent="0.25">
      <c r="A52" s="90" t="s">
        <v>39</v>
      </c>
      <c r="B52" s="90" t="s">
        <v>173</v>
      </c>
      <c r="C52" s="90"/>
      <c r="D52" s="90" t="s">
        <v>174</v>
      </c>
      <c r="E52" s="55" t="str">
        <f t="shared" ref="E52" si="84">CONCATENATE(A52,"PROG")</f>
        <v>UTRAMIGPROG</v>
      </c>
      <c r="F52" s="114" t="s">
        <v>175</v>
      </c>
      <c r="G52" s="55" t="str">
        <f t="shared" ref="G52" si="85">CONCATENATE("P",(LEFT(F52,3)),A52)</f>
        <v>P705UTRAMIG</v>
      </c>
      <c r="H52" s="114" t="s">
        <v>176</v>
      </c>
      <c r="I52" s="55" t="s">
        <v>247</v>
      </c>
      <c r="J52" s="55" t="str">
        <f t="shared" si="2"/>
        <v>ELEM30</v>
      </c>
      <c r="K52" s="55" t="s">
        <v>248</v>
      </c>
      <c r="L52" s="100" t="str">
        <f t="shared" si="5"/>
        <v>ag.3026</v>
      </c>
      <c r="M52" s="55" t="str">
        <f>VLOOKUP(L52,Agrupamento!B52:C664,2,FALSE)</f>
        <v>Outros</v>
      </c>
      <c r="N52" s="55" t="s">
        <v>46</v>
      </c>
      <c r="O52" s="55" t="str">
        <f t="shared" ref="O52" si="86">CONCATENATE("FONTE",A52)</f>
        <v>FONTEUTRAMIG</v>
      </c>
      <c r="P52" s="55">
        <v>10</v>
      </c>
      <c r="Q52" s="114" t="s">
        <v>249</v>
      </c>
      <c r="R52" s="55" t="s">
        <v>48</v>
      </c>
      <c r="S52" s="114" t="s">
        <v>250</v>
      </c>
      <c r="T52" s="114">
        <v>2000</v>
      </c>
      <c r="U52" s="114" t="s">
        <v>251</v>
      </c>
      <c r="V52" s="107">
        <v>5.3642000000000003</v>
      </c>
      <c r="W52" s="56">
        <v>1</v>
      </c>
      <c r="X52" s="61">
        <f t="shared" si="10"/>
        <v>10728.400000000001</v>
      </c>
      <c r="Y52" s="55"/>
      <c r="Z52" s="114" t="s">
        <v>252</v>
      </c>
      <c r="AA52" s="114" t="s">
        <v>253</v>
      </c>
      <c r="AB52" s="114" t="s">
        <v>254</v>
      </c>
      <c r="AC52" s="55"/>
      <c r="AD52" s="55"/>
      <c r="AE52" s="55"/>
    </row>
    <row r="53" spans="1:31" s="58" customFormat="1" ht="135" x14ac:dyDescent="0.25">
      <c r="A53" s="90" t="s">
        <v>39</v>
      </c>
      <c r="B53" s="90" t="s">
        <v>173</v>
      </c>
      <c r="C53" s="90"/>
      <c r="D53" s="90" t="s">
        <v>174</v>
      </c>
      <c r="E53" s="55" t="str">
        <f t="shared" ref="E53" si="87">CONCATENATE(A53,"PROG")</f>
        <v>UTRAMIGPROG</v>
      </c>
      <c r="F53" s="114" t="s">
        <v>175</v>
      </c>
      <c r="G53" s="55" t="str">
        <f t="shared" ref="G53" si="88">CONCATENATE("P",(LEFT(F53,3)),A53)</f>
        <v>P705UTRAMIG</v>
      </c>
      <c r="H53" s="114" t="s">
        <v>176</v>
      </c>
      <c r="I53" s="55" t="s">
        <v>247</v>
      </c>
      <c r="J53" s="55" t="str">
        <f t="shared" si="2"/>
        <v>ELEM30</v>
      </c>
      <c r="K53" s="55" t="s">
        <v>255</v>
      </c>
      <c r="L53" s="100" t="str">
        <f t="shared" si="5"/>
        <v>ag.3027</v>
      </c>
      <c r="M53" s="55" t="str">
        <f>VLOOKUP(L53,Agrupamento!B53:C665,2,FALSE)</f>
        <v>Outros</v>
      </c>
      <c r="N53" s="55" t="s">
        <v>46</v>
      </c>
      <c r="O53" s="55" t="str">
        <f t="shared" ref="O53" si="89">CONCATENATE("FONTE",A53)</f>
        <v>FONTEUTRAMIG</v>
      </c>
      <c r="P53" s="55">
        <v>10</v>
      </c>
      <c r="Q53" s="114" t="s">
        <v>256</v>
      </c>
      <c r="R53" s="55" t="s">
        <v>48</v>
      </c>
      <c r="S53" s="114" t="s">
        <v>250</v>
      </c>
      <c r="T53" s="55">
        <v>6</v>
      </c>
      <c r="U53" s="114" t="s">
        <v>251</v>
      </c>
      <c r="V53" s="107">
        <v>120.33710000000001</v>
      </c>
      <c r="W53" s="56">
        <v>1</v>
      </c>
      <c r="X53" s="61">
        <f t="shared" si="10"/>
        <v>722.02260000000001</v>
      </c>
      <c r="Y53" s="55"/>
      <c r="Z53" s="55" t="s">
        <v>257</v>
      </c>
      <c r="AA53" s="55" t="s">
        <v>258</v>
      </c>
      <c r="AB53" s="55" t="s">
        <v>259</v>
      </c>
      <c r="AC53" s="55"/>
      <c r="AD53" s="55"/>
      <c r="AE53" s="55"/>
    </row>
    <row r="54" spans="1:31" s="58" customFormat="1" ht="75" x14ac:dyDescent="0.25">
      <c r="A54" s="90" t="s">
        <v>39</v>
      </c>
      <c r="B54" s="55" t="s">
        <v>40</v>
      </c>
      <c r="C54" s="55"/>
      <c r="D54" s="55" t="s">
        <v>41</v>
      </c>
      <c r="E54" s="55" t="str">
        <f>CONCATENATE(A54,"PROG")</f>
        <v>UTRAMIGPROG</v>
      </c>
      <c r="F54" s="55" t="s">
        <v>42</v>
      </c>
      <c r="G54" s="55" t="str">
        <f>CONCATENATE("P",(LEFT(F54,3)),A54)</f>
        <v>P089UTRAMIG</v>
      </c>
      <c r="H54" s="55" t="s">
        <v>43</v>
      </c>
      <c r="I54" s="55" t="s">
        <v>247</v>
      </c>
      <c r="J54" s="55" t="str">
        <f t="shared" ref="J54" si="90">CONCATENATE("ELEM",LEFT(I54,2))</f>
        <v>ELEM30</v>
      </c>
      <c r="K54" s="55" t="s">
        <v>255</v>
      </c>
      <c r="L54" s="100" t="str">
        <f t="shared" ref="L54" si="91">CONCATENATE("ag.",LEFT(K54,4))</f>
        <v>ag.3027</v>
      </c>
      <c r="M54" s="55" t="str">
        <f>VLOOKUP(L54,Agrupamento!B54:C666,2,FALSE)</f>
        <v>Outros</v>
      </c>
      <c r="N54" s="55" t="s">
        <v>46</v>
      </c>
      <c r="O54" s="55" t="str">
        <f t="shared" ref="O54" si="92">CONCATENATE("FONTE",A54)</f>
        <v>FONTEUTRAMIG</v>
      </c>
      <c r="P54" s="55">
        <v>10</v>
      </c>
      <c r="Q54" s="114" t="s">
        <v>256</v>
      </c>
      <c r="R54" s="55" t="s">
        <v>48</v>
      </c>
      <c r="S54" s="114" t="s">
        <v>250</v>
      </c>
      <c r="T54" s="55">
        <v>6</v>
      </c>
      <c r="U54" s="114" t="s">
        <v>251</v>
      </c>
      <c r="V54" s="107">
        <v>120.33710000000001</v>
      </c>
      <c r="W54" s="56">
        <v>1</v>
      </c>
      <c r="X54" s="61">
        <f t="shared" si="10"/>
        <v>722.02260000000001</v>
      </c>
      <c r="Y54" s="55"/>
      <c r="Z54" s="55" t="s">
        <v>260</v>
      </c>
      <c r="AA54" s="55" t="s">
        <v>261</v>
      </c>
      <c r="AB54" s="55" t="s">
        <v>262</v>
      </c>
      <c r="AC54" s="55"/>
      <c r="AD54" s="55"/>
      <c r="AE54" s="55"/>
    </row>
    <row r="55" spans="1:31" s="58" customFormat="1" ht="105" x14ac:dyDescent="0.25">
      <c r="A55" s="90" t="s">
        <v>39</v>
      </c>
      <c r="B55" s="90" t="s">
        <v>173</v>
      </c>
      <c r="C55" s="90"/>
      <c r="D55" s="90" t="s">
        <v>174</v>
      </c>
      <c r="E55" s="55" t="str">
        <f t="shared" ref="E55" si="93">CONCATENATE(A55,"PROG")</f>
        <v>UTRAMIGPROG</v>
      </c>
      <c r="F55" s="114" t="s">
        <v>175</v>
      </c>
      <c r="G55" s="55" t="str">
        <f t="shared" ref="G55" si="94">CONCATENATE("P",(LEFT(F55,3)),A55)</f>
        <v>P705UTRAMIG</v>
      </c>
      <c r="H55" s="114" t="s">
        <v>176</v>
      </c>
      <c r="I55" s="55" t="s">
        <v>119</v>
      </c>
      <c r="J55" s="55" t="str">
        <f t="shared" si="2"/>
        <v>ELEM40</v>
      </c>
      <c r="K55" s="55" t="s">
        <v>263</v>
      </c>
      <c r="L55" s="100" t="str">
        <f t="shared" si="5"/>
        <v>ag.4003</v>
      </c>
      <c r="M55" s="55" t="str">
        <f>VLOOKUP(L55,Agrupamento!B62:C674,2,FALSE)</f>
        <v>PRODEMGE</v>
      </c>
      <c r="N55" s="55" t="s">
        <v>46</v>
      </c>
      <c r="O55" s="55" t="str">
        <f t="shared" ref="O55" si="95">CONCATENATE("FONTE",A55)</f>
        <v>FONTEUTRAMIG</v>
      </c>
      <c r="P55" s="55">
        <v>10</v>
      </c>
      <c r="Q55" s="114" t="s">
        <v>264</v>
      </c>
      <c r="R55" s="114" t="s">
        <v>48</v>
      </c>
      <c r="S55" s="114" t="s">
        <v>265</v>
      </c>
      <c r="T55" s="55">
        <v>2</v>
      </c>
      <c r="U55" s="114" t="s">
        <v>191</v>
      </c>
      <c r="V55" s="107">
        <v>416</v>
      </c>
      <c r="W55" s="56">
        <v>12</v>
      </c>
      <c r="X55" s="61">
        <f t="shared" si="10"/>
        <v>9984</v>
      </c>
      <c r="Y55" s="55"/>
      <c r="Z55" s="55" t="s">
        <v>266</v>
      </c>
      <c r="AA55" s="55" t="s">
        <v>267</v>
      </c>
      <c r="AB55" s="55" t="s">
        <v>268</v>
      </c>
      <c r="AC55" s="55"/>
      <c r="AD55" s="55"/>
      <c r="AE55" s="55"/>
    </row>
    <row r="56" spans="1:31" s="58" customFormat="1" ht="165" x14ac:dyDescent="0.25">
      <c r="A56" s="90" t="s">
        <v>39</v>
      </c>
      <c r="B56" s="90" t="s">
        <v>173</v>
      </c>
      <c r="C56" s="90"/>
      <c r="D56" s="90" t="s">
        <v>174</v>
      </c>
      <c r="E56" s="55" t="str">
        <f t="shared" ref="E56:E60" si="96">CONCATENATE(A56,"PROG")</f>
        <v>UTRAMIGPROG</v>
      </c>
      <c r="F56" s="114" t="s">
        <v>175</v>
      </c>
      <c r="G56" s="55" t="str">
        <f t="shared" ref="G56:G60" si="97">CONCATENATE("P",(LEFT(F56,3)),A56)</f>
        <v>P705UTRAMIG</v>
      </c>
      <c r="H56" s="114" t="s">
        <v>176</v>
      </c>
      <c r="I56" s="55" t="s">
        <v>119</v>
      </c>
      <c r="J56" s="55" t="str">
        <f t="shared" ref="J56:J60" si="98">CONCATENATE("ELEM",LEFT(I56,2))</f>
        <v>ELEM40</v>
      </c>
      <c r="K56" s="55" t="s">
        <v>263</v>
      </c>
      <c r="L56" s="100" t="str">
        <f t="shared" ref="L56:L60" si="99">CONCATENATE("ag.",LEFT(K56,4))</f>
        <v>ag.4003</v>
      </c>
      <c r="M56" s="55" t="str">
        <f>VLOOKUP(L56,Agrupamento!B63:C675,2,FALSE)</f>
        <v>PRODEMGE</v>
      </c>
      <c r="N56" s="55" t="s">
        <v>46</v>
      </c>
      <c r="O56" s="55" t="str">
        <f t="shared" ref="O56:O60" si="100">CONCATENATE("FONTE",A56)</f>
        <v>FONTEUTRAMIG</v>
      </c>
      <c r="P56" s="55">
        <v>10</v>
      </c>
      <c r="Q56" s="114" t="s">
        <v>269</v>
      </c>
      <c r="R56" s="114" t="s">
        <v>48</v>
      </c>
      <c r="S56" s="114" t="s">
        <v>107</v>
      </c>
      <c r="T56" s="55">
        <v>1</v>
      </c>
      <c r="U56" s="114" t="s">
        <v>191</v>
      </c>
      <c r="V56" s="107">
        <v>70</v>
      </c>
      <c r="W56" s="56">
        <v>12</v>
      </c>
      <c r="X56" s="61">
        <f t="shared" si="10"/>
        <v>840</v>
      </c>
      <c r="Y56" s="55"/>
      <c r="Z56" s="55" t="s">
        <v>270</v>
      </c>
      <c r="AA56" s="55" t="s">
        <v>271</v>
      </c>
      <c r="AB56" s="55" t="s">
        <v>272</v>
      </c>
      <c r="AC56" s="55"/>
      <c r="AD56" s="55"/>
      <c r="AE56" s="55"/>
    </row>
    <row r="57" spans="1:31" s="58" customFormat="1" ht="165" x14ac:dyDescent="0.25">
      <c r="A57" s="90" t="s">
        <v>39</v>
      </c>
      <c r="B57" s="90" t="s">
        <v>173</v>
      </c>
      <c r="C57" s="90"/>
      <c r="D57" s="90" t="s">
        <v>174</v>
      </c>
      <c r="E57" s="55" t="str">
        <f t="shared" si="96"/>
        <v>UTRAMIGPROG</v>
      </c>
      <c r="F57" s="114" t="s">
        <v>175</v>
      </c>
      <c r="G57" s="55" t="str">
        <f t="shared" si="97"/>
        <v>P705UTRAMIG</v>
      </c>
      <c r="H57" s="114" t="s">
        <v>176</v>
      </c>
      <c r="I57" s="55" t="s">
        <v>119</v>
      </c>
      <c r="J57" s="55" t="str">
        <f t="shared" si="98"/>
        <v>ELEM40</v>
      </c>
      <c r="K57" s="55" t="s">
        <v>263</v>
      </c>
      <c r="L57" s="100" t="str">
        <f t="shared" si="99"/>
        <v>ag.4003</v>
      </c>
      <c r="M57" s="55" t="str">
        <f>VLOOKUP(L57,Agrupamento!B64:C676,2,FALSE)</f>
        <v>PRODEMGE</v>
      </c>
      <c r="N57" s="55" t="s">
        <v>46</v>
      </c>
      <c r="O57" s="55" t="str">
        <f t="shared" si="100"/>
        <v>FONTEUTRAMIG</v>
      </c>
      <c r="P57" s="55">
        <v>10</v>
      </c>
      <c r="Q57" s="114" t="s">
        <v>273</v>
      </c>
      <c r="R57" s="114" t="s">
        <v>48</v>
      </c>
      <c r="S57" s="114" t="s">
        <v>107</v>
      </c>
      <c r="T57" s="55">
        <v>1</v>
      </c>
      <c r="U57" s="114" t="s">
        <v>191</v>
      </c>
      <c r="V57" s="107">
        <v>164</v>
      </c>
      <c r="W57" s="56">
        <v>12</v>
      </c>
      <c r="X57" s="61">
        <f t="shared" si="10"/>
        <v>1968</v>
      </c>
      <c r="Y57" s="55"/>
      <c r="Z57" s="55" t="s">
        <v>274</v>
      </c>
      <c r="AA57" s="55" t="s">
        <v>271</v>
      </c>
      <c r="AB57" s="55" t="s">
        <v>272</v>
      </c>
      <c r="AC57" s="55"/>
      <c r="AD57" s="55"/>
      <c r="AE57" s="55"/>
    </row>
    <row r="58" spans="1:31" s="58" customFormat="1" ht="75" x14ac:dyDescent="0.25">
      <c r="A58" s="90" t="s">
        <v>39</v>
      </c>
      <c r="B58" s="90" t="s">
        <v>173</v>
      </c>
      <c r="C58" s="90"/>
      <c r="D58" s="90" t="s">
        <v>174</v>
      </c>
      <c r="E58" s="55" t="str">
        <f t="shared" si="96"/>
        <v>UTRAMIGPROG</v>
      </c>
      <c r="F58" s="114" t="s">
        <v>175</v>
      </c>
      <c r="G58" s="55" t="str">
        <f t="shared" si="97"/>
        <v>P705UTRAMIG</v>
      </c>
      <c r="H58" s="114" t="s">
        <v>176</v>
      </c>
      <c r="I58" s="55" t="s">
        <v>119</v>
      </c>
      <c r="J58" s="55" t="str">
        <f t="shared" si="98"/>
        <v>ELEM40</v>
      </c>
      <c r="K58" s="55" t="s">
        <v>263</v>
      </c>
      <c r="L58" s="100" t="str">
        <f t="shared" si="99"/>
        <v>ag.4003</v>
      </c>
      <c r="M58" s="55" t="str">
        <f>VLOOKUP(L58,Agrupamento!B65:C677,2,FALSE)</f>
        <v>PRODEMGE</v>
      </c>
      <c r="N58" s="55" t="s">
        <v>46</v>
      </c>
      <c r="O58" s="55" t="str">
        <f t="shared" si="100"/>
        <v>FONTEUTRAMIG</v>
      </c>
      <c r="P58" s="55">
        <v>10</v>
      </c>
      <c r="Q58" s="114" t="s">
        <v>275</v>
      </c>
      <c r="R58" s="114" t="s">
        <v>48</v>
      </c>
      <c r="S58" s="114" t="s">
        <v>107</v>
      </c>
      <c r="T58" s="55">
        <v>1</v>
      </c>
      <c r="U58" s="114" t="s">
        <v>191</v>
      </c>
      <c r="V58" s="107">
        <v>5678</v>
      </c>
      <c r="W58" s="56">
        <v>12</v>
      </c>
      <c r="X58" s="61">
        <f t="shared" si="10"/>
        <v>68136</v>
      </c>
      <c r="Y58" s="55"/>
      <c r="Z58" s="55" t="s">
        <v>276</v>
      </c>
      <c r="AA58" s="55" t="s">
        <v>271</v>
      </c>
      <c r="AB58" s="55" t="s">
        <v>272</v>
      </c>
      <c r="AC58" s="55"/>
      <c r="AD58" s="55"/>
      <c r="AE58" s="55"/>
    </row>
    <row r="59" spans="1:31" s="58" customFormat="1" ht="240" x14ac:dyDescent="0.25">
      <c r="A59" s="90" t="s">
        <v>39</v>
      </c>
      <c r="B59" s="90" t="s">
        <v>173</v>
      </c>
      <c r="C59" s="90"/>
      <c r="D59" s="90" t="s">
        <v>174</v>
      </c>
      <c r="E59" s="55" t="str">
        <f t="shared" si="96"/>
        <v>UTRAMIGPROG</v>
      </c>
      <c r="F59" s="114" t="s">
        <v>175</v>
      </c>
      <c r="G59" s="55" t="str">
        <f t="shared" si="97"/>
        <v>P705UTRAMIG</v>
      </c>
      <c r="H59" s="114" t="s">
        <v>176</v>
      </c>
      <c r="I59" s="55" t="s">
        <v>119</v>
      </c>
      <c r="J59" s="55" t="str">
        <f t="shared" si="98"/>
        <v>ELEM40</v>
      </c>
      <c r="K59" s="55" t="s">
        <v>263</v>
      </c>
      <c r="L59" s="100" t="str">
        <f t="shared" si="99"/>
        <v>ag.4003</v>
      </c>
      <c r="M59" s="55" t="str">
        <f>VLOOKUP(L59,Agrupamento!B66:C678,2,FALSE)</f>
        <v>PRODEMGE</v>
      </c>
      <c r="N59" s="55" t="s">
        <v>46</v>
      </c>
      <c r="O59" s="55" t="str">
        <f t="shared" si="100"/>
        <v>FONTEUTRAMIG</v>
      </c>
      <c r="P59" s="55">
        <v>10</v>
      </c>
      <c r="Q59" s="114" t="s">
        <v>277</v>
      </c>
      <c r="R59" s="114" t="s">
        <v>48</v>
      </c>
      <c r="S59" s="114" t="s">
        <v>107</v>
      </c>
      <c r="T59" s="55">
        <v>13</v>
      </c>
      <c r="U59" s="114" t="s">
        <v>191</v>
      </c>
      <c r="V59" s="107">
        <v>49</v>
      </c>
      <c r="W59" s="56">
        <v>12</v>
      </c>
      <c r="X59" s="61">
        <f t="shared" si="10"/>
        <v>7644</v>
      </c>
      <c r="Y59" s="55"/>
      <c r="Z59" s="55" t="s">
        <v>278</v>
      </c>
      <c r="AA59" s="55" t="s">
        <v>271</v>
      </c>
      <c r="AB59" s="55" t="s">
        <v>272</v>
      </c>
      <c r="AC59" s="55"/>
      <c r="AD59" s="55"/>
      <c r="AE59" s="55"/>
    </row>
    <row r="60" spans="1:31" s="58" customFormat="1" ht="75" x14ac:dyDescent="0.25">
      <c r="A60" s="90" t="s">
        <v>39</v>
      </c>
      <c r="B60" s="90" t="s">
        <v>173</v>
      </c>
      <c r="C60" s="90"/>
      <c r="D60" s="90" t="s">
        <v>174</v>
      </c>
      <c r="E60" s="55" t="str">
        <f t="shared" si="96"/>
        <v>UTRAMIGPROG</v>
      </c>
      <c r="F60" s="114" t="s">
        <v>175</v>
      </c>
      <c r="G60" s="55" t="str">
        <f t="shared" si="97"/>
        <v>P705UTRAMIG</v>
      </c>
      <c r="H60" s="114" t="s">
        <v>176</v>
      </c>
      <c r="I60" s="55" t="s">
        <v>119</v>
      </c>
      <c r="J60" s="55" t="str">
        <f t="shared" si="98"/>
        <v>ELEM40</v>
      </c>
      <c r="K60" s="55" t="s">
        <v>263</v>
      </c>
      <c r="L60" s="100" t="str">
        <f t="shared" si="99"/>
        <v>ag.4003</v>
      </c>
      <c r="M60" s="55" t="str">
        <f>VLOOKUP(L60,Agrupamento!B67:C679,2,FALSE)</f>
        <v>PRODEMGE</v>
      </c>
      <c r="N60" s="55" t="s">
        <v>46</v>
      </c>
      <c r="O60" s="55" t="str">
        <f t="shared" si="100"/>
        <v>FONTEUTRAMIG</v>
      </c>
      <c r="P60" s="55">
        <v>10</v>
      </c>
      <c r="Q60" s="114" t="s">
        <v>279</v>
      </c>
      <c r="R60" s="114" t="s">
        <v>48</v>
      </c>
      <c r="S60" s="114" t="s">
        <v>280</v>
      </c>
      <c r="T60" s="55">
        <v>20</v>
      </c>
      <c r="U60" s="114" t="s">
        <v>191</v>
      </c>
      <c r="V60" s="107">
        <v>19</v>
      </c>
      <c r="W60" s="56">
        <v>12</v>
      </c>
      <c r="X60" s="61">
        <f t="shared" ref="X60:X79" si="101">T60*V60*W60</f>
        <v>4560</v>
      </c>
      <c r="Y60" s="55"/>
      <c r="Z60" s="55" t="s">
        <v>281</v>
      </c>
      <c r="AA60" s="55" t="s">
        <v>282</v>
      </c>
      <c r="AB60" s="55" t="s">
        <v>283</v>
      </c>
      <c r="AC60" s="55"/>
      <c r="AD60" s="55"/>
      <c r="AE60" s="55"/>
    </row>
    <row r="61" spans="1:31" s="58" customFormat="1" ht="75" x14ac:dyDescent="0.25">
      <c r="A61" s="90" t="s">
        <v>39</v>
      </c>
      <c r="B61" s="90" t="s">
        <v>173</v>
      </c>
      <c r="C61" s="90"/>
      <c r="D61" s="90" t="s">
        <v>174</v>
      </c>
      <c r="E61" s="55" t="str">
        <f t="shared" ref="E61" si="102">CONCATENATE(A61,"PROG")</f>
        <v>UTRAMIGPROG</v>
      </c>
      <c r="F61" s="114" t="s">
        <v>175</v>
      </c>
      <c r="G61" s="55" t="str">
        <f t="shared" ref="G61" si="103">CONCATENATE("P",(LEFT(F61,3)),A61)</f>
        <v>P705UTRAMIG</v>
      </c>
      <c r="H61" s="114" t="s">
        <v>176</v>
      </c>
      <c r="I61" s="55" t="s">
        <v>119</v>
      </c>
      <c r="J61" s="55" t="str">
        <f t="shared" ref="J61" si="104">CONCATENATE("ELEM",LEFT(I61,2))</f>
        <v>ELEM40</v>
      </c>
      <c r="K61" s="55" t="s">
        <v>263</v>
      </c>
      <c r="L61" s="100" t="str">
        <f t="shared" ref="L61" si="105">CONCATENATE("ag.",LEFT(K61,4))</f>
        <v>ag.4003</v>
      </c>
      <c r="M61" s="55" t="str">
        <f>VLOOKUP(L61,Agrupamento!B68:C680,2,FALSE)</f>
        <v>PRODEMGE</v>
      </c>
      <c r="N61" s="55" t="s">
        <v>46</v>
      </c>
      <c r="O61" s="55" t="str">
        <f t="shared" ref="O61" si="106">CONCATENATE("FONTE",A61)</f>
        <v>FONTEUTRAMIG</v>
      </c>
      <c r="P61" s="55">
        <v>10</v>
      </c>
      <c r="Q61" s="114" t="s">
        <v>284</v>
      </c>
      <c r="R61" s="114" t="s">
        <v>48</v>
      </c>
      <c r="S61" s="114" t="s">
        <v>285</v>
      </c>
      <c r="T61" s="114">
        <v>2</v>
      </c>
      <c r="U61" s="114" t="s">
        <v>191</v>
      </c>
      <c r="V61" s="107">
        <v>359</v>
      </c>
      <c r="W61" s="56">
        <v>12</v>
      </c>
      <c r="X61" s="61">
        <f t="shared" si="101"/>
        <v>8616</v>
      </c>
      <c r="Y61" s="55"/>
      <c r="Z61" s="55" t="s">
        <v>286</v>
      </c>
      <c r="AA61" s="55" t="s">
        <v>287</v>
      </c>
      <c r="AB61" s="55" t="s">
        <v>288</v>
      </c>
      <c r="AC61" s="55"/>
      <c r="AD61" s="55"/>
      <c r="AE61" s="55"/>
    </row>
    <row r="62" spans="1:31" s="58" customFormat="1" ht="90" x14ac:dyDescent="0.25">
      <c r="A62" s="90" t="s">
        <v>39</v>
      </c>
      <c r="B62" s="90" t="s">
        <v>173</v>
      </c>
      <c r="C62" s="90"/>
      <c r="D62" s="90" t="s">
        <v>174</v>
      </c>
      <c r="E62" s="55" t="str">
        <f>CONCATENATE(A62,"PROG")</f>
        <v>UTRAMIGPROG</v>
      </c>
      <c r="F62" s="114" t="s">
        <v>175</v>
      </c>
      <c r="G62" s="55" t="str">
        <f>CONCATENATE("P",(LEFT(F62,3)),A62)</f>
        <v>P705UTRAMIG</v>
      </c>
      <c r="H62" s="114" t="s">
        <v>176</v>
      </c>
      <c r="I62" s="55" t="s">
        <v>289</v>
      </c>
      <c r="J62" s="55" t="str">
        <f>CONCATENATE("ELEM",LEFT(I62,2))</f>
        <v>ELEM14</v>
      </c>
      <c r="K62" s="55" t="s">
        <v>290</v>
      </c>
      <c r="L62" s="100" t="str">
        <f>CONCATENATE("ag.",LEFT(K62,4))</f>
        <v>ag.1401</v>
      </c>
      <c r="M62" s="55" t="str">
        <f>VLOOKUP(L62,Agrupamento!B71:C683,2,FALSE)</f>
        <v>Outros</v>
      </c>
      <c r="N62" s="55" t="s">
        <v>46</v>
      </c>
      <c r="O62" s="55" t="str">
        <f t="shared" ref="O62" si="107">CONCATENATE("FONTE",A62)</f>
        <v>FONTEUTRAMIG</v>
      </c>
      <c r="P62" s="55">
        <v>10</v>
      </c>
      <c r="Q62" s="114" t="s">
        <v>291</v>
      </c>
      <c r="R62" s="114" t="s">
        <v>48</v>
      </c>
      <c r="S62" s="114" t="s">
        <v>292</v>
      </c>
      <c r="T62" s="55">
        <v>2</v>
      </c>
      <c r="U62" s="114" t="s">
        <v>293</v>
      </c>
      <c r="V62" s="107">
        <v>470</v>
      </c>
      <c r="W62" s="56">
        <v>12</v>
      </c>
      <c r="X62" s="61">
        <f t="shared" ref="X62:X67" si="108">T62*V62*W62</f>
        <v>11280</v>
      </c>
      <c r="Y62" s="55"/>
      <c r="Z62" s="55" t="s">
        <v>294</v>
      </c>
      <c r="AA62" s="55" t="s">
        <v>295</v>
      </c>
      <c r="AB62" s="55" t="s">
        <v>296</v>
      </c>
      <c r="AC62" s="55"/>
      <c r="AD62" s="55"/>
      <c r="AE62" s="55"/>
    </row>
    <row r="63" spans="1:31" s="58" customFormat="1" ht="75" x14ac:dyDescent="0.25">
      <c r="A63" s="90" t="s">
        <v>39</v>
      </c>
      <c r="B63" s="90" t="s">
        <v>173</v>
      </c>
      <c r="C63" s="90"/>
      <c r="D63" s="90" t="s">
        <v>174</v>
      </c>
      <c r="E63" s="55" t="str">
        <f t="shared" ref="E63:E67" si="109">CONCATENATE(A63,"PROG")</f>
        <v>UTRAMIGPROG</v>
      </c>
      <c r="F63" s="114" t="s">
        <v>175</v>
      </c>
      <c r="G63" s="55" t="str">
        <f t="shared" ref="G63:G67" si="110">CONCATENATE("P",(LEFT(F63,3)),A63)</f>
        <v>P705UTRAMIG</v>
      </c>
      <c r="H63" s="114" t="s">
        <v>176</v>
      </c>
      <c r="I63" s="55" t="s">
        <v>289</v>
      </c>
      <c r="J63" s="55" t="str">
        <f t="shared" ref="J63:J67" si="111">CONCATENATE("ELEM",LEFT(I63,2))</f>
        <v>ELEM14</v>
      </c>
      <c r="K63" s="55" t="s">
        <v>290</v>
      </c>
      <c r="L63" s="100" t="str">
        <f t="shared" ref="L63:L67" si="112">CONCATENATE("ag.",LEFT(K63,4))</f>
        <v>ag.1401</v>
      </c>
      <c r="M63" s="55" t="str">
        <f>VLOOKUP(L63,Agrupamento!B72:C684,2,FALSE)</f>
        <v>Outros</v>
      </c>
      <c r="N63" s="55" t="s">
        <v>46</v>
      </c>
      <c r="O63" s="55" t="str">
        <f t="shared" ref="O63:O67" si="113">CONCATENATE("FONTE",A63)</f>
        <v>FONTEUTRAMIG</v>
      </c>
      <c r="P63" s="55">
        <v>10</v>
      </c>
      <c r="Q63" s="114" t="s">
        <v>297</v>
      </c>
      <c r="R63" s="114" t="s">
        <v>48</v>
      </c>
      <c r="S63" s="114" t="s">
        <v>293</v>
      </c>
      <c r="T63" s="55">
        <v>2</v>
      </c>
      <c r="U63" s="114" t="s">
        <v>293</v>
      </c>
      <c r="V63" s="107">
        <v>362</v>
      </c>
      <c r="W63" s="56">
        <v>12</v>
      </c>
      <c r="X63" s="61">
        <f t="shared" si="108"/>
        <v>8688</v>
      </c>
      <c r="Y63" s="55"/>
      <c r="Z63" s="55" t="s">
        <v>294</v>
      </c>
      <c r="AA63" s="55" t="s">
        <v>295</v>
      </c>
      <c r="AB63" s="55" t="s">
        <v>296</v>
      </c>
      <c r="AC63" s="55"/>
      <c r="AD63" s="55"/>
      <c r="AE63" s="55"/>
    </row>
    <row r="64" spans="1:31" s="58" customFormat="1" ht="75" x14ac:dyDescent="0.25">
      <c r="A64" s="90" t="s">
        <v>39</v>
      </c>
      <c r="B64" s="90" t="s">
        <v>173</v>
      </c>
      <c r="C64" s="90"/>
      <c r="D64" s="90" t="s">
        <v>174</v>
      </c>
      <c r="E64" s="55" t="str">
        <f t="shared" si="109"/>
        <v>UTRAMIGPROG</v>
      </c>
      <c r="F64" s="114" t="s">
        <v>175</v>
      </c>
      <c r="G64" s="55" t="str">
        <f t="shared" si="110"/>
        <v>P705UTRAMIG</v>
      </c>
      <c r="H64" s="114" t="s">
        <v>176</v>
      </c>
      <c r="I64" s="55" t="s">
        <v>289</v>
      </c>
      <c r="J64" s="55" t="str">
        <f t="shared" si="111"/>
        <v>ELEM14</v>
      </c>
      <c r="K64" s="55" t="s">
        <v>290</v>
      </c>
      <c r="L64" s="100" t="str">
        <f t="shared" si="112"/>
        <v>ag.1401</v>
      </c>
      <c r="M64" s="55" t="str">
        <f>VLOOKUP(L64,Agrupamento!B73:C685,2,FALSE)</f>
        <v>Outros</v>
      </c>
      <c r="N64" s="55" t="s">
        <v>46</v>
      </c>
      <c r="O64" s="55" t="str">
        <f t="shared" si="113"/>
        <v>FONTEUTRAMIG</v>
      </c>
      <c r="P64" s="55">
        <v>10</v>
      </c>
      <c r="Q64" s="114" t="s">
        <v>298</v>
      </c>
      <c r="R64" s="114" t="s">
        <v>48</v>
      </c>
      <c r="S64" s="114" t="s">
        <v>293</v>
      </c>
      <c r="T64" s="55">
        <v>2</v>
      </c>
      <c r="U64" s="114" t="s">
        <v>293</v>
      </c>
      <c r="V64" s="107">
        <v>258</v>
      </c>
      <c r="W64" s="56">
        <v>12</v>
      </c>
      <c r="X64" s="61">
        <f t="shared" si="108"/>
        <v>6192</v>
      </c>
      <c r="Y64" s="55"/>
      <c r="Z64" s="55" t="s">
        <v>294</v>
      </c>
      <c r="AA64" s="55" t="s">
        <v>295</v>
      </c>
      <c r="AB64" s="55" t="s">
        <v>296</v>
      </c>
      <c r="AC64" s="55"/>
      <c r="AD64" s="55"/>
      <c r="AE64" s="55"/>
    </row>
    <row r="65" spans="1:31" s="58" customFormat="1" ht="75" x14ac:dyDescent="0.25">
      <c r="A65" s="90" t="s">
        <v>39</v>
      </c>
      <c r="B65" s="90" t="s">
        <v>173</v>
      </c>
      <c r="C65" s="90"/>
      <c r="D65" s="90" t="s">
        <v>174</v>
      </c>
      <c r="E65" s="55" t="str">
        <f t="shared" si="109"/>
        <v>UTRAMIGPROG</v>
      </c>
      <c r="F65" s="114" t="s">
        <v>175</v>
      </c>
      <c r="G65" s="55" t="str">
        <f t="shared" si="110"/>
        <v>P705UTRAMIG</v>
      </c>
      <c r="H65" s="114" t="s">
        <v>176</v>
      </c>
      <c r="I65" s="55" t="s">
        <v>289</v>
      </c>
      <c r="J65" s="55" t="str">
        <f t="shared" si="111"/>
        <v>ELEM14</v>
      </c>
      <c r="K65" s="55" t="s">
        <v>290</v>
      </c>
      <c r="L65" s="100" t="str">
        <f t="shared" si="112"/>
        <v>ag.1401</v>
      </c>
      <c r="M65" s="55" t="str">
        <f>VLOOKUP(L65,Agrupamento!B74:C686,2,FALSE)</f>
        <v>Outros</v>
      </c>
      <c r="N65" s="55" t="s">
        <v>46</v>
      </c>
      <c r="O65" s="55" t="str">
        <f t="shared" si="113"/>
        <v>FONTEUTRAMIG</v>
      </c>
      <c r="P65" s="55">
        <v>10</v>
      </c>
      <c r="Q65" s="114" t="s">
        <v>299</v>
      </c>
      <c r="R65" s="114" t="s">
        <v>48</v>
      </c>
      <c r="S65" s="114" t="s">
        <v>293</v>
      </c>
      <c r="T65" s="55">
        <v>1</v>
      </c>
      <c r="U65" s="114" t="s">
        <v>293</v>
      </c>
      <c r="V65" s="107">
        <v>665</v>
      </c>
      <c r="W65" s="56">
        <v>12</v>
      </c>
      <c r="X65" s="61">
        <f t="shared" si="108"/>
        <v>7980</v>
      </c>
      <c r="Y65" s="55"/>
      <c r="Z65" s="55" t="s">
        <v>294</v>
      </c>
      <c r="AA65" s="55" t="s">
        <v>295</v>
      </c>
      <c r="AB65" s="55" t="s">
        <v>296</v>
      </c>
      <c r="AC65" s="55"/>
      <c r="AD65" s="55"/>
      <c r="AE65" s="55"/>
    </row>
    <row r="66" spans="1:31" s="58" customFormat="1" ht="75" x14ac:dyDescent="0.25">
      <c r="A66" s="90" t="s">
        <v>39</v>
      </c>
      <c r="B66" s="90" t="s">
        <v>173</v>
      </c>
      <c r="C66" s="90"/>
      <c r="D66" s="90" t="s">
        <v>174</v>
      </c>
      <c r="E66" s="55" t="str">
        <f t="shared" si="109"/>
        <v>UTRAMIGPROG</v>
      </c>
      <c r="F66" s="114" t="s">
        <v>175</v>
      </c>
      <c r="G66" s="55" t="str">
        <f t="shared" si="110"/>
        <v>P705UTRAMIG</v>
      </c>
      <c r="H66" s="114" t="s">
        <v>176</v>
      </c>
      <c r="I66" s="55" t="s">
        <v>289</v>
      </c>
      <c r="J66" s="55" t="str">
        <f t="shared" si="111"/>
        <v>ELEM14</v>
      </c>
      <c r="K66" s="55" t="s">
        <v>290</v>
      </c>
      <c r="L66" s="100" t="str">
        <f t="shared" si="112"/>
        <v>ag.1401</v>
      </c>
      <c r="M66" s="55" t="str">
        <f>VLOOKUP(L66,Agrupamento!B75:C687,2,FALSE)</f>
        <v>Outros</v>
      </c>
      <c r="N66" s="55" t="s">
        <v>46</v>
      </c>
      <c r="O66" s="55" t="str">
        <f t="shared" si="113"/>
        <v>FONTEUTRAMIG</v>
      </c>
      <c r="P66" s="55">
        <v>10</v>
      </c>
      <c r="Q66" s="114" t="s">
        <v>300</v>
      </c>
      <c r="R66" s="114" t="s">
        <v>48</v>
      </c>
      <c r="S66" s="114" t="s">
        <v>293</v>
      </c>
      <c r="T66" s="55">
        <v>1</v>
      </c>
      <c r="U66" s="114" t="s">
        <v>293</v>
      </c>
      <c r="V66" s="107">
        <v>608</v>
      </c>
      <c r="W66" s="56">
        <v>12</v>
      </c>
      <c r="X66" s="61">
        <f t="shared" si="108"/>
        <v>7296</v>
      </c>
      <c r="Y66" s="55"/>
      <c r="Z66" s="55" t="s">
        <v>294</v>
      </c>
      <c r="AA66" s="55" t="s">
        <v>295</v>
      </c>
      <c r="AB66" s="55" t="s">
        <v>296</v>
      </c>
      <c r="AC66" s="55"/>
      <c r="AD66" s="55"/>
      <c r="AE66" s="55"/>
    </row>
    <row r="67" spans="1:31" s="58" customFormat="1" ht="75" x14ac:dyDescent="0.25">
      <c r="A67" s="90" t="s">
        <v>39</v>
      </c>
      <c r="B67" s="90" t="s">
        <v>173</v>
      </c>
      <c r="C67" s="90"/>
      <c r="D67" s="90" t="s">
        <v>174</v>
      </c>
      <c r="E67" s="55" t="str">
        <f t="shared" si="109"/>
        <v>UTRAMIGPROG</v>
      </c>
      <c r="F67" s="114" t="s">
        <v>175</v>
      </c>
      <c r="G67" s="55" t="str">
        <f t="shared" si="110"/>
        <v>P705UTRAMIG</v>
      </c>
      <c r="H67" s="114" t="s">
        <v>176</v>
      </c>
      <c r="I67" s="55" t="s">
        <v>289</v>
      </c>
      <c r="J67" s="55" t="str">
        <f t="shared" si="111"/>
        <v>ELEM14</v>
      </c>
      <c r="K67" s="55" t="s">
        <v>290</v>
      </c>
      <c r="L67" s="100" t="str">
        <f t="shared" si="112"/>
        <v>ag.1401</v>
      </c>
      <c r="M67" s="55" t="str">
        <f>VLOOKUP(L67,Agrupamento!B76:C688,2,FALSE)</f>
        <v>Outros</v>
      </c>
      <c r="N67" s="55" t="s">
        <v>46</v>
      </c>
      <c r="O67" s="55" t="str">
        <f t="shared" si="113"/>
        <v>FONTEUTRAMIG</v>
      </c>
      <c r="P67" s="55">
        <v>10</v>
      </c>
      <c r="Q67" s="114" t="s">
        <v>301</v>
      </c>
      <c r="R67" s="114" t="s">
        <v>48</v>
      </c>
      <c r="S67" s="114" t="s">
        <v>293</v>
      </c>
      <c r="T67" s="55">
        <v>1</v>
      </c>
      <c r="U67" s="114" t="s">
        <v>293</v>
      </c>
      <c r="V67" s="107">
        <v>354</v>
      </c>
      <c r="W67" s="56">
        <v>12</v>
      </c>
      <c r="X67" s="61">
        <f t="shared" si="108"/>
        <v>4248</v>
      </c>
      <c r="Y67" s="55"/>
      <c r="Z67" s="55" t="s">
        <v>294</v>
      </c>
      <c r="AA67" s="55" t="s">
        <v>295</v>
      </c>
      <c r="AB67" s="55" t="s">
        <v>296</v>
      </c>
      <c r="AC67" s="55"/>
      <c r="AD67" s="55"/>
      <c r="AE67" s="55"/>
    </row>
    <row r="68" spans="1:31" s="58" customFormat="1" ht="180" x14ac:dyDescent="0.25">
      <c r="A68" s="90" t="s">
        <v>39</v>
      </c>
      <c r="B68" s="90" t="s">
        <v>173</v>
      </c>
      <c r="C68" s="90"/>
      <c r="D68" s="90" t="s">
        <v>174</v>
      </c>
      <c r="E68" s="55" t="str">
        <f t="shared" ref="E68:E69" si="114">CONCATENATE(A68,"PROG")</f>
        <v>UTRAMIGPROG</v>
      </c>
      <c r="F68" s="114" t="s">
        <v>175</v>
      </c>
      <c r="G68" s="55" t="str">
        <f t="shared" ref="G68:G69" si="115">CONCATENATE("P",(LEFT(F68,3)),A68)</f>
        <v>P705UTRAMIG</v>
      </c>
      <c r="H68" s="114" t="s">
        <v>176</v>
      </c>
      <c r="I68" s="55" t="s">
        <v>119</v>
      </c>
      <c r="J68" s="55" t="str">
        <f t="shared" ref="J68:J79" si="116">CONCATENATE("ELEM",LEFT(I68,2))</f>
        <v>ELEM40</v>
      </c>
      <c r="K68" s="55" t="s">
        <v>120</v>
      </c>
      <c r="L68" s="100" t="str">
        <f t="shared" ref="L68:L79" si="117">CONCATENATE("ag.",LEFT(K68,4))</f>
        <v>ag.4002</v>
      </c>
      <c r="M68" s="55" t="str">
        <f>VLOOKUP(L68,Agrupamento!B69:C681,2,FALSE)</f>
        <v>Serviços de TIC</v>
      </c>
      <c r="N68" s="55" t="s">
        <v>46</v>
      </c>
      <c r="O68" s="55" t="str">
        <f t="shared" ref="O68:O69" si="118">CONCATENATE("FONTE",A68)</f>
        <v>FONTEUTRAMIG</v>
      </c>
      <c r="P68" s="55">
        <v>10</v>
      </c>
      <c r="Q68" s="114" t="s">
        <v>302</v>
      </c>
      <c r="R68" s="114" t="s">
        <v>48</v>
      </c>
      <c r="S68" s="114" t="s">
        <v>303</v>
      </c>
      <c r="T68" s="55">
        <v>5</v>
      </c>
      <c r="U68" s="114" t="s">
        <v>304</v>
      </c>
      <c r="V68" s="107">
        <v>20</v>
      </c>
      <c r="W68" s="56">
        <v>1</v>
      </c>
      <c r="X68" s="61">
        <f t="shared" si="101"/>
        <v>100</v>
      </c>
      <c r="Y68" s="55"/>
      <c r="Z68" s="55" t="s">
        <v>305</v>
      </c>
      <c r="AA68" s="55" t="s">
        <v>306</v>
      </c>
      <c r="AB68" s="55" t="s">
        <v>307</v>
      </c>
      <c r="AC68" s="55"/>
      <c r="AD68" s="55"/>
      <c r="AE68" s="55"/>
    </row>
    <row r="69" spans="1:31" s="58" customFormat="1" ht="165" x14ac:dyDescent="0.25">
      <c r="A69" s="90" t="s">
        <v>39</v>
      </c>
      <c r="B69" s="90" t="s">
        <v>173</v>
      </c>
      <c r="C69" s="90"/>
      <c r="D69" s="90" t="s">
        <v>174</v>
      </c>
      <c r="E69" s="55" t="str">
        <f t="shared" si="114"/>
        <v>UTRAMIGPROG</v>
      </c>
      <c r="F69" s="114" t="s">
        <v>175</v>
      </c>
      <c r="G69" s="55" t="str">
        <f t="shared" si="115"/>
        <v>P705UTRAMIG</v>
      </c>
      <c r="H69" s="114" t="s">
        <v>176</v>
      </c>
      <c r="I69" s="55" t="s">
        <v>119</v>
      </c>
      <c r="J69" s="55" t="str">
        <f t="shared" si="116"/>
        <v>ELEM40</v>
      </c>
      <c r="K69" s="55" t="s">
        <v>120</v>
      </c>
      <c r="L69" s="100" t="str">
        <f t="shared" si="117"/>
        <v>ag.4002</v>
      </c>
      <c r="M69" s="55" t="str">
        <f>VLOOKUP(L69,Agrupamento!B70:C682,2,FALSE)</f>
        <v>Serviços de TIC</v>
      </c>
      <c r="N69" s="55" t="s">
        <v>46</v>
      </c>
      <c r="O69" s="55" t="str">
        <f t="shared" si="118"/>
        <v>FONTEUTRAMIG</v>
      </c>
      <c r="P69" s="55">
        <v>10</v>
      </c>
      <c r="Q69" s="114" t="s">
        <v>308</v>
      </c>
      <c r="R69" s="114" t="s">
        <v>48</v>
      </c>
      <c r="S69" s="114" t="s">
        <v>309</v>
      </c>
      <c r="T69" s="55">
        <v>1</v>
      </c>
      <c r="U69" s="114" t="s">
        <v>304</v>
      </c>
      <c r="V69" s="107">
        <v>25</v>
      </c>
      <c r="W69" s="56">
        <v>1</v>
      </c>
      <c r="X69" s="61">
        <f t="shared" si="101"/>
        <v>25</v>
      </c>
      <c r="Y69" s="55"/>
      <c r="Z69" s="55" t="s">
        <v>310</v>
      </c>
      <c r="AA69" s="55" t="s">
        <v>306</v>
      </c>
      <c r="AB69" s="55" t="s">
        <v>307</v>
      </c>
      <c r="AC69" s="55"/>
      <c r="AD69" s="55"/>
      <c r="AE69" s="55"/>
    </row>
    <row r="70" spans="1:31" s="58" customFormat="1" ht="165" x14ac:dyDescent="0.25">
      <c r="A70" s="90" t="s">
        <v>39</v>
      </c>
      <c r="B70" s="90" t="s">
        <v>173</v>
      </c>
      <c r="C70" s="90"/>
      <c r="D70" s="90" t="s">
        <v>174</v>
      </c>
      <c r="E70" s="55" t="str">
        <f t="shared" ref="E70" si="119">CONCATENATE(A70,"PROG")</f>
        <v>UTRAMIGPROG</v>
      </c>
      <c r="F70" s="114" t="s">
        <v>175</v>
      </c>
      <c r="G70" s="55" t="str">
        <f t="shared" ref="G70" si="120">CONCATENATE("P",(LEFT(F70,3)),A70)</f>
        <v>P705UTRAMIG</v>
      </c>
      <c r="H70" s="114" t="s">
        <v>176</v>
      </c>
      <c r="I70" s="55" t="s">
        <v>119</v>
      </c>
      <c r="J70" s="55" t="str">
        <f t="shared" ref="J70" si="121">CONCATENATE("ELEM",LEFT(I70,2))</f>
        <v>ELEM40</v>
      </c>
      <c r="K70" s="55" t="s">
        <v>120</v>
      </c>
      <c r="L70" s="100" t="str">
        <f t="shared" ref="L70" si="122">CONCATENATE("ag.",LEFT(K70,4))</f>
        <v>ag.4002</v>
      </c>
      <c r="M70" s="55" t="str">
        <f>VLOOKUP(L70,Agrupamento!B71:C683,2,FALSE)</f>
        <v>Serviços de TIC</v>
      </c>
      <c r="N70" s="55" t="s">
        <v>46</v>
      </c>
      <c r="O70" s="55" t="str">
        <f t="shared" ref="O70" si="123">CONCATENATE("FONTE",A70)</f>
        <v>FONTEUTRAMIG</v>
      </c>
      <c r="P70" s="55">
        <v>10</v>
      </c>
      <c r="Q70" s="114" t="s">
        <v>311</v>
      </c>
      <c r="R70" s="114" t="s">
        <v>48</v>
      </c>
      <c r="S70" s="114" t="s">
        <v>309</v>
      </c>
      <c r="T70" s="55">
        <v>1</v>
      </c>
      <c r="U70" s="114" t="s">
        <v>304</v>
      </c>
      <c r="V70" s="107">
        <v>28</v>
      </c>
      <c r="W70" s="56">
        <v>1</v>
      </c>
      <c r="X70" s="61">
        <v>28</v>
      </c>
      <c r="Y70" s="55"/>
      <c r="Z70" s="55" t="s">
        <v>310</v>
      </c>
      <c r="AA70" s="55" t="s">
        <v>306</v>
      </c>
      <c r="AB70" s="55" t="s">
        <v>307</v>
      </c>
      <c r="AC70" s="55"/>
      <c r="AD70" s="55"/>
      <c r="AE70" s="55"/>
    </row>
    <row r="71" spans="1:31" s="58" customFormat="1" ht="165" x14ac:dyDescent="0.25">
      <c r="A71" s="90" t="s">
        <v>39</v>
      </c>
      <c r="B71" s="90" t="s">
        <v>173</v>
      </c>
      <c r="C71" s="90"/>
      <c r="D71" s="90" t="s">
        <v>174</v>
      </c>
      <c r="E71" s="55" t="str">
        <f t="shared" ref="E71:E75" si="124">CONCATENATE(A71,"PROG")</f>
        <v>UTRAMIGPROG</v>
      </c>
      <c r="F71" s="114" t="s">
        <v>175</v>
      </c>
      <c r="G71" s="55" t="str">
        <f t="shared" ref="G71:G75" si="125">CONCATENATE("P",(LEFT(F71,3)),A71)</f>
        <v>P705UTRAMIG</v>
      </c>
      <c r="H71" s="114" t="s">
        <v>176</v>
      </c>
      <c r="I71" s="55" t="s">
        <v>111</v>
      </c>
      <c r="J71" s="55" t="str">
        <f>CONCATENATE("ELEM",LEFT(I71,2))</f>
        <v>ELEM39</v>
      </c>
      <c r="K71" s="55" t="s">
        <v>312</v>
      </c>
      <c r="L71" s="100" t="str">
        <f t="shared" ref="L71:L77" si="126">CONCATENATE("ag.",LEFT(K71,4))</f>
        <v>ag.3961</v>
      </c>
      <c r="M71" s="55" t="str">
        <f>VLOOKUP(L71,Agrupamento!B55:C667,2,FALSE)</f>
        <v>Demais terceirizados</v>
      </c>
      <c r="N71" s="55" t="s">
        <v>46</v>
      </c>
      <c r="O71" s="55" t="str">
        <f t="shared" ref="O71:O72" si="127">CONCATENATE("FONTE",A71)</f>
        <v>FONTEUTRAMIG</v>
      </c>
      <c r="P71" s="55">
        <v>10</v>
      </c>
      <c r="Q71" s="55" t="s">
        <v>313</v>
      </c>
      <c r="R71" s="114" t="s">
        <v>48</v>
      </c>
      <c r="S71" s="114" t="s">
        <v>314</v>
      </c>
      <c r="T71" s="114">
        <v>1</v>
      </c>
      <c r="U71" s="114" t="s">
        <v>315</v>
      </c>
      <c r="V71" s="107">
        <v>499</v>
      </c>
      <c r="W71" s="56">
        <v>1</v>
      </c>
      <c r="X71" s="61">
        <f t="shared" ref="X71:X77" si="128">T71*V71*W71</f>
        <v>499</v>
      </c>
      <c r="Y71" s="55"/>
      <c r="Z71" s="55" t="s">
        <v>316</v>
      </c>
      <c r="AA71" s="55" t="s">
        <v>317</v>
      </c>
      <c r="AB71" s="55" t="s">
        <v>318</v>
      </c>
      <c r="AC71" s="55"/>
      <c r="AD71" s="55"/>
      <c r="AE71" s="55"/>
    </row>
    <row r="72" spans="1:31" s="58" customFormat="1" ht="150" x14ac:dyDescent="0.25">
      <c r="A72" s="90" t="s">
        <v>39</v>
      </c>
      <c r="B72" s="90" t="s">
        <v>173</v>
      </c>
      <c r="C72" s="90"/>
      <c r="D72" s="90" t="s">
        <v>174</v>
      </c>
      <c r="E72" s="55" t="str">
        <f t="shared" si="124"/>
        <v>UTRAMIGPROG</v>
      </c>
      <c r="F72" s="114" t="s">
        <v>175</v>
      </c>
      <c r="G72" s="55" t="str">
        <f t="shared" si="125"/>
        <v>P705UTRAMIG</v>
      </c>
      <c r="H72" s="114" t="s">
        <v>176</v>
      </c>
      <c r="I72" s="55" t="s">
        <v>111</v>
      </c>
      <c r="J72" s="55" t="str">
        <f>CONCATENATE("ELEM",LEFT(I72,2))</f>
        <v>ELEM39</v>
      </c>
      <c r="K72" s="55" t="s">
        <v>312</v>
      </c>
      <c r="L72" s="100" t="str">
        <f t="shared" si="126"/>
        <v>ag.3961</v>
      </c>
      <c r="M72" s="55" t="str">
        <f>VLOOKUP(L72,Agrupamento!B56:C668,2,FALSE)</f>
        <v>Demais terceirizados</v>
      </c>
      <c r="N72" s="55" t="s">
        <v>46</v>
      </c>
      <c r="O72" s="55" t="str">
        <f t="shared" si="127"/>
        <v>FONTEUTRAMIG</v>
      </c>
      <c r="P72" s="55">
        <v>10</v>
      </c>
      <c r="Q72" s="55" t="s">
        <v>319</v>
      </c>
      <c r="R72" s="55" t="s">
        <v>48</v>
      </c>
      <c r="S72" s="114" t="s">
        <v>320</v>
      </c>
      <c r="T72" s="55">
        <v>1</v>
      </c>
      <c r="U72" s="55" t="s">
        <v>315</v>
      </c>
      <c r="V72" s="107">
        <v>510</v>
      </c>
      <c r="W72" s="56">
        <v>1</v>
      </c>
      <c r="X72" s="61">
        <f t="shared" si="128"/>
        <v>510</v>
      </c>
      <c r="Y72" s="55"/>
      <c r="Z72" s="55" t="s">
        <v>321</v>
      </c>
      <c r="AA72" s="55" t="s">
        <v>317</v>
      </c>
      <c r="AB72" s="55" t="s">
        <v>318</v>
      </c>
      <c r="AC72" s="55"/>
      <c r="AD72" s="55"/>
      <c r="AE72" s="55"/>
    </row>
    <row r="73" spans="1:31" s="58" customFormat="1" ht="165" x14ac:dyDescent="0.25">
      <c r="A73" s="90" t="s">
        <v>39</v>
      </c>
      <c r="B73" s="90" t="s">
        <v>173</v>
      </c>
      <c r="C73" s="90"/>
      <c r="D73" s="90" t="s">
        <v>174</v>
      </c>
      <c r="E73" s="55" t="str">
        <f t="shared" si="124"/>
        <v>UTRAMIGPROG</v>
      </c>
      <c r="F73" s="114" t="s">
        <v>175</v>
      </c>
      <c r="G73" s="55" t="str">
        <f t="shared" si="125"/>
        <v>P705UTRAMIG</v>
      </c>
      <c r="H73" s="114" t="s">
        <v>176</v>
      </c>
      <c r="I73" s="55" t="s">
        <v>111</v>
      </c>
      <c r="J73" s="55" t="str">
        <f>CONCATENATE("ELEM",LEFT(I73,2))</f>
        <v>ELEM39</v>
      </c>
      <c r="K73" s="55" t="s">
        <v>168</v>
      </c>
      <c r="L73" s="100" t="str">
        <f t="shared" si="126"/>
        <v>ag.3921</v>
      </c>
      <c r="M73" s="55" t="str">
        <f>VLOOKUP(L73,Agrupamento!B57:C669,2,FALSE)</f>
        <v>Demais despesas de custeio</v>
      </c>
      <c r="N73" s="55" t="s">
        <v>46</v>
      </c>
      <c r="O73" s="55" t="str">
        <f t="shared" ref="O73" si="129">CONCATENATE("FONTE",A73)</f>
        <v>FONTEUTRAMIG</v>
      </c>
      <c r="P73" s="55">
        <v>10</v>
      </c>
      <c r="Q73" s="114" t="s">
        <v>322</v>
      </c>
      <c r="R73" s="114" t="s">
        <v>48</v>
      </c>
      <c r="S73" s="114" t="s">
        <v>323</v>
      </c>
      <c r="T73" s="55">
        <v>1</v>
      </c>
      <c r="U73" s="55" t="s">
        <v>315</v>
      </c>
      <c r="V73" s="107">
        <v>1120</v>
      </c>
      <c r="W73" s="56">
        <v>1</v>
      </c>
      <c r="X73" s="61">
        <f t="shared" si="128"/>
        <v>1120</v>
      </c>
      <c r="Y73" s="55"/>
      <c r="Z73" s="55" t="s">
        <v>324</v>
      </c>
      <c r="AA73" s="55" t="s">
        <v>325</v>
      </c>
      <c r="AB73" s="55" t="s">
        <v>326</v>
      </c>
      <c r="AC73" s="55"/>
      <c r="AD73" s="55"/>
      <c r="AE73" s="55"/>
    </row>
    <row r="74" spans="1:31" s="58" customFormat="1" ht="150" x14ac:dyDescent="0.25">
      <c r="A74" s="90" t="s">
        <v>39</v>
      </c>
      <c r="B74" s="90" t="s">
        <v>173</v>
      </c>
      <c r="C74" s="90"/>
      <c r="D74" s="90" t="s">
        <v>174</v>
      </c>
      <c r="E74" s="55" t="str">
        <f t="shared" si="124"/>
        <v>UTRAMIGPROG</v>
      </c>
      <c r="F74" s="114" t="s">
        <v>175</v>
      </c>
      <c r="G74" s="55" t="str">
        <f t="shared" si="125"/>
        <v>P705UTRAMIG</v>
      </c>
      <c r="H74" s="114" t="s">
        <v>176</v>
      </c>
      <c r="I74" s="55" t="s">
        <v>111</v>
      </c>
      <c r="J74" s="55" t="str">
        <f t="shared" ref="J74" si="130">CONCATENATE("ELEM",LEFT(I74,2))</f>
        <v>ELEM39</v>
      </c>
      <c r="K74" s="55" t="s">
        <v>168</v>
      </c>
      <c r="L74" s="100" t="str">
        <f t="shared" si="126"/>
        <v>ag.3921</v>
      </c>
      <c r="M74" s="55" t="str">
        <f>VLOOKUP(L74,Agrupamento!B58:C670,2,FALSE)</f>
        <v>Demais despesas de custeio</v>
      </c>
      <c r="N74" s="55" t="s">
        <v>46</v>
      </c>
      <c r="O74" s="55" t="str">
        <f t="shared" ref="O74" si="131">CONCATENATE("FONTE",A74)</f>
        <v>FONTEUTRAMIG</v>
      </c>
      <c r="P74" s="55">
        <v>10</v>
      </c>
      <c r="Q74" s="114" t="s">
        <v>327</v>
      </c>
      <c r="R74" s="114" t="s">
        <v>48</v>
      </c>
      <c r="S74" s="114" t="s">
        <v>328</v>
      </c>
      <c r="T74" s="114">
        <v>1</v>
      </c>
      <c r="U74" s="55" t="s">
        <v>315</v>
      </c>
      <c r="V74" s="107">
        <v>7987</v>
      </c>
      <c r="W74" s="56">
        <v>1</v>
      </c>
      <c r="X74" s="61">
        <f t="shared" si="128"/>
        <v>7987</v>
      </c>
      <c r="Y74" s="55"/>
      <c r="Z74" s="55" t="s">
        <v>329</v>
      </c>
      <c r="AA74" s="55" t="s">
        <v>317</v>
      </c>
      <c r="AB74" s="55" t="s">
        <v>318</v>
      </c>
      <c r="AC74" s="55"/>
      <c r="AD74" s="55"/>
      <c r="AE74" s="55"/>
    </row>
    <row r="75" spans="1:31" s="58" customFormat="1" ht="210" x14ac:dyDescent="0.25">
      <c r="A75" s="90" t="s">
        <v>39</v>
      </c>
      <c r="B75" s="90" t="s">
        <v>173</v>
      </c>
      <c r="C75" s="90"/>
      <c r="D75" s="90" t="s">
        <v>174</v>
      </c>
      <c r="E75" s="55" t="str">
        <f t="shared" si="124"/>
        <v>UTRAMIGPROG</v>
      </c>
      <c r="F75" s="114" t="s">
        <v>175</v>
      </c>
      <c r="G75" s="55" t="str">
        <f t="shared" si="125"/>
        <v>P705UTRAMIG</v>
      </c>
      <c r="H75" s="114" t="s">
        <v>176</v>
      </c>
      <c r="I75" s="55" t="s">
        <v>111</v>
      </c>
      <c r="J75" s="55" t="str">
        <f>CONCATENATE("ELEM",LEFT(I75,2))</f>
        <v>ELEM39</v>
      </c>
      <c r="K75" s="55" t="s">
        <v>130</v>
      </c>
      <c r="L75" s="100" t="str">
        <f t="shared" si="126"/>
        <v>ag.3919</v>
      </c>
      <c r="M75" s="55" t="str">
        <f>VLOOKUP(L75,Agrupamento!B59:C671,2,FALSE)</f>
        <v>Demais despesas de custeio</v>
      </c>
      <c r="N75" s="55" t="s">
        <v>46</v>
      </c>
      <c r="O75" s="55" t="str">
        <f t="shared" ref="O75" si="132">CONCATENATE("FONTE",A75)</f>
        <v>FONTEUTRAMIG</v>
      </c>
      <c r="P75" s="55">
        <v>10</v>
      </c>
      <c r="Q75" s="114" t="s">
        <v>330</v>
      </c>
      <c r="R75" s="114" t="s">
        <v>48</v>
      </c>
      <c r="S75" s="114" t="s">
        <v>331</v>
      </c>
      <c r="T75" s="114">
        <v>8</v>
      </c>
      <c r="U75" s="55" t="s">
        <v>332</v>
      </c>
      <c r="V75" s="107">
        <v>2320</v>
      </c>
      <c r="W75" s="56">
        <v>1</v>
      </c>
      <c r="X75" s="61">
        <f t="shared" si="128"/>
        <v>18560</v>
      </c>
      <c r="Y75" s="55"/>
      <c r="Z75" s="55" t="s">
        <v>333</v>
      </c>
      <c r="AA75" s="55" t="s">
        <v>334</v>
      </c>
      <c r="AB75" s="55" t="s">
        <v>335</v>
      </c>
      <c r="AC75" s="55"/>
      <c r="AD75" s="55"/>
      <c r="AE75" s="55"/>
    </row>
    <row r="76" spans="1:31" s="58" customFormat="1" ht="210" x14ac:dyDescent="0.25">
      <c r="A76" s="90" t="s">
        <v>39</v>
      </c>
      <c r="B76" s="90" t="s">
        <v>173</v>
      </c>
      <c r="C76" s="90"/>
      <c r="D76" s="90" t="s">
        <v>174</v>
      </c>
      <c r="E76" s="55" t="str">
        <f>CONCATENATE(A76,"PROG")</f>
        <v>UTRAMIGPROG</v>
      </c>
      <c r="F76" s="114" t="s">
        <v>175</v>
      </c>
      <c r="G76" s="55" t="str">
        <f>CONCATENATE("P",(LEFT(F76,3)),A76)</f>
        <v>P705UTRAMIG</v>
      </c>
      <c r="H76" s="114" t="s">
        <v>176</v>
      </c>
      <c r="I76" s="55" t="s">
        <v>111</v>
      </c>
      <c r="J76" s="55" t="str">
        <f>CONCATENATE("ELEM",LEFT(I76,2))</f>
        <v>ELEM39</v>
      </c>
      <c r="K76" s="55" t="s">
        <v>168</v>
      </c>
      <c r="L76" s="100" t="str">
        <f t="shared" si="126"/>
        <v>ag.3921</v>
      </c>
      <c r="M76" s="55" t="str">
        <f>VLOOKUP(L76,Agrupamento!B60:C672,2,FALSE)</f>
        <v>Demais despesas de custeio</v>
      </c>
      <c r="N76" s="55" t="s">
        <v>46</v>
      </c>
      <c r="O76" s="55" t="str">
        <f t="shared" ref="O76" si="133">CONCATENATE("FONTE",A76)</f>
        <v>FONTEUTRAMIG</v>
      </c>
      <c r="P76" s="55">
        <v>10</v>
      </c>
      <c r="Q76" s="114" t="s">
        <v>336</v>
      </c>
      <c r="R76" s="114" t="s">
        <v>48</v>
      </c>
      <c r="S76" s="114" t="s">
        <v>337</v>
      </c>
      <c r="T76" s="114">
        <v>1</v>
      </c>
      <c r="U76" s="55" t="s">
        <v>315</v>
      </c>
      <c r="V76" s="107">
        <v>4981</v>
      </c>
      <c r="W76" s="56">
        <v>1</v>
      </c>
      <c r="X76" s="61">
        <f t="shared" si="128"/>
        <v>4981</v>
      </c>
      <c r="Y76" s="55"/>
      <c r="Z76" s="55" t="s">
        <v>338</v>
      </c>
      <c r="AA76" s="55" t="s">
        <v>339</v>
      </c>
      <c r="AB76" s="55" t="s">
        <v>129</v>
      </c>
      <c r="AC76" s="55"/>
      <c r="AD76" s="55"/>
      <c r="AE76" s="55"/>
    </row>
    <row r="77" spans="1:31" s="58" customFormat="1" ht="165" x14ac:dyDescent="0.25">
      <c r="A77" s="90" t="s">
        <v>39</v>
      </c>
      <c r="B77" s="55" t="s">
        <v>40</v>
      </c>
      <c r="C77" s="55"/>
      <c r="D77" s="55" t="s">
        <v>41</v>
      </c>
      <c r="E77" s="55" t="str">
        <f>CONCATENATE(A77,"PROG")</f>
        <v>UTRAMIGPROG</v>
      </c>
      <c r="F77" s="55" t="s">
        <v>42</v>
      </c>
      <c r="G77" s="55" t="str">
        <f>CONCATENATE("P",(LEFT(F77,3)),A77)</f>
        <v>P089UTRAMIG</v>
      </c>
      <c r="H77" s="55" t="s">
        <v>43</v>
      </c>
      <c r="I77" s="55" t="s">
        <v>111</v>
      </c>
      <c r="J77" s="55" t="str">
        <f>CONCATENATE("ELEM",LEFT(I77,2))</f>
        <v>ELEM39</v>
      </c>
      <c r="K77" s="55" t="s">
        <v>340</v>
      </c>
      <c r="L77" s="100" t="str">
        <f t="shared" si="126"/>
        <v>ag.3922</v>
      </c>
      <c r="M77" s="55" t="str">
        <f>VLOOKUP(L77,Agrupamento!B61:C673,2,FALSE)</f>
        <v>Reparo de imóveis</v>
      </c>
      <c r="N77" s="55" t="s">
        <v>46</v>
      </c>
      <c r="O77" s="55" t="str">
        <f t="shared" ref="O77" si="134">CONCATENATE("FONTE",A77)</f>
        <v>FONTEUTRAMIG</v>
      </c>
      <c r="P77" s="55">
        <v>10</v>
      </c>
      <c r="Q77" s="114" t="s">
        <v>341</v>
      </c>
      <c r="R77" s="114" t="s">
        <v>220</v>
      </c>
      <c r="S77" s="114" t="s">
        <v>342</v>
      </c>
      <c r="T77" s="114">
        <v>1</v>
      </c>
      <c r="U77" s="114" t="s">
        <v>343</v>
      </c>
      <c r="V77" s="121"/>
      <c r="W77" s="56"/>
      <c r="X77" s="61">
        <f t="shared" si="128"/>
        <v>0</v>
      </c>
      <c r="Y77" s="55"/>
      <c r="Z77" s="122" t="s">
        <v>344</v>
      </c>
      <c r="AA77" s="55" t="s">
        <v>345</v>
      </c>
      <c r="AB77" s="55" t="s">
        <v>346</v>
      </c>
      <c r="AC77" s="55"/>
      <c r="AD77" s="55"/>
      <c r="AE77" s="55"/>
    </row>
    <row r="78" spans="1:31" s="58" customFormat="1" ht="90" x14ac:dyDescent="0.25">
      <c r="A78" s="90" t="s">
        <v>39</v>
      </c>
      <c r="B78" s="90" t="s">
        <v>173</v>
      </c>
      <c r="C78" s="90"/>
      <c r="D78" s="90" t="s">
        <v>174</v>
      </c>
      <c r="E78" s="55" t="str">
        <f t="shared" ref="E78:E79" si="135">CONCATENATE(A78,"PROG")</f>
        <v>UTRAMIGPROG</v>
      </c>
      <c r="F78" s="114" t="s">
        <v>175</v>
      </c>
      <c r="G78" s="55" t="str">
        <f t="shared" ref="G78:G79" si="136">CONCATENATE("P",(LEFT(F78,3)),A78)</f>
        <v>P705UTRAMIG</v>
      </c>
      <c r="H78" s="114" t="s">
        <v>176</v>
      </c>
      <c r="I78" s="55" t="s">
        <v>347</v>
      </c>
      <c r="J78" s="55" t="str">
        <f t="shared" si="116"/>
        <v>ELEM33</v>
      </c>
      <c r="K78" s="55" t="s">
        <v>348</v>
      </c>
      <c r="L78" s="100" t="str">
        <f t="shared" si="117"/>
        <v>ag.3304</v>
      </c>
      <c r="M78" s="55" t="str">
        <f>VLOOKUP(L78,Agrupamento!B79:C691,2,FALSE)</f>
        <v>Outros</v>
      </c>
      <c r="N78" s="55" t="s">
        <v>46</v>
      </c>
      <c r="O78" s="55" t="str">
        <f t="shared" ref="O78" si="137">CONCATENATE("FONTE",A78)</f>
        <v>FONTEUTRAMIG</v>
      </c>
      <c r="P78" s="55">
        <v>10</v>
      </c>
      <c r="Q78" s="114" t="s">
        <v>349</v>
      </c>
      <c r="R78" s="114" t="s">
        <v>220</v>
      </c>
      <c r="S78" s="114" t="s">
        <v>350</v>
      </c>
      <c r="T78" s="114">
        <v>5</v>
      </c>
      <c r="U78" s="114" t="s">
        <v>351</v>
      </c>
      <c r="V78" s="107">
        <v>2000</v>
      </c>
      <c r="W78" s="56">
        <v>1</v>
      </c>
      <c r="X78" s="61">
        <f t="shared" si="101"/>
        <v>10000</v>
      </c>
      <c r="Y78" s="114"/>
      <c r="Z78" s="23" t="s">
        <v>352</v>
      </c>
      <c r="AA78" s="55" t="s">
        <v>353</v>
      </c>
      <c r="AB78" s="55" t="s">
        <v>354</v>
      </c>
      <c r="AC78" s="55"/>
      <c r="AD78" s="55"/>
      <c r="AE78" s="55"/>
    </row>
    <row r="79" spans="1:31" s="58" customFormat="1" ht="75" x14ac:dyDescent="0.25">
      <c r="A79" s="90" t="s">
        <v>39</v>
      </c>
      <c r="B79" s="55" t="s">
        <v>40</v>
      </c>
      <c r="C79" s="55"/>
      <c r="D79" s="55" t="s">
        <v>41</v>
      </c>
      <c r="E79" s="55" t="str">
        <f t="shared" si="135"/>
        <v>UTRAMIGPROG</v>
      </c>
      <c r="F79" s="55" t="s">
        <v>42</v>
      </c>
      <c r="G79" s="55" t="str">
        <f t="shared" si="136"/>
        <v>P089UTRAMIG</v>
      </c>
      <c r="H79" s="55" t="s">
        <v>43</v>
      </c>
      <c r="I79" s="55" t="s">
        <v>111</v>
      </c>
      <c r="J79" s="55" t="str">
        <f t="shared" si="116"/>
        <v>ELEM39</v>
      </c>
      <c r="K79" s="55" t="s">
        <v>146</v>
      </c>
      <c r="L79" s="100" t="str">
        <f t="shared" si="117"/>
        <v>ag.3910</v>
      </c>
      <c r="M79" s="55" t="str">
        <f>VLOOKUP(L79,Agrupamento!B80:C692,2,FALSE)</f>
        <v>Demais despesas de custeio</v>
      </c>
      <c r="N79" s="55" t="s">
        <v>46</v>
      </c>
      <c r="O79" s="55" t="str">
        <f t="shared" ref="O79" si="138">CONCATENATE("FONTE",A79)</f>
        <v>FONTEUTRAMIG</v>
      </c>
      <c r="P79" s="55">
        <v>10</v>
      </c>
      <c r="Q79" s="114" t="s">
        <v>355</v>
      </c>
      <c r="R79" s="114" t="s">
        <v>220</v>
      </c>
      <c r="S79" s="114" t="s">
        <v>356</v>
      </c>
      <c r="T79" s="55">
        <v>6</v>
      </c>
      <c r="U79" s="55" t="s">
        <v>191</v>
      </c>
      <c r="V79" s="107">
        <v>0.5</v>
      </c>
      <c r="W79" s="56">
        <v>12</v>
      </c>
      <c r="X79" s="61">
        <f t="shared" si="101"/>
        <v>36</v>
      </c>
      <c r="Y79" s="55"/>
      <c r="Z79" s="120" t="s">
        <v>149</v>
      </c>
      <c r="AA79" s="114" t="s">
        <v>150</v>
      </c>
      <c r="AB79" s="114" t="s">
        <v>151</v>
      </c>
      <c r="AC79" s="55"/>
      <c r="AD79" s="55"/>
      <c r="AE79" s="55"/>
    </row>
    <row r="80" spans="1:31" s="58" customFormat="1" ht="90" x14ac:dyDescent="0.25">
      <c r="A80" s="90" t="s">
        <v>39</v>
      </c>
      <c r="B80" s="90" t="s">
        <v>173</v>
      </c>
      <c r="C80" s="90"/>
      <c r="D80" s="90" t="s">
        <v>174</v>
      </c>
      <c r="E80" s="55" t="str">
        <f t="shared" ref="E80:E92" si="139">CONCATENATE(A80,"PROG")</f>
        <v>UTRAMIGPROG</v>
      </c>
      <c r="F80" s="114" t="s">
        <v>175</v>
      </c>
      <c r="G80" s="55" t="str">
        <f t="shared" ref="G80:G92" si="140">CONCATENATE("P",(LEFT(F80,3)),A80)</f>
        <v>P705UTRAMIG</v>
      </c>
      <c r="H80" s="114" t="s">
        <v>176</v>
      </c>
      <c r="I80" s="55" t="s">
        <v>247</v>
      </c>
      <c r="J80" s="55" t="str">
        <f t="shared" ref="J80:J97" si="141">CONCATENATE("ELEM",LEFT(I80,2))</f>
        <v>ELEM30</v>
      </c>
      <c r="K80" s="55" t="s">
        <v>357</v>
      </c>
      <c r="L80" s="100" t="str">
        <f t="shared" ref="L80:L97" si="142">CONCATENATE("ag.",LEFT(K80,4))</f>
        <v>ag.3016</v>
      </c>
      <c r="M80" s="55" t="str">
        <f>VLOOKUP(L80,[1]Agrupamento!B162:C774,2,FALSE)</f>
        <v>Outros</v>
      </c>
      <c r="N80" s="55" t="s">
        <v>46</v>
      </c>
      <c r="O80" s="55" t="str">
        <f t="shared" ref="O80:O92" si="143">CONCATENATE("FONTE",A80)</f>
        <v>FONTEUTRAMIG</v>
      </c>
      <c r="P80" s="56">
        <v>10</v>
      </c>
      <c r="Q80" s="55" t="s">
        <v>358</v>
      </c>
      <c r="R80" s="119" t="s">
        <v>220</v>
      </c>
      <c r="S80" s="55" t="s">
        <v>359</v>
      </c>
      <c r="T80" s="55">
        <v>20</v>
      </c>
      <c r="U80" s="55" t="s">
        <v>360</v>
      </c>
      <c r="V80" s="107">
        <v>38.450000000000003</v>
      </c>
      <c r="W80" s="56">
        <v>1</v>
      </c>
      <c r="X80" s="61">
        <f t="shared" ref="X80:X97" si="144">T80*V80*W80</f>
        <v>769</v>
      </c>
      <c r="Y80" s="55"/>
      <c r="Z80" s="55" t="s">
        <v>361</v>
      </c>
      <c r="AA80" s="55" t="s">
        <v>362</v>
      </c>
      <c r="AB80" s="55" t="s">
        <v>363</v>
      </c>
      <c r="AC80" s="55"/>
      <c r="AD80" s="55"/>
      <c r="AE80" s="55"/>
    </row>
    <row r="81" spans="1:31" s="58" customFormat="1" ht="135" x14ac:dyDescent="0.25">
      <c r="A81" s="90" t="s">
        <v>39</v>
      </c>
      <c r="B81" s="90" t="s">
        <v>173</v>
      </c>
      <c r="C81" s="90"/>
      <c r="D81" s="90" t="s">
        <v>174</v>
      </c>
      <c r="E81" s="55" t="str">
        <f t="shared" si="139"/>
        <v>UTRAMIGPROG</v>
      </c>
      <c r="F81" s="114" t="s">
        <v>175</v>
      </c>
      <c r="G81" s="55" t="str">
        <f t="shared" si="140"/>
        <v>P705UTRAMIG</v>
      </c>
      <c r="H81" s="114" t="s">
        <v>176</v>
      </c>
      <c r="I81" s="55" t="s">
        <v>247</v>
      </c>
      <c r="J81" s="55" t="str">
        <f t="shared" si="141"/>
        <v>ELEM30</v>
      </c>
      <c r="K81" s="55" t="s">
        <v>357</v>
      </c>
      <c r="L81" s="100" t="str">
        <f t="shared" si="142"/>
        <v>ag.3016</v>
      </c>
      <c r="M81" s="55" t="str">
        <f>VLOOKUP(L81,[1]Agrupamento!B163:C775,2,FALSE)</f>
        <v>Outros</v>
      </c>
      <c r="N81" s="55" t="s">
        <v>46</v>
      </c>
      <c r="O81" s="55" t="str">
        <f t="shared" si="143"/>
        <v>FONTEUTRAMIG</v>
      </c>
      <c r="P81" s="56">
        <v>10</v>
      </c>
      <c r="Q81" s="55" t="s">
        <v>364</v>
      </c>
      <c r="R81" s="119" t="s">
        <v>220</v>
      </c>
      <c r="S81" s="55" t="s">
        <v>365</v>
      </c>
      <c r="T81" s="55">
        <v>10</v>
      </c>
      <c r="U81" s="55" t="s">
        <v>360</v>
      </c>
      <c r="V81" s="107">
        <v>70</v>
      </c>
      <c r="W81" s="56">
        <v>1</v>
      </c>
      <c r="X81" s="61">
        <f t="shared" si="144"/>
        <v>700</v>
      </c>
      <c r="Y81" s="55"/>
      <c r="Z81" s="55" t="s">
        <v>366</v>
      </c>
      <c r="AA81" s="55" t="s">
        <v>367</v>
      </c>
      <c r="AB81" s="55" t="s">
        <v>368</v>
      </c>
      <c r="AC81" s="55"/>
      <c r="AD81" s="55"/>
      <c r="AE81" s="55"/>
    </row>
    <row r="82" spans="1:31" s="58" customFormat="1" ht="135" x14ac:dyDescent="0.25">
      <c r="A82" s="90" t="s">
        <v>39</v>
      </c>
      <c r="B82" s="90" t="s">
        <v>173</v>
      </c>
      <c r="C82" s="90"/>
      <c r="D82" s="90" t="s">
        <v>174</v>
      </c>
      <c r="E82" s="55" t="str">
        <f t="shared" si="139"/>
        <v>UTRAMIGPROG</v>
      </c>
      <c r="F82" s="114" t="s">
        <v>175</v>
      </c>
      <c r="G82" s="55" t="str">
        <f t="shared" si="140"/>
        <v>P705UTRAMIG</v>
      </c>
      <c r="H82" s="114" t="s">
        <v>176</v>
      </c>
      <c r="I82" s="55" t="s">
        <v>247</v>
      </c>
      <c r="J82" s="55" t="str">
        <f t="shared" si="141"/>
        <v>ELEM30</v>
      </c>
      <c r="K82" s="55" t="s">
        <v>357</v>
      </c>
      <c r="L82" s="100" t="str">
        <f t="shared" si="142"/>
        <v>ag.3016</v>
      </c>
      <c r="M82" s="55" t="str">
        <f>VLOOKUP(L82,[1]Agrupamento!B164:C776,2,FALSE)</f>
        <v>Outros</v>
      </c>
      <c r="N82" s="55" t="s">
        <v>46</v>
      </c>
      <c r="O82" s="55" t="str">
        <f t="shared" si="143"/>
        <v>FONTEUTRAMIG</v>
      </c>
      <c r="P82" s="56">
        <v>10</v>
      </c>
      <c r="Q82" s="55" t="s">
        <v>369</v>
      </c>
      <c r="R82" s="119" t="s">
        <v>220</v>
      </c>
      <c r="S82" s="55" t="s">
        <v>370</v>
      </c>
      <c r="T82" s="55">
        <v>20</v>
      </c>
      <c r="U82" s="55" t="s">
        <v>360</v>
      </c>
      <c r="V82" s="107">
        <v>154.87</v>
      </c>
      <c r="W82" s="56">
        <v>1</v>
      </c>
      <c r="X82" s="61">
        <f t="shared" si="144"/>
        <v>3097.4</v>
      </c>
      <c r="Y82" s="55"/>
      <c r="Z82" s="55" t="s">
        <v>371</v>
      </c>
      <c r="AA82" s="55" t="s">
        <v>372</v>
      </c>
      <c r="AB82" s="55" t="s">
        <v>373</v>
      </c>
      <c r="AC82" s="55"/>
      <c r="AD82" s="55"/>
      <c r="AE82" s="55"/>
    </row>
    <row r="83" spans="1:31" s="58" customFormat="1" ht="90" x14ac:dyDescent="0.25">
      <c r="A83" s="90" t="s">
        <v>39</v>
      </c>
      <c r="B83" s="90" t="s">
        <v>173</v>
      </c>
      <c r="C83" s="90"/>
      <c r="D83" s="90" t="s">
        <v>174</v>
      </c>
      <c r="E83" s="55" t="str">
        <f t="shared" si="139"/>
        <v>UTRAMIGPROG</v>
      </c>
      <c r="F83" s="114" t="s">
        <v>175</v>
      </c>
      <c r="G83" s="55" t="str">
        <f t="shared" si="140"/>
        <v>P705UTRAMIG</v>
      </c>
      <c r="H83" s="114" t="s">
        <v>176</v>
      </c>
      <c r="I83" s="55" t="s">
        <v>247</v>
      </c>
      <c r="J83" s="55" t="str">
        <f t="shared" si="141"/>
        <v>ELEM30</v>
      </c>
      <c r="K83" s="55" t="s">
        <v>357</v>
      </c>
      <c r="L83" s="100" t="str">
        <f t="shared" si="142"/>
        <v>ag.3016</v>
      </c>
      <c r="M83" s="55" t="str">
        <f>VLOOKUP(L83,[1]Agrupamento!B165:C777,2,FALSE)</f>
        <v>Outros</v>
      </c>
      <c r="N83" s="55" t="s">
        <v>46</v>
      </c>
      <c r="O83" s="55" t="str">
        <f t="shared" si="143"/>
        <v>FONTEUTRAMIG</v>
      </c>
      <c r="P83" s="56">
        <v>10</v>
      </c>
      <c r="Q83" s="55" t="s">
        <v>374</v>
      </c>
      <c r="R83" s="119" t="s">
        <v>220</v>
      </c>
      <c r="S83" s="55" t="s">
        <v>375</v>
      </c>
      <c r="T83" s="55">
        <v>20</v>
      </c>
      <c r="U83" s="55" t="s">
        <v>360</v>
      </c>
      <c r="V83" s="107">
        <v>30</v>
      </c>
      <c r="W83" s="56">
        <v>1</v>
      </c>
      <c r="X83" s="61">
        <f t="shared" si="144"/>
        <v>600</v>
      </c>
      <c r="Y83" s="55"/>
      <c r="Z83" s="55" t="s">
        <v>376</v>
      </c>
      <c r="AA83" s="55" t="s">
        <v>377</v>
      </c>
      <c r="AB83" s="55" t="s">
        <v>378</v>
      </c>
      <c r="AC83" s="55"/>
      <c r="AD83" s="55"/>
      <c r="AE83" s="55"/>
    </row>
    <row r="84" spans="1:31" s="58" customFormat="1" ht="105" x14ac:dyDescent="0.25">
      <c r="A84" s="90" t="s">
        <v>39</v>
      </c>
      <c r="B84" s="90" t="s">
        <v>173</v>
      </c>
      <c r="C84" s="90"/>
      <c r="D84" s="90" t="s">
        <v>174</v>
      </c>
      <c r="E84" s="55" t="str">
        <f t="shared" si="139"/>
        <v>UTRAMIGPROG</v>
      </c>
      <c r="F84" s="114" t="s">
        <v>175</v>
      </c>
      <c r="G84" s="55" t="str">
        <f t="shared" si="140"/>
        <v>P705UTRAMIG</v>
      </c>
      <c r="H84" s="114" t="s">
        <v>176</v>
      </c>
      <c r="I84" s="55" t="s">
        <v>247</v>
      </c>
      <c r="J84" s="55" t="str">
        <f t="shared" si="141"/>
        <v>ELEM30</v>
      </c>
      <c r="K84" s="55" t="s">
        <v>357</v>
      </c>
      <c r="L84" s="100" t="str">
        <f t="shared" si="142"/>
        <v>ag.3016</v>
      </c>
      <c r="M84" s="55" t="str">
        <f>VLOOKUP(L84,[1]Agrupamento!B166:C778,2,FALSE)</f>
        <v>Outros</v>
      </c>
      <c r="N84" s="55" t="s">
        <v>46</v>
      </c>
      <c r="O84" s="55" t="str">
        <f t="shared" si="143"/>
        <v>FONTEUTRAMIG</v>
      </c>
      <c r="P84" s="56">
        <v>10</v>
      </c>
      <c r="Q84" s="55" t="s">
        <v>379</v>
      </c>
      <c r="R84" s="119" t="s">
        <v>220</v>
      </c>
      <c r="S84" s="55" t="s">
        <v>380</v>
      </c>
      <c r="T84" s="55">
        <v>100</v>
      </c>
      <c r="U84" s="55" t="s">
        <v>360</v>
      </c>
      <c r="V84" s="107">
        <v>35.450000000000003</v>
      </c>
      <c r="W84" s="56">
        <v>1</v>
      </c>
      <c r="X84" s="61">
        <f t="shared" si="144"/>
        <v>3545.0000000000005</v>
      </c>
      <c r="Y84" s="55"/>
      <c r="Z84" s="55" t="s">
        <v>381</v>
      </c>
      <c r="AA84" s="55" t="s">
        <v>382</v>
      </c>
      <c r="AB84" s="55" t="s">
        <v>383</v>
      </c>
      <c r="AC84" s="55"/>
      <c r="AD84" s="55"/>
      <c r="AE84" s="55"/>
    </row>
    <row r="85" spans="1:31" s="58" customFormat="1" ht="105" x14ac:dyDescent="0.25">
      <c r="A85" s="90" t="s">
        <v>39</v>
      </c>
      <c r="B85" s="90" t="s">
        <v>173</v>
      </c>
      <c r="C85" s="90"/>
      <c r="D85" s="90" t="s">
        <v>174</v>
      </c>
      <c r="E85" s="55" t="str">
        <f t="shared" si="139"/>
        <v>UTRAMIGPROG</v>
      </c>
      <c r="F85" s="114" t="s">
        <v>175</v>
      </c>
      <c r="G85" s="55" t="str">
        <f t="shared" si="140"/>
        <v>P705UTRAMIG</v>
      </c>
      <c r="H85" s="114" t="s">
        <v>176</v>
      </c>
      <c r="I85" s="55" t="s">
        <v>247</v>
      </c>
      <c r="J85" s="55" t="str">
        <f t="shared" si="141"/>
        <v>ELEM30</v>
      </c>
      <c r="K85" s="55" t="s">
        <v>357</v>
      </c>
      <c r="L85" s="100" t="str">
        <f t="shared" si="142"/>
        <v>ag.3016</v>
      </c>
      <c r="M85" s="55" t="str">
        <f>VLOOKUP(L85,[1]Agrupamento!B167:C779,2,FALSE)</f>
        <v>Outros</v>
      </c>
      <c r="N85" s="55" t="s">
        <v>46</v>
      </c>
      <c r="O85" s="55" t="str">
        <f t="shared" si="143"/>
        <v>FONTEUTRAMIG</v>
      </c>
      <c r="P85" s="56">
        <v>10</v>
      </c>
      <c r="Q85" s="55" t="s">
        <v>384</v>
      </c>
      <c r="R85" s="119" t="s">
        <v>220</v>
      </c>
      <c r="S85" s="55" t="s">
        <v>385</v>
      </c>
      <c r="T85" s="55">
        <v>20</v>
      </c>
      <c r="U85" s="55" t="s">
        <v>360</v>
      </c>
      <c r="V85" s="107">
        <v>28.45</v>
      </c>
      <c r="W85" s="56">
        <v>1</v>
      </c>
      <c r="X85" s="61">
        <f t="shared" si="144"/>
        <v>569</v>
      </c>
      <c r="Y85" s="55"/>
      <c r="Z85" s="55" t="s">
        <v>386</v>
      </c>
      <c r="AA85" s="55" t="s">
        <v>387</v>
      </c>
      <c r="AB85" s="55" t="s">
        <v>388</v>
      </c>
      <c r="AC85" s="55"/>
      <c r="AD85" s="55"/>
      <c r="AE85" s="55"/>
    </row>
    <row r="86" spans="1:31" s="58" customFormat="1" ht="150" x14ac:dyDescent="0.25">
      <c r="A86" s="90" t="s">
        <v>39</v>
      </c>
      <c r="B86" s="90" t="s">
        <v>173</v>
      </c>
      <c r="C86" s="90"/>
      <c r="D86" s="90" t="s">
        <v>174</v>
      </c>
      <c r="E86" s="55" t="str">
        <f t="shared" si="139"/>
        <v>UTRAMIGPROG</v>
      </c>
      <c r="F86" s="114" t="s">
        <v>175</v>
      </c>
      <c r="G86" s="55" t="str">
        <f t="shared" si="140"/>
        <v>P705UTRAMIG</v>
      </c>
      <c r="H86" s="114" t="s">
        <v>176</v>
      </c>
      <c r="I86" s="55" t="s">
        <v>389</v>
      </c>
      <c r="J86" s="55" t="str">
        <f t="shared" si="141"/>
        <v>ELEM52</v>
      </c>
      <c r="K86" s="55" t="s">
        <v>390</v>
      </c>
      <c r="L86" s="100" t="str">
        <f t="shared" si="142"/>
        <v>ag.5207</v>
      </c>
      <c r="M86" s="55" t="str">
        <f>VLOOKUP(L86,[1]Agrupamento!B168:C780,2,FALSE)</f>
        <v>Aquisições de itens de TIC</v>
      </c>
      <c r="N86" s="55" t="s">
        <v>391</v>
      </c>
      <c r="O86" s="55" t="str">
        <f t="shared" si="143"/>
        <v>FONTEUTRAMIG</v>
      </c>
      <c r="P86" s="56">
        <v>10</v>
      </c>
      <c r="Q86" s="55" t="s">
        <v>392</v>
      </c>
      <c r="R86" s="119" t="s">
        <v>220</v>
      </c>
      <c r="S86" s="55" t="s">
        <v>393</v>
      </c>
      <c r="T86" s="55">
        <v>10</v>
      </c>
      <c r="U86" s="55" t="s">
        <v>360</v>
      </c>
      <c r="V86" s="107">
        <v>245</v>
      </c>
      <c r="W86" s="56">
        <v>1</v>
      </c>
      <c r="X86" s="61">
        <f t="shared" si="144"/>
        <v>2450</v>
      </c>
      <c r="Y86" s="55"/>
      <c r="Z86" s="55" t="s">
        <v>394</v>
      </c>
      <c r="AA86" s="55" t="s">
        <v>395</v>
      </c>
      <c r="AB86" s="55" t="s">
        <v>396</v>
      </c>
      <c r="AC86" s="55"/>
      <c r="AD86" s="55"/>
      <c r="AE86" s="55"/>
    </row>
    <row r="87" spans="1:31" s="58" customFormat="1" ht="105" x14ac:dyDescent="0.25">
      <c r="A87" s="90" t="s">
        <v>39</v>
      </c>
      <c r="B87" s="90" t="s">
        <v>173</v>
      </c>
      <c r="C87" s="90"/>
      <c r="D87" s="90" t="s">
        <v>174</v>
      </c>
      <c r="E87" s="55" t="str">
        <f t="shared" si="139"/>
        <v>UTRAMIGPROG</v>
      </c>
      <c r="F87" s="114" t="s">
        <v>175</v>
      </c>
      <c r="G87" s="55" t="str">
        <f t="shared" si="140"/>
        <v>P705UTRAMIG</v>
      </c>
      <c r="H87" s="114" t="s">
        <v>176</v>
      </c>
      <c r="I87" s="55" t="s">
        <v>247</v>
      </c>
      <c r="J87" s="55" t="str">
        <f t="shared" si="141"/>
        <v>ELEM30</v>
      </c>
      <c r="K87" s="55" t="s">
        <v>357</v>
      </c>
      <c r="L87" s="100" t="str">
        <f t="shared" si="142"/>
        <v>ag.3016</v>
      </c>
      <c r="M87" s="55" t="str">
        <f>VLOOKUP(L87,[1]Agrupamento!B169:C781,2,FALSE)</f>
        <v>Outros</v>
      </c>
      <c r="N87" s="55" t="s">
        <v>46</v>
      </c>
      <c r="O87" s="55" t="str">
        <f t="shared" si="143"/>
        <v>FONTEUTRAMIG</v>
      </c>
      <c r="P87" s="56">
        <v>10</v>
      </c>
      <c r="Q87" s="55" t="s">
        <v>397</v>
      </c>
      <c r="R87" s="119" t="s">
        <v>220</v>
      </c>
      <c r="S87" s="55" t="s">
        <v>398</v>
      </c>
      <c r="T87" s="55">
        <v>5</v>
      </c>
      <c r="U87" s="55" t="s">
        <v>399</v>
      </c>
      <c r="V87" s="107">
        <v>50</v>
      </c>
      <c r="W87" s="56">
        <v>1</v>
      </c>
      <c r="X87" s="61">
        <f t="shared" si="144"/>
        <v>250</v>
      </c>
      <c r="Y87" s="55"/>
      <c r="Z87" s="55" t="s">
        <v>400</v>
      </c>
      <c r="AA87" s="55" t="s">
        <v>401</v>
      </c>
      <c r="AB87" s="55" t="s">
        <v>402</v>
      </c>
      <c r="AC87" s="55"/>
      <c r="AD87" s="55"/>
      <c r="AE87" s="55"/>
    </row>
    <row r="88" spans="1:31" s="58" customFormat="1" ht="105" x14ac:dyDescent="0.25">
      <c r="A88" s="90" t="s">
        <v>39</v>
      </c>
      <c r="B88" s="90" t="s">
        <v>173</v>
      </c>
      <c r="C88" s="90"/>
      <c r="D88" s="90" t="s">
        <v>174</v>
      </c>
      <c r="E88" s="55" t="str">
        <f t="shared" si="139"/>
        <v>UTRAMIGPROG</v>
      </c>
      <c r="F88" s="114" t="s">
        <v>175</v>
      </c>
      <c r="G88" s="55" t="str">
        <f t="shared" si="140"/>
        <v>P705UTRAMIG</v>
      </c>
      <c r="H88" s="114" t="s">
        <v>176</v>
      </c>
      <c r="I88" s="55" t="s">
        <v>247</v>
      </c>
      <c r="J88" s="55" t="str">
        <f t="shared" si="141"/>
        <v>ELEM30</v>
      </c>
      <c r="K88" s="55" t="s">
        <v>357</v>
      </c>
      <c r="L88" s="100" t="str">
        <f t="shared" si="142"/>
        <v>ag.3016</v>
      </c>
      <c r="M88" s="55" t="str">
        <f>VLOOKUP(L88,[1]Agrupamento!B170:C782,2,FALSE)</f>
        <v>Outros</v>
      </c>
      <c r="N88" s="55" t="s">
        <v>46</v>
      </c>
      <c r="O88" s="55" t="str">
        <f t="shared" si="143"/>
        <v>FONTEUTRAMIG</v>
      </c>
      <c r="P88" s="56">
        <v>10</v>
      </c>
      <c r="Q88" s="55" t="s">
        <v>403</v>
      </c>
      <c r="R88" s="119" t="s">
        <v>220</v>
      </c>
      <c r="S88" s="55" t="s">
        <v>404</v>
      </c>
      <c r="T88" s="55">
        <v>2</v>
      </c>
      <c r="U88" s="55" t="s">
        <v>399</v>
      </c>
      <c r="V88" s="107">
        <v>200</v>
      </c>
      <c r="W88" s="56">
        <v>1</v>
      </c>
      <c r="X88" s="61">
        <f t="shared" si="144"/>
        <v>400</v>
      </c>
      <c r="Y88" s="55"/>
      <c r="Z88" s="55" t="s">
        <v>405</v>
      </c>
      <c r="AA88" s="55" t="s">
        <v>406</v>
      </c>
      <c r="AB88" s="55" t="s">
        <v>407</v>
      </c>
      <c r="AC88" s="55"/>
      <c r="AD88" s="55"/>
      <c r="AE88" s="55"/>
    </row>
    <row r="89" spans="1:31" s="58" customFormat="1" ht="165" x14ac:dyDescent="0.25">
      <c r="A89" s="90" t="s">
        <v>39</v>
      </c>
      <c r="B89" s="90" t="s">
        <v>173</v>
      </c>
      <c r="C89" s="90"/>
      <c r="D89" s="90" t="s">
        <v>174</v>
      </c>
      <c r="E89" s="55" t="str">
        <f t="shared" si="139"/>
        <v>UTRAMIGPROG</v>
      </c>
      <c r="F89" s="114" t="s">
        <v>175</v>
      </c>
      <c r="G89" s="55" t="str">
        <f t="shared" si="140"/>
        <v>P705UTRAMIG</v>
      </c>
      <c r="H89" s="114" t="s">
        <v>176</v>
      </c>
      <c r="I89" s="55" t="s">
        <v>119</v>
      </c>
      <c r="J89" s="55" t="str">
        <f t="shared" si="141"/>
        <v>ELEM40</v>
      </c>
      <c r="K89" s="55" t="s">
        <v>263</v>
      </c>
      <c r="L89" s="100" t="str">
        <f t="shared" si="142"/>
        <v>ag.4003</v>
      </c>
      <c r="M89" s="55" t="str">
        <f>VLOOKUP(L89,[1]Agrupamento!B171:C783,2,FALSE)</f>
        <v>Outros</v>
      </c>
      <c r="N89" s="55" t="s">
        <v>46</v>
      </c>
      <c r="O89" s="55" t="str">
        <f t="shared" si="143"/>
        <v>FONTEUTRAMIG</v>
      </c>
      <c r="P89" s="56">
        <v>10</v>
      </c>
      <c r="Q89" s="55" t="s">
        <v>408</v>
      </c>
      <c r="R89" s="119" t="s">
        <v>220</v>
      </c>
      <c r="S89" s="55" t="s">
        <v>393</v>
      </c>
      <c r="T89" s="55">
        <v>1</v>
      </c>
      <c r="U89" s="55" t="s">
        <v>409</v>
      </c>
      <c r="V89" s="107">
        <v>115178.4</v>
      </c>
      <c r="W89" s="56">
        <v>1</v>
      </c>
      <c r="X89" s="61">
        <f t="shared" si="144"/>
        <v>115178.4</v>
      </c>
      <c r="Y89" s="55"/>
      <c r="Z89" s="55" t="s">
        <v>410</v>
      </c>
      <c r="AA89" s="55" t="s">
        <v>411</v>
      </c>
      <c r="AB89" s="55" t="s">
        <v>412</v>
      </c>
      <c r="AC89" s="55"/>
      <c r="AD89" s="55"/>
      <c r="AE89" s="55"/>
    </row>
    <row r="90" spans="1:31" s="58" customFormat="1" ht="240" x14ac:dyDescent="0.25">
      <c r="A90" s="90" t="s">
        <v>39</v>
      </c>
      <c r="B90" s="90" t="s">
        <v>173</v>
      </c>
      <c r="C90" s="90"/>
      <c r="D90" s="90" t="s">
        <v>174</v>
      </c>
      <c r="E90" s="55" t="str">
        <f t="shared" si="139"/>
        <v>UTRAMIGPROG</v>
      </c>
      <c r="F90" s="114" t="s">
        <v>175</v>
      </c>
      <c r="G90" s="55" t="str">
        <f t="shared" si="140"/>
        <v>P705UTRAMIG</v>
      </c>
      <c r="H90" s="114" t="s">
        <v>176</v>
      </c>
      <c r="I90" s="55" t="s">
        <v>389</v>
      </c>
      <c r="J90" s="55" t="str">
        <f t="shared" si="141"/>
        <v>ELEM52</v>
      </c>
      <c r="K90" s="55" t="s">
        <v>390</v>
      </c>
      <c r="L90" s="100" t="str">
        <f t="shared" si="142"/>
        <v>ag.5207</v>
      </c>
      <c r="M90" s="55" t="str">
        <f>VLOOKUP(L90,[1]Agrupamento!B172:C784,2,FALSE)</f>
        <v>Aquisições de itens de TIC</v>
      </c>
      <c r="N90" s="55" t="s">
        <v>391</v>
      </c>
      <c r="O90" s="55" t="str">
        <f t="shared" si="143"/>
        <v>FONTEUTRAMIG</v>
      </c>
      <c r="P90" s="56">
        <v>10</v>
      </c>
      <c r="Q90" s="55" t="s">
        <v>413</v>
      </c>
      <c r="R90" s="119" t="s">
        <v>220</v>
      </c>
      <c r="S90" s="55" t="s">
        <v>414</v>
      </c>
      <c r="T90" s="55">
        <v>22</v>
      </c>
      <c r="U90" s="55" t="s">
        <v>399</v>
      </c>
      <c r="V90" s="107">
        <v>5795</v>
      </c>
      <c r="W90" s="56">
        <v>1</v>
      </c>
      <c r="X90" s="61">
        <f t="shared" si="144"/>
        <v>127490</v>
      </c>
      <c r="Y90" s="55"/>
      <c r="Z90" s="55" t="s">
        <v>415</v>
      </c>
      <c r="AA90" s="55" t="s">
        <v>416</v>
      </c>
      <c r="AB90" s="55" t="s">
        <v>417</v>
      </c>
      <c r="AC90" s="55"/>
      <c r="AD90" s="55"/>
      <c r="AE90" s="55"/>
    </row>
    <row r="91" spans="1:31" s="58" customFormat="1" ht="105" x14ac:dyDescent="0.25">
      <c r="A91" s="90" t="s">
        <v>39</v>
      </c>
      <c r="B91" s="90" t="s">
        <v>173</v>
      </c>
      <c r="C91" s="90"/>
      <c r="D91" s="90" t="s">
        <v>174</v>
      </c>
      <c r="E91" s="55" t="str">
        <f t="shared" ref="E91" si="145">CONCATENATE(A91,"PROG")</f>
        <v>UTRAMIGPROG</v>
      </c>
      <c r="F91" s="114" t="s">
        <v>175</v>
      </c>
      <c r="G91" s="55" t="str">
        <f t="shared" ref="G91" si="146">CONCATENATE("P",(LEFT(F91,3)),A91)</f>
        <v>P705UTRAMIG</v>
      </c>
      <c r="H91" s="114" t="s">
        <v>176</v>
      </c>
      <c r="I91" s="55" t="s">
        <v>119</v>
      </c>
      <c r="J91" s="55" t="str">
        <f t="shared" si="141"/>
        <v>ELEM40</v>
      </c>
      <c r="K91" s="55" t="s">
        <v>120</v>
      </c>
      <c r="L91" s="100" t="str">
        <f t="shared" si="142"/>
        <v>ag.4002</v>
      </c>
      <c r="M91" s="55" t="str">
        <f>VLOOKUP(L91,Agrupamento!B92:C704,2,FALSE)</f>
        <v>Serviços de TIC</v>
      </c>
      <c r="N91" s="55" t="s">
        <v>46</v>
      </c>
      <c r="O91" s="55" t="str">
        <f t="shared" ref="O91" si="147">CONCATENATE("FONTE",A91)</f>
        <v>FONTEUTRAMIG</v>
      </c>
      <c r="P91" s="56">
        <v>10</v>
      </c>
      <c r="Q91" s="55" t="s">
        <v>418</v>
      </c>
      <c r="R91" s="119" t="s">
        <v>220</v>
      </c>
      <c r="S91" s="55" t="s">
        <v>419</v>
      </c>
      <c r="T91" s="55">
        <v>22</v>
      </c>
      <c r="U91" s="55" t="s">
        <v>420</v>
      </c>
      <c r="V91" s="107">
        <v>7200</v>
      </c>
      <c r="W91" s="56">
        <v>1</v>
      </c>
      <c r="X91" s="61">
        <f t="shared" ref="X91" si="148">T91*V91*W91</f>
        <v>158400</v>
      </c>
      <c r="Y91" s="55"/>
      <c r="Z91" s="55" t="s">
        <v>421</v>
      </c>
      <c r="AA91" s="55" t="s">
        <v>422</v>
      </c>
      <c r="AB91" s="55" t="s">
        <v>417</v>
      </c>
      <c r="AC91" s="55"/>
      <c r="AD91" s="55"/>
      <c r="AE91" s="55"/>
    </row>
    <row r="92" spans="1:31" s="58" customFormat="1" ht="105" x14ac:dyDescent="0.25">
      <c r="A92" s="90" t="s">
        <v>39</v>
      </c>
      <c r="B92" s="90" t="s">
        <v>173</v>
      </c>
      <c r="C92" s="90"/>
      <c r="D92" s="90" t="s">
        <v>174</v>
      </c>
      <c r="E92" s="55" t="str">
        <f t="shared" si="139"/>
        <v>UTRAMIGPROG</v>
      </c>
      <c r="F92" s="114" t="s">
        <v>175</v>
      </c>
      <c r="G92" s="55" t="str">
        <f t="shared" si="140"/>
        <v>P705UTRAMIG</v>
      </c>
      <c r="H92" s="114" t="s">
        <v>176</v>
      </c>
      <c r="I92" s="55" t="s">
        <v>111</v>
      </c>
      <c r="J92" s="55" t="str">
        <f t="shared" si="141"/>
        <v>ELEM39</v>
      </c>
      <c r="K92" s="55" t="s">
        <v>168</v>
      </c>
      <c r="L92" s="100" t="str">
        <f t="shared" si="142"/>
        <v>ag.3921</v>
      </c>
      <c r="M92" s="55" t="str">
        <f>VLOOKUP(L92,[1]Agrupamento!B173:C785,2,FALSE)</f>
        <v>Outros</v>
      </c>
      <c r="N92" s="55" t="s">
        <v>46</v>
      </c>
      <c r="O92" s="55" t="str">
        <f t="shared" si="143"/>
        <v>FONTEUTRAMIG</v>
      </c>
      <c r="P92" s="56">
        <v>10</v>
      </c>
      <c r="Q92" s="55" t="s">
        <v>423</v>
      </c>
      <c r="R92" s="55" t="s">
        <v>220</v>
      </c>
      <c r="S92" s="55" t="s">
        <v>424</v>
      </c>
      <c r="T92" s="55"/>
      <c r="U92" s="55"/>
      <c r="V92" s="121"/>
      <c r="W92" s="56">
        <v>1</v>
      </c>
      <c r="X92" s="61">
        <f t="shared" si="144"/>
        <v>0</v>
      </c>
      <c r="Y92" s="55"/>
      <c r="Z92" s="55" t="s">
        <v>425</v>
      </c>
      <c r="AA92" s="55" t="s">
        <v>426</v>
      </c>
      <c r="AB92" s="55" t="s">
        <v>427</v>
      </c>
      <c r="AC92" s="55"/>
      <c r="AD92" s="55"/>
      <c r="AE92" s="55"/>
    </row>
    <row r="93" spans="1:31" s="58" customFormat="1" ht="90" x14ac:dyDescent="0.25">
      <c r="A93" s="90" t="s">
        <v>39</v>
      </c>
      <c r="B93" s="90" t="s">
        <v>173</v>
      </c>
      <c r="C93" s="90"/>
      <c r="D93" s="90" t="s">
        <v>174</v>
      </c>
      <c r="E93" s="55" t="str">
        <f t="shared" ref="E93" si="149">CONCATENATE(A93,"PROG")</f>
        <v>UTRAMIGPROG</v>
      </c>
      <c r="F93" s="114" t="s">
        <v>175</v>
      </c>
      <c r="G93" s="55" t="str">
        <f t="shared" ref="G93" si="150">CONCATENATE("P",(LEFT(F93,3)),A93)</f>
        <v>P705UTRAMIG</v>
      </c>
      <c r="H93" s="114" t="s">
        <v>176</v>
      </c>
      <c r="I93" s="55" t="s">
        <v>119</v>
      </c>
      <c r="J93" s="55" t="str">
        <f t="shared" si="141"/>
        <v>ELEM40</v>
      </c>
      <c r="K93" s="55" t="s">
        <v>120</v>
      </c>
      <c r="L93" s="100" t="str">
        <f t="shared" si="142"/>
        <v>ag.4002</v>
      </c>
      <c r="M93" s="55" t="str">
        <f>VLOOKUP(L93,Agrupamento!B190:C802,2,FALSE)</f>
        <v>Outros</v>
      </c>
      <c r="N93" s="55" t="s">
        <v>46</v>
      </c>
      <c r="O93" s="55" t="str">
        <f t="shared" ref="O93:O95" si="151">CONCATENATE("FONTE",A93)</f>
        <v>FONTEUTRAMIG</v>
      </c>
      <c r="P93" s="55">
        <v>10</v>
      </c>
      <c r="Q93" s="55" t="s">
        <v>428</v>
      </c>
      <c r="R93" s="55" t="s">
        <v>220</v>
      </c>
      <c r="S93" s="55" t="s">
        <v>393</v>
      </c>
      <c r="T93" s="55">
        <v>1</v>
      </c>
      <c r="U93" s="55" t="s">
        <v>429</v>
      </c>
      <c r="V93" s="107">
        <v>97039.66</v>
      </c>
      <c r="W93" s="56">
        <v>12</v>
      </c>
      <c r="X93" s="61">
        <f t="shared" si="144"/>
        <v>1164475.92</v>
      </c>
      <c r="Y93" s="55"/>
      <c r="Z93" s="55" t="s">
        <v>430</v>
      </c>
      <c r="AA93" s="55" t="s">
        <v>431</v>
      </c>
      <c r="AB93" s="55" t="s">
        <v>432</v>
      </c>
      <c r="AC93" s="55"/>
      <c r="AD93" s="55"/>
      <c r="AE93" s="55"/>
    </row>
    <row r="94" spans="1:31" s="58" customFormat="1" ht="105" x14ac:dyDescent="0.25">
      <c r="A94" s="90" t="s">
        <v>39</v>
      </c>
      <c r="B94" s="90" t="s">
        <v>173</v>
      </c>
      <c r="C94" s="90"/>
      <c r="D94" s="90" t="s">
        <v>174</v>
      </c>
      <c r="E94" s="55" t="str">
        <f t="shared" ref="E94" si="152">CONCATENATE(A94,"PROG")</f>
        <v>UTRAMIGPROG</v>
      </c>
      <c r="F94" s="114" t="s">
        <v>175</v>
      </c>
      <c r="G94" s="55" t="str">
        <f t="shared" ref="G94" si="153">CONCATENATE("P",(LEFT(F94,3)),A94)</f>
        <v>P705UTRAMIG</v>
      </c>
      <c r="H94" s="114" t="s">
        <v>176</v>
      </c>
      <c r="I94" s="55" t="s">
        <v>119</v>
      </c>
      <c r="J94" s="55" t="str">
        <f t="shared" ref="J94" si="154">CONCATENATE("ELEM",LEFT(I94,2))</f>
        <v>ELEM40</v>
      </c>
      <c r="K94" s="55" t="s">
        <v>120</v>
      </c>
      <c r="L94" s="100" t="str">
        <f t="shared" ref="L94" si="155">CONCATENATE("ag.",LEFT(K94,4))</f>
        <v>ag.4002</v>
      </c>
      <c r="M94" s="55" t="str">
        <f>VLOOKUP(L94,Agrupamento!B191:C803,2,FALSE)</f>
        <v>Outros</v>
      </c>
      <c r="N94" s="55" t="s">
        <v>46</v>
      </c>
      <c r="O94" s="55" t="str">
        <f t="shared" ref="O94" si="156">CONCATENATE("FONTE",A94)</f>
        <v>FONTEUTRAMIG</v>
      </c>
      <c r="P94" s="55">
        <v>10</v>
      </c>
      <c r="Q94" s="55" t="s">
        <v>433</v>
      </c>
      <c r="R94" s="55" t="s">
        <v>220</v>
      </c>
      <c r="S94" s="55" t="s">
        <v>434</v>
      </c>
      <c r="T94" s="55">
        <v>1</v>
      </c>
      <c r="U94" s="55" t="s">
        <v>429</v>
      </c>
      <c r="V94" s="107">
        <v>7793.73</v>
      </c>
      <c r="W94" s="56">
        <v>1</v>
      </c>
      <c r="X94" s="61">
        <f t="shared" si="144"/>
        <v>7793.73</v>
      </c>
      <c r="Y94" s="55"/>
      <c r="Z94" s="55" t="s">
        <v>435</v>
      </c>
      <c r="AA94" s="55" t="s">
        <v>431</v>
      </c>
      <c r="AB94" s="55" t="s">
        <v>432</v>
      </c>
      <c r="AC94" s="55"/>
      <c r="AD94" s="55"/>
      <c r="AE94" s="55"/>
    </row>
    <row r="95" spans="1:31" s="58" customFormat="1" ht="105" x14ac:dyDescent="0.25">
      <c r="A95" s="90" t="s">
        <v>39</v>
      </c>
      <c r="B95" s="90" t="s">
        <v>173</v>
      </c>
      <c r="C95" s="90"/>
      <c r="D95" s="90" t="s">
        <v>174</v>
      </c>
      <c r="E95" s="55" t="str">
        <f t="shared" ref="E95" si="157">CONCATENATE(A95,"PROG")</f>
        <v>UTRAMIGPROG</v>
      </c>
      <c r="F95" s="114" t="s">
        <v>175</v>
      </c>
      <c r="G95" s="55" t="str">
        <f t="shared" ref="G95" si="158">CONCATENATE("P",(LEFT(F95,3)),A95)</f>
        <v>P705UTRAMIG</v>
      </c>
      <c r="H95" s="114" t="s">
        <v>176</v>
      </c>
      <c r="I95" s="55" t="s">
        <v>119</v>
      </c>
      <c r="J95" s="55" t="str">
        <f t="shared" si="141"/>
        <v>ELEM40</v>
      </c>
      <c r="K95" s="55" t="s">
        <v>120</v>
      </c>
      <c r="L95" s="100" t="str">
        <f t="shared" si="142"/>
        <v>ag.4002</v>
      </c>
      <c r="M95" s="55" t="str">
        <f>VLOOKUP(L95,Agrupamento!B192:C804,2,FALSE)</f>
        <v>Outros</v>
      </c>
      <c r="N95" s="55" t="s">
        <v>46</v>
      </c>
      <c r="O95" s="55" t="str">
        <f t="shared" si="151"/>
        <v>FONTEUTRAMIG</v>
      </c>
      <c r="P95" s="55">
        <v>10</v>
      </c>
      <c r="Q95" s="55" t="s">
        <v>436</v>
      </c>
      <c r="R95" s="55" t="s">
        <v>220</v>
      </c>
      <c r="S95" s="55" t="s">
        <v>437</v>
      </c>
      <c r="T95" s="55">
        <v>4</v>
      </c>
      <c r="U95" s="55" t="s">
        <v>360</v>
      </c>
      <c r="V95" s="107">
        <v>13425.97</v>
      </c>
      <c r="W95" s="56">
        <v>1</v>
      </c>
      <c r="X95" s="61">
        <f t="shared" si="144"/>
        <v>53703.88</v>
      </c>
      <c r="Y95" s="55"/>
      <c r="Z95" s="55" t="s">
        <v>438</v>
      </c>
      <c r="AA95" s="55" t="s">
        <v>439</v>
      </c>
      <c r="AB95" s="55" t="s">
        <v>440</v>
      </c>
      <c r="AC95" s="55"/>
      <c r="AD95" s="55"/>
      <c r="AE95" s="55"/>
    </row>
    <row r="96" spans="1:31" s="58" customFormat="1" ht="135" x14ac:dyDescent="0.25">
      <c r="A96" s="90" t="s">
        <v>39</v>
      </c>
      <c r="B96" s="90" t="s">
        <v>173</v>
      </c>
      <c r="C96" s="90"/>
      <c r="D96" s="90" t="s">
        <v>174</v>
      </c>
      <c r="E96" s="55" t="str">
        <f t="shared" ref="E96" si="159">CONCATENATE(A96,"PROG")</f>
        <v>UTRAMIGPROG</v>
      </c>
      <c r="F96" s="114" t="s">
        <v>175</v>
      </c>
      <c r="G96" s="55" t="str">
        <f t="shared" ref="G96" si="160">CONCATENATE("P",(LEFT(F96,3)),A96)</f>
        <v>P705UTRAMIG</v>
      </c>
      <c r="H96" s="114" t="s">
        <v>176</v>
      </c>
      <c r="I96" s="55" t="s">
        <v>119</v>
      </c>
      <c r="J96" s="55" t="str">
        <f t="shared" si="141"/>
        <v>ELEM40</v>
      </c>
      <c r="K96" s="55" t="s">
        <v>120</v>
      </c>
      <c r="L96" s="100" t="str">
        <f t="shared" si="142"/>
        <v>ag.4002</v>
      </c>
      <c r="M96" s="55" t="str">
        <f>VLOOKUP(L96,Agrupamento!B193:C805,2,FALSE)</f>
        <v>Outros</v>
      </c>
      <c r="N96" s="55" t="s">
        <v>46</v>
      </c>
      <c r="O96" s="55" t="str">
        <f t="shared" ref="O96" si="161">CONCATENATE("FONTE",A96)</f>
        <v>FONTEUTRAMIG</v>
      </c>
      <c r="P96" s="55">
        <v>10</v>
      </c>
      <c r="Q96" s="55" t="s">
        <v>441</v>
      </c>
      <c r="R96" s="55" t="s">
        <v>220</v>
      </c>
      <c r="S96" s="55" t="s">
        <v>393</v>
      </c>
      <c r="T96" s="55">
        <v>1</v>
      </c>
      <c r="U96" s="55" t="s">
        <v>442</v>
      </c>
      <c r="V96" s="107">
        <v>3709.32</v>
      </c>
      <c r="W96" s="56">
        <v>12</v>
      </c>
      <c r="X96" s="61">
        <f t="shared" si="144"/>
        <v>44511.840000000004</v>
      </c>
      <c r="Y96" s="55"/>
      <c r="Z96" s="55" t="s">
        <v>443</v>
      </c>
      <c r="AA96" s="55" t="s">
        <v>444</v>
      </c>
      <c r="AB96" s="55" t="s">
        <v>445</v>
      </c>
      <c r="AC96" s="55"/>
      <c r="AD96" s="55"/>
      <c r="AE96" s="55"/>
    </row>
    <row r="97" spans="1:31" s="58" customFormat="1" ht="120" x14ac:dyDescent="0.25">
      <c r="A97" s="90" t="s">
        <v>39</v>
      </c>
      <c r="B97" s="90" t="s">
        <v>173</v>
      </c>
      <c r="C97" s="90"/>
      <c r="D97" s="90" t="s">
        <v>174</v>
      </c>
      <c r="E97" s="55" t="str">
        <f t="shared" ref="E97:E98" si="162">CONCATENATE(A97,"PROG")</f>
        <v>UTRAMIGPROG</v>
      </c>
      <c r="F97" s="114" t="s">
        <v>42</v>
      </c>
      <c r="G97" s="55" t="str">
        <f t="shared" ref="G97:G98" si="163">CONCATENATE("P",(LEFT(F97,3)),A97)</f>
        <v>P089UTRAMIG</v>
      </c>
      <c r="H97" s="114" t="s">
        <v>43</v>
      </c>
      <c r="I97" s="55" t="s">
        <v>389</v>
      </c>
      <c r="J97" s="55" t="str">
        <f t="shared" si="141"/>
        <v>ELEM52</v>
      </c>
      <c r="K97" s="55" t="s">
        <v>390</v>
      </c>
      <c r="L97" s="100" t="str">
        <f t="shared" si="142"/>
        <v>ag.5207</v>
      </c>
      <c r="M97" s="55" t="str">
        <f>VLOOKUP(L97,Agrupamento!B194:C806,2,FALSE)</f>
        <v>Aquisições de itens de TIC</v>
      </c>
      <c r="N97" s="55" t="s">
        <v>391</v>
      </c>
      <c r="O97" s="55" t="str">
        <f t="shared" ref="O97:O137" si="164">CONCATENATE("FONTE",A97)</f>
        <v>FONTEUTRAMIG</v>
      </c>
      <c r="P97" s="55">
        <v>10</v>
      </c>
      <c r="Q97" s="55" t="s">
        <v>446</v>
      </c>
      <c r="R97" s="55" t="s">
        <v>220</v>
      </c>
      <c r="S97" s="55" t="s">
        <v>447</v>
      </c>
      <c r="T97" s="55">
        <v>100</v>
      </c>
      <c r="U97" s="55" t="s">
        <v>360</v>
      </c>
      <c r="V97" s="107">
        <v>4177</v>
      </c>
      <c r="W97" s="56">
        <v>1</v>
      </c>
      <c r="X97" s="61">
        <f t="shared" si="144"/>
        <v>417700</v>
      </c>
      <c r="Y97" s="55"/>
      <c r="Z97" s="55" t="s">
        <v>448</v>
      </c>
      <c r="AA97" s="55" t="s">
        <v>449</v>
      </c>
      <c r="AB97" s="55" t="s">
        <v>450</v>
      </c>
      <c r="AC97" s="55"/>
      <c r="AD97" s="55"/>
      <c r="AE97" s="55"/>
    </row>
    <row r="98" spans="1:31" s="58" customFormat="1" ht="75" x14ac:dyDescent="0.25">
      <c r="A98" s="90" t="s">
        <v>39</v>
      </c>
      <c r="B98" s="90" t="s">
        <v>173</v>
      </c>
      <c r="C98" s="90"/>
      <c r="D98" s="90" t="s">
        <v>174</v>
      </c>
      <c r="E98" s="55" t="str">
        <f t="shared" si="162"/>
        <v>UTRAMIGPROG</v>
      </c>
      <c r="F98" s="114" t="s">
        <v>175</v>
      </c>
      <c r="G98" s="55" t="str">
        <f t="shared" si="163"/>
        <v>P705UTRAMIG</v>
      </c>
      <c r="H98" s="114" t="s">
        <v>176</v>
      </c>
      <c r="I98" s="55" t="s">
        <v>119</v>
      </c>
      <c r="J98" s="55" t="str">
        <f t="shared" ref="J98:J103" si="165">CONCATENATE("ELEM",LEFT(I98,2))</f>
        <v>ELEM40</v>
      </c>
      <c r="K98" s="55" t="s">
        <v>120</v>
      </c>
      <c r="L98" s="100" t="str">
        <f t="shared" ref="L98:L139" si="166">CONCATENATE("ag.",LEFT(K98,4))</f>
        <v>ag.4002</v>
      </c>
      <c r="M98" s="55" t="str">
        <f>VLOOKUP(L98,Agrupamento!B195:C807,2,FALSE)</f>
        <v>Outros</v>
      </c>
      <c r="N98" s="55" t="s">
        <v>46</v>
      </c>
      <c r="O98" s="55" t="str">
        <f t="shared" si="164"/>
        <v>FONTEUTRAMIG</v>
      </c>
      <c r="P98" s="55">
        <v>10</v>
      </c>
      <c r="Q98" s="55" t="s">
        <v>451</v>
      </c>
      <c r="R98" s="55" t="s">
        <v>220</v>
      </c>
      <c r="S98" s="55" t="s">
        <v>398</v>
      </c>
      <c r="T98" s="55">
        <v>350</v>
      </c>
      <c r="U98" s="55" t="s">
        <v>452</v>
      </c>
      <c r="V98" s="107">
        <v>214.76</v>
      </c>
      <c r="W98" s="56">
        <v>1</v>
      </c>
      <c r="X98" s="61">
        <f t="shared" ref="X98:X103" si="167">T98*V98*W98</f>
        <v>75166</v>
      </c>
      <c r="Y98" s="55"/>
      <c r="Z98" s="55" t="s">
        <v>453</v>
      </c>
      <c r="AA98" s="55" t="s">
        <v>454</v>
      </c>
      <c r="AB98" s="55" t="s">
        <v>455</v>
      </c>
      <c r="AC98" s="55"/>
      <c r="AD98" s="55"/>
      <c r="AE98" s="55"/>
    </row>
    <row r="99" spans="1:31" s="58" customFormat="1" ht="75" x14ac:dyDescent="0.25">
      <c r="A99" s="90" t="s">
        <v>39</v>
      </c>
      <c r="B99" s="90" t="s">
        <v>173</v>
      </c>
      <c r="C99" s="90"/>
      <c r="D99" s="90" t="s">
        <v>174</v>
      </c>
      <c r="E99" s="55" t="str">
        <f t="shared" ref="E99" si="168">CONCATENATE(A99,"PROG")</f>
        <v>UTRAMIGPROG</v>
      </c>
      <c r="F99" s="114" t="s">
        <v>175</v>
      </c>
      <c r="G99" s="55" t="str">
        <f t="shared" ref="G99" si="169">CONCATENATE("P",(LEFT(F99,3)),A99)</f>
        <v>P705UTRAMIG</v>
      </c>
      <c r="H99" s="114" t="s">
        <v>176</v>
      </c>
      <c r="I99" s="55" t="s">
        <v>119</v>
      </c>
      <c r="J99" s="55" t="str">
        <f t="shared" si="165"/>
        <v>ELEM40</v>
      </c>
      <c r="K99" s="55" t="s">
        <v>456</v>
      </c>
      <c r="L99" s="100" t="str">
        <f t="shared" si="166"/>
        <v>ag.4006</v>
      </c>
      <c r="M99" s="55" t="str">
        <f>VLOOKUP(L99,Agrupamento!B196:C808,2,FALSE)</f>
        <v>Outros</v>
      </c>
      <c r="N99" s="55" t="s">
        <v>46</v>
      </c>
      <c r="O99" s="55" t="str">
        <f t="shared" si="164"/>
        <v>FONTEUTRAMIG</v>
      </c>
      <c r="P99" s="55">
        <v>10</v>
      </c>
      <c r="Q99" s="55" t="s">
        <v>457</v>
      </c>
      <c r="R99" s="55" t="s">
        <v>220</v>
      </c>
      <c r="S99" s="55" t="s">
        <v>458</v>
      </c>
      <c r="T99" s="55">
        <f>3*16</f>
        <v>48</v>
      </c>
      <c r="U99" s="55" t="s">
        <v>459</v>
      </c>
      <c r="V99" s="107">
        <v>29675.1</v>
      </c>
      <c r="W99" s="56">
        <v>1</v>
      </c>
      <c r="X99" s="61">
        <f t="shared" si="167"/>
        <v>1424404.7999999998</v>
      </c>
      <c r="Y99" s="55"/>
      <c r="Z99" s="55" t="s">
        <v>460</v>
      </c>
      <c r="AA99" s="55" t="s">
        <v>454</v>
      </c>
      <c r="AB99" s="55" t="s">
        <v>455</v>
      </c>
      <c r="AC99" s="55"/>
      <c r="AD99" s="55"/>
      <c r="AE99" s="55"/>
    </row>
    <row r="100" spans="1:31" s="58" customFormat="1" ht="105" x14ac:dyDescent="0.25">
      <c r="A100" s="90" t="s">
        <v>39</v>
      </c>
      <c r="B100" s="90" t="s">
        <v>173</v>
      </c>
      <c r="C100" s="90"/>
      <c r="D100" s="90" t="s">
        <v>174</v>
      </c>
      <c r="E100" s="55" t="str">
        <f t="shared" ref="E100" si="170">CONCATENATE(A100,"PROG")</f>
        <v>UTRAMIGPROG</v>
      </c>
      <c r="F100" s="114" t="s">
        <v>175</v>
      </c>
      <c r="G100" s="55" t="str">
        <f t="shared" ref="G100" si="171">CONCATENATE("P",(LEFT(F100,3)),A100)</f>
        <v>P705UTRAMIG</v>
      </c>
      <c r="H100" s="114" t="s">
        <v>176</v>
      </c>
      <c r="I100" s="55" t="s">
        <v>389</v>
      </c>
      <c r="J100" s="55" t="str">
        <f t="shared" si="165"/>
        <v>ELEM52</v>
      </c>
      <c r="K100" s="55" t="s">
        <v>461</v>
      </c>
      <c r="L100" s="100" t="str">
        <f t="shared" si="166"/>
        <v>ag.5210</v>
      </c>
      <c r="M100" s="55" t="str">
        <f>VLOOKUP(L100,Agrupamento!B197:C809,2,FALSE)</f>
        <v>Demais despesas de capital</v>
      </c>
      <c r="N100" s="55" t="s">
        <v>391</v>
      </c>
      <c r="O100" s="55" t="str">
        <f t="shared" si="164"/>
        <v>FONTEUTRAMIG</v>
      </c>
      <c r="P100" s="55">
        <v>10</v>
      </c>
      <c r="Q100" s="55" t="s">
        <v>462</v>
      </c>
      <c r="R100" s="55" t="s">
        <v>220</v>
      </c>
      <c r="S100" s="114" t="s">
        <v>250</v>
      </c>
      <c r="T100" s="55">
        <v>1</v>
      </c>
      <c r="U100" s="55" t="s">
        <v>399</v>
      </c>
      <c r="V100" s="107">
        <v>254</v>
      </c>
      <c r="W100" s="56">
        <v>1</v>
      </c>
      <c r="X100" s="61">
        <f t="shared" si="167"/>
        <v>254</v>
      </c>
      <c r="Y100" s="55"/>
      <c r="Z100" s="55" t="s">
        <v>463</v>
      </c>
      <c r="AA100" s="55" t="s">
        <v>464</v>
      </c>
      <c r="AB100" s="55" t="s">
        <v>465</v>
      </c>
      <c r="AC100" s="55"/>
      <c r="AD100" s="55"/>
      <c r="AE100" s="55"/>
    </row>
    <row r="101" spans="1:31" s="58" customFormat="1" ht="75" x14ac:dyDescent="0.25">
      <c r="A101" s="90" t="s">
        <v>39</v>
      </c>
      <c r="B101" s="90" t="s">
        <v>173</v>
      </c>
      <c r="C101" s="90"/>
      <c r="D101" s="90" t="s">
        <v>174</v>
      </c>
      <c r="E101" s="55" t="str">
        <f t="shared" ref="E101:E137" si="172">CONCATENATE(A101,"PROG")</f>
        <v>UTRAMIGPROG</v>
      </c>
      <c r="F101" s="114" t="s">
        <v>175</v>
      </c>
      <c r="G101" s="55" t="str">
        <f t="shared" ref="G101:G137" si="173">CONCATENATE("P",(LEFT(F101,3)),A101)</f>
        <v>P705UTRAMIG</v>
      </c>
      <c r="H101" s="114" t="s">
        <v>176</v>
      </c>
      <c r="I101" s="55" t="s">
        <v>247</v>
      </c>
      <c r="J101" s="55" t="str">
        <f t="shared" si="165"/>
        <v>ELEM30</v>
      </c>
      <c r="K101" s="55" t="s">
        <v>466</v>
      </c>
      <c r="L101" s="100" t="str">
        <f t="shared" si="166"/>
        <v>ag.3008</v>
      </c>
      <c r="M101" s="55" t="str">
        <f>VLOOKUP(L101,Agrupamento!B198:C810,2,FALSE)</f>
        <v>Outros</v>
      </c>
      <c r="N101" s="55" t="s">
        <v>46</v>
      </c>
      <c r="O101" s="55" t="str">
        <f t="shared" si="164"/>
        <v>FONTEUTRAMIG</v>
      </c>
      <c r="P101" s="55">
        <v>10</v>
      </c>
      <c r="Q101" s="114" t="s">
        <v>467</v>
      </c>
      <c r="R101" s="55" t="s">
        <v>48</v>
      </c>
      <c r="S101" s="114" t="s">
        <v>250</v>
      </c>
      <c r="T101" s="55">
        <v>400</v>
      </c>
      <c r="U101" s="55" t="s">
        <v>399</v>
      </c>
      <c r="V101" s="107">
        <v>21.3</v>
      </c>
      <c r="W101" s="56">
        <v>1</v>
      </c>
      <c r="X101" s="61">
        <f t="shared" si="167"/>
        <v>8520</v>
      </c>
      <c r="Y101" s="55"/>
      <c r="Z101" s="55" t="s">
        <v>468</v>
      </c>
      <c r="AA101" s="55" t="s">
        <v>469</v>
      </c>
      <c r="AB101" s="55" t="s">
        <v>470</v>
      </c>
      <c r="AC101" s="55"/>
      <c r="AD101" s="55"/>
      <c r="AE101" s="55"/>
    </row>
    <row r="102" spans="1:31" s="58" customFormat="1" ht="75" x14ac:dyDescent="0.25">
      <c r="A102" s="90" t="s">
        <v>39</v>
      </c>
      <c r="B102" s="90" t="s">
        <v>173</v>
      </c>
      <c r="C102" s="90"/>
      <c r="D102" s="90" t="s">
        <v>174</v>
      </c>
      <c r="E102" s="55" t="str">
        <f t="shared" si="172"/>
        <v>UTRAMIGPROG</v>
      </c>
      <c r="F102" s="114" t="s">
        <v>175</v>
      </c>
      <c r="G102" s="55" t="str">
        <f t="shared" si="173"/>
        <v>P705UTRAMIG</v>
      </c>
      <c r="H102" s="114" t="s">
        <v>176</v>
      </c>
      <c r="I102" s="55" t="s">
        <v>247</v>
      </c>
      <c r="J102" s="55" t="str">
        <f t="shared" si="165"/>
        <v>ELEM30</v>
      </c>
      <c r="K102" s="55" t="s">
        <v>466</v>
      </c>
      <c r="L102" s="100" t="str">
        <f t="shared" si="166"/>
        <v>ag.3008</v>
      </c>
      <c r="M102" s="55" t="str">
        <f>VLOOKUP(L102,Agrupamento!B199:C811,2,FALSE)</f>
        <v>Outros</v>
      </c>
      <c r="N102" s="55" t="s">
        <v>46</v>
      </c>
      <c r="O102" s="55" t="str">
        <f t="shared" si="164"/>
        <v>FONTEUTRAMIG</v>
      </c>
      <c r="P102" s="55">
        <v>10</v>
      </c>
      <c r="Q102" s="114" t="s">
        <v>471</v>
      </c>
      <c r="R102" s="55" t="s">
        <v>48</v>
      </c>
      <c r="S102" s="114" t="s">
        <v>250</v>
      </c>
      <c r="T102" s="55">
        <v>70</v>
      </c>
      <c r="U102" s="55" t="s">
        <v>399</v>
      </c>
      <c r="V102" s="107">
        <v>18.4346</v>
      </c>
      <c r="W102" s="56">
        <v>1</v>
      </c>
      <c r="X102" s="61">
        <f t="shared" si="167"/>
        <v>1290.422</v>
      </c>
      <c r="Y102" s="55"/>
      <c r="Z102" s="55" t="s">
        <v>472</v>
      </c>
      <c r="AA102" s="55" t="s">
        <v>473</v>
      </c>
      <c r="AB102" s="55" t="s">
        <v>474</v>
      </c>
      <c r="AC102" s="55"/>
      <c r="AD102" s="55"/>
      <c r="AE102" s="55"/>
    </row>
    <row r="103" spans="1:31" s="58" customFormat="1" ht="75" x14ac:dyDescent="0.25">
      <c r="A103" s="90" t="s">
        <v>39</v>
      </c>
      <c r="B103" s="90" t="s">
        <v>173</v>
      </c>
      <c r="C103" s="90"/>
      <c r="D103" s="90" t="s">
        <v>174</v>
      </c>
      <c r="E103" s="55" t="str">
        <f t="shared" si="172"/>
        <v>UTRAMIGPROG</v>
      </c>
      <c r="F103" s="114" t="s">
        <v>175</v>
      </c>
      <c r="G103" s="55" t="str">
        <f t="shared" si="173"/>
        <v>P705UTRAMIG</v>
      </c>
      <c r="H103" s="114" t="s">
        <v>176</v>
      </c>
      <c r="I103" s="55" t="s">
        <v>247</v>
      </c>
      <c r="J103" s="55" t="str">
        <f t="shared" si="165"/>
        <v>ELEM30</v>
      </c>
      <c r="K103" s="55" t="s">
        <v>466</v>
      </c>
      <c r="L103" s="100" t="str">
        <f t="shared" si="166"/>
        <v>ag.3008</v>
      </c>
      <c r="M103" s="55" t="str">
        <f>VLOOKUP(L103,Agrupamento!B200:C812,2,FALSE)</f>
        <v>Outros</v>
      </c>
      <c r="N103" s="55" t="s">
        <v>46</v>
      </c>
      <c r="O103" s="55" t="str">
        <f t="shared" si="164"/>
        <v>FONTEUTRAMIG</v>
      </c>
      <c r="P103" s="55">
        <v>10</v>
      </c>
      <c r="Q103" s="114" t="s">
        <v>475</v>
      </c>
      <c r="R103" s="55" t="s">
        <v>48</v>
      </c>
      <c r="S103" s="114" t="s">
        <v>250</v>
      </c>
      <c r="T103" s="114">
        <v>24</v>
      </c>
      <c r="U103" s="55" t="s">
        <v>399</v>
      </c>
      <c r="V103" s="107">
        <v>8</v>
      </c>
      <c r="W103" s="56">
        <v>1</v>
      </c>
      <c r="X103" s="61">
        <f t="shared" si="167"/>
        <v>192</v>
      </c>
      <c r="Y103" s="55"/>
      <c r="Z103" s="55" t="s">
        <v>476</v>
      </c>
      <c r="AA103" s="55" t="s">
        <v>473</v>
      </c>
      <c r="AB103" s="55" t="s">
        <v>474</v>
      </c>
      <c r="AC103" s="55"/>
      <c r="AD103" s="55"/>
      <c r="AE103" s="55"/>
    </row>
    <row r="104" spans="1:31" s="58" customFormat="1" ht="135" x14ac:dyDescent="0.25">
      <c r="A104" s="90" t="s">
        <v>39</v>
      </c>
      <c r="B104" s="90" t="s">
        <v>173</v>
      </c>
      <c r="C104" s="90"/>
      <c r="D104" s="90" t="s">
        <v>174</v>
      </c>
      <c r="E104" s="55" t="str">
        <f t="shared" si="172"/>
        <v>UTRAMIGPROG</v>
      </c>
      <c r="F104" s="114" t="s">
        <v>175</v>
      </c>
      <c r="G104" s="55" t="str">
        <f t="shared" si="173"/>
        <v>P705UTRAMIG</v>
      </c>
      <c r="H104" s="114" t="s">
        <v>176</v>
      </c>
      <c r="I104" s="55" t="s">
        <v>247</v>
      </c>
      <c r="J104" s="55" t="str">
        <f t="shared" ref="J104" si="174">CONCATENATE("ELEM",LEFT(I104,2))</f>
        <v>ELEM30</v>
      </c>
      <c r="K104" s="55" t="s">
        <v>477</v>
      </c>
      <c r="L104" s="100" t="str">
        <f t="shared" si="166"/>
        <v>ag.3017</v>
      </c>
      <c r="M104" s="55" t="str">
        <f>VLOOKUP(L104,Agrupamento!B201:C813,2,FALSE)</f>
        <v>Outros</v>
      </c>
      <c r="N104" s="55" t="s">
        <v>46</v>
      </c>
      <c r="O104" s="55" t="str">
        <f t="shared" si="164"/>
        <v>FONTEUTRAMIG</v>
      </c>
      <c r="P104" s="55">
        <v>10</v>
      </c>
      <c r="Q104" s="114" t="s">
        <v>478</v>
      </c>
      <c r="R104" s="55" t="s">
        <v>48</v>
      </c>
      <c r="S104" s="114" t="s">
        <v>250</v>
      </c>
      <c r="T104" s="114">
        <v>150</v>
      </c>
      <c r="U104" s="55" t="s">
        <v>399</v>
      </c>
      <c r="V104" s="107">
        <v>0.88</v>
      </c>
      <c r="W104" s="56">
        <v>1</v>
      </c>
      <c r="X104" s="61">
        <f t="shared" ref="X104" si="175">T104*V104*W104</f>
        <v>132</v>
      </c>
      <c r="Y104" s="55"/>
      <c r="Z104" s="122" t="s">
        <v>479</v>
      </c>
      <c r="AA104" s="122" t="s">
        <v>480</v>
      </c>
      <c r="AB104" s="122" t="s">
        <v>481</v>
      </c>
      <c r="AC104" s="55"/>
      <c r="AD104" s="55"/>
      <c r="AE104" s="55"/>
    </row>
    <row r="105" spans="1:31" s="58" customFormat="1" ht="75" x14ac:dyDescent="0.25">
      <c r="A105" s="90" t="s">
        <v>39</v>
      </c>
      <c r="B105" s="90" t="s">
        <v>173</v>
      </c>
      <c r="C105" s="90"/>
      <c r="D105" s="90" t="s">
        <v>174</v>
      </c>
      <c r="E105" s="55" t="str">
        <f t="shared" si="172"/>
        <v>UTRAMIGPROG</v>
      </c>
      <c r="F105" s="114" t="s">
        <v>175</v>
      </c>
      <c r="G105" s="55" t="str">
        <f t="shared" si="173"/>
        <v>P705UTRAMIG</v>
      </c>
      <c r="H105" s="114" t="s">
        <v>176</v>
      </c>
      <c r="I105" s="55" t="s">
        <v>247</v>
      </c>
      <c r="J105" s="55" t="str">
        <f t="shared" ref="J105:J139" si="176">CONCATENATE("ELEM",LEFT(I105,2))</f>
        <v>ELEM30</v>
      </c>
      <c r="K105" s="55" t="s">
        <v>477</v>
      </c>
      <c r="L105" s="100" t="str">
        <f t="shared" si="166"/>
        <v>ag.3017</v>
      </c>
      <c r="M105" s="55" t="str">
        <f>VLOOKUP(L105,Agrupamento!B202:C814,2,FALSE)</f>
        <v>Outros</v>
      </c>
      <c r="N105" s="55" t="s">
        <v>46</v>
      </c>
      <c r="O105" s="55" t="str">
        <f t="shared" si="164"/>
        <v>FONTEUTRAMIG</v>
      </c>
      <c r="P105" s="55">
        <v>10</v>
      </c>
      <c r="Q105" s="114" t="s">
        <v>482</v>
      </c>
      <c r="R105" s="55" t="s">
        <v>48</v>
      </c>
      <c r="S105" s="114" t="s">
        <v>250</v>
      </c>
      <c r="T105" s="114">
        <v>150</v>
      </c>
      <c r="U105" s="55" t="s">
        <v>399</v>
      </c>
      <c r="V105" s="107">
        <v>3.39</v>
      </c>
      <c r="W105" s="56">
        <v>1</v>
      </c>
      <c r="X105" s="61">
        <f t="shared" ref="X105:X139" si="177">T105*V105*W105</f>
        <v>508.5</v>
      </c>
      <c r="Y105" s="55"/>
      <c r="Z105" s="122" t="s">
        <v>479</v>
      </c>
      <c r="AA105" s="122" t="s">
        <v>480</v>
      </c>
      <c r="AB105" s="122" t="s">
        <v>481</v>
      </c>
      <c r="AC105" s="55"/>
      <c r="AD105" s="55"/>
      <c r="AE105" s="55"/>
    </row>
    <row r="106" spans="1:31" s="58" customFormat="1" ht="105" x14ac:dyDescent="0.25">
      <c r="A106" s="90" t="s">
        <v>39</v>
      </c>
      <c r="B106" s="90" t="s">
        <v>173</v>
      </c>
      <c r="C106" s="90"/>
      <c r="D106" s="90" t="s">
        <v>174</v>
      </c>
      <c r="E106" s="55" t="str">
        <f t="shared" si="172"/>
        <v>UTRAMIGPROG</v>
      </c>
      <c r="F106" s="114" t="s">
        <v>175</v>
      </c>
      <c r="G106" s="55" t="str">
        <f t="shared" si="173"/>
        <v>P705UTRAMIG</v>
      </c>
      <c r="H106" s="114" t="s">
        <v>176</v>
      </c>
      <c r="I106" s="55" t="s">
        <v>247</v>
      </c>
      <c r="J106" s="55" t="str">
        <f t="shared" si="176"/>
        <v>ELEM30</v>
      </c>
      <c r="K106" s="55" t="s">
        <v>477</v>
      </c>
      <c r="L106" s="100" t="str">
        <f t="shared" si="166"/>
        <v>ag.3017</v>
      </c>
      <c r="M106" s="55" t="str">
        <f>VLOOKUP(L106,Agrupamento!B203:C815,2,FALSE)</f>
        <v>Outros</v>
      </c>
      <c r="N106" s="55" t="s">
        <v>46</v>
      </c>
      <c r="O106" s="55" t="str">
        <f t="shared" si="164"/>
        <v>FONTEUTRAMIG</v>
      </c>
      <c r="P106" s="55">
        <v>10</v>
      </c>
      <c r="Q106" s="114" t="s">
        <v>483</v>
      </c>
      <c r="R106" s="55" t="s">
        <v>48</v>
      </c>
      <c r="S106" s="114" t="s">
        <v>250</v>
      </c>
      <c r="T106" s="114">
        <v>10</v>
      </c>
      <c r="U106" s="55" t="s">
        <v>399</v>
      </c>
      <c r="V106" s="107">
        <v>33.590000000000003</v>
      </c>
      <c r="W106" s="56">
        <v>1</v>
      </c>
      <c r="X106" s="61">
        <f t="shared" si="177"/>
        <v>335.90000000000003</v>
      </c>
      <c r="Y106" s="55"/>
      <c r="Z106" s="122" t="s">
        <v>479</v>
      </c>
      <c r="AA106" s="122" t="s">
        <v>480</v>
      </c>
      <c r="AB106" s="122" t="s">
        <v>481</v>
      </c>
      <c r="AC106" s="55"/>
      <c r="AD106" s="55"/>
      <c r="AE106" s="55"/>
    </row>
    <row r="107" spans="1:31" s="58" customFormat="1" ht="120" x14ac:dyDescent="0.25">
      <c r="A107" s="90" t="s">
        <v>39</v>
      </c>
      <c r="B107" s="90" t="s">
        <v>173</v>
      </c>
      <c r="C107" s="90"/>
      <c r="D107" s="90" t="s">
        <v>174</v>
      </c>
      <c r="E107" s="55" t="str">
        <f t="shared" si="172"/>
        <v>UTRAMIGPROG</v>
      </c>
      <c r="F107" s="114" t="s">
        <v>175</v>
      </c>
      <c r="G107" s="55" t="str">
        <f t="shared" si="173"/>
        <v>P705UTRAMIG</v>
      </c>
      <c r="H107" s="114" t="s">
        <v>176</v>
      </c>
      <c r="I107" s="55" t="s">
        <v>247</v>
      </c>
      <c r="J107" s="55" t="str">
        <f t="shared" si="176"/>
        <v>ELEM30</v>
      </c>
      <c r="K107" s="55" t="s">
        <v>477</v>
      </c>
      <c r="L107" s="100" t="str">
        <f t="shared" si="166"/>
        <v>ag.3017</v>
      </c>
      <c r="M107" s="55" t="str">
        <f>VLOOKUP(L107,Agrupamento!B204:C816,2,FALSE)</f>
        <v>Outros</v>
      </c>
      <c r="N107" s="55" t="s">
        <v>46</v>
      </c>
      <c r="O107" s="55" t="str">
        <f t="shared" si="164"/>
        <v>FONTEUTRAMIG</v>
      </c>
      <c r="P107" s="55">
        <v>10</v>
      </c>
      <c r="Q107" s="114" t="s">
        <v>484</v>
      </c>
      <c r="R107" s="55" t="s">
        <v>48</v>
      </c>
      <c r="S107" s="114" t="s">
        <v>250</v>
      </c>
      <c r="T107" s="114">
        <v>12</v>
      </c>
      <c r="U107" s="55" t="s">
        <v>399</v>
      </c>
      <c r="V107" s="107">
        <v>23.75</v>
      </c>
      <c r="W107" s="56">
        <v>1</v>
      </c>
      <c r="X107" s="61">
        <f t="shared" si="177"/>
        <v>285</v>
      </c>
      <c r="Y107" s="55"/>
      <c r="Z107" s="122" t="s">
        <v>479</v>
      </c>
      <c r="AA107" s="122" t="s">
        <v>480</v>
      </c>
      <c r="AB107" s="122" t="s">
        <v>481</v>
      </c>
      <c r="AC107" s="55"/>
      <c r="AD107" s="55"/>
      <c r="AE107" s="55"/>
    </row>
    <row r="108" spans="1:31" s="58" customFormat="1" ht="75" x14ac:dyDescent="0.25">
      <c r="A108" s="90" t="s">
        <v>39</v>
      </c>
      <c r="B108" s="90" t="s">
        <v>173</v>
      </c>
      <c r="C108" s="90"/>
      <c r="D108" s="90" t="s">
        <v>174</v>
      </c>
      <c r="E108" s="55" t="str">
        <f t="shared" si="172"/>
        <v>UTRAMIGPROG</v>
      </c>
      <c r="F108" s="114" t="s">
        <v>175</v>
      </c>
      <c r="G108" s="55" t="str">
        <f t="shared" si="173"/>
        <v>P705UTRAMIG</v>
      </c>
      <c r="H108" s="114" t="s">
        <v>176</v>
      </c>
      <c r="I108" s="55" t="s">
        <v>247</v>
      </c>
      <c r="J108" s="55" t="str">
        <f t="shared" si="176"/>
        <v>ELEM30</v>
      </c>
      <c r="K108" s="55" t="s">
        <v>477</v>
      </c>
      <c r="L108" s="100" t="str">
        <f t="shared" si="166"/>
        <v>ag.3017</v>
      </c>
      <c r="M108" s="55" t="str">
        <f>VLOOKUP(L108,Agrupamento!B205:C817,2,FALSE)</f>
        <v>Outros</v>
      </c>
      <c r="N108" s="55" t="s">
        <v>46</v>
      </c>
      <c r="O108" s="55" t="str">
        <f t="shared" si="164"/>
        <v>FONTEUTRAMIG</v>
      </c>
      <c r="P108" s="55">
        <v>10</v>
      </c>
      <c r="Q108" s="114" t="s">
        <v>485</v>
      </c>
      <c r="R108" s="55" t="s">
        <v>48</v>
      </c>
      <c r="S108" s="114" t="s">
        <v>250</v>
      </c>
      <c r="T108" s="114">
        <v>6</v>
      </c>
      <c r="U108" s="55" t="s">
        <v>399</v>
      </c>
      <c r="V108" s="107">
        <v>16.84</v>
      </c>
      <c r="W108" s="56">
        <v>1</v>
      </c>
      <c r="X108" s="61">
        <f t="shared" si="177"/>
        <v>101.03999999999999</v>
      </c>
      <c r="Y108" s="55"/>
      <c r="Z108" s="122" t="s">
        <v>479</v>
      </c>
      <c r="AA108" s="122" t="s">
        <v>480</v>
      </c>
      <c r="AB108" s="122" t="s">
        <v>481</v>
      </c>
      <c r="AC108" s="55"/>
      <c r="AD108" s="55"/>
      <c r="AE108" s="55"/>
    </row>
    <row r="109" spans="1:31" s="58" customFormat="1" ht="90" x14ac:dyDescent="0.25">
      <c r="A109" s="90" t="s">
        <v>39</v>
      </c>
      <c r="B109" s="90" t="s">
        <v>173</v>
      </c>
      <c r="C109" s="90"/>
      <c r="D109" s="90" t="s">
        <v>174</v>
      </c>
      <c r="E109" s="55" t="str">
        <f t="shared" si="172"/>
        <v>UTRAMIGPROG</v>
      </c>
      <c r="F109" s="114" t="s">
        <v>175</v>
      </c>
      <c r="G109" s="55" t="str">
        <f t="shared" si="173"/>
        <v>P705UTRAMIG</v>
      </c>
      <c r="H109" s="114" t="s">
        <v>176</v>
      </c>
      <c r="I109" s="55" t="s">
        <v>247</v>
      </c>
      <c r="J109" s="55" t="str">
        <f t="shared" si="176"/>
        <v>ELEM30</v>
      </c>
      <c r="K109" s="55" t="s">
        <v>477</v>
      </c>
      <c r="L109" s="100" t="str">
        <f t="shared" si="166"/>
        <v>ag.3017</v>
      </c>
      <c r="M109" s="55" t="str">
        <f>VLOOKUP(L109,Agrupamento!B206:C818,2,FALSE)</f>
        <v>Outros</v>
      </c>
      <c r="N109" s="55" t="s">
        <v>46</v>
      </c>
      <c r="O109" s="55" t="str">
        <f t="shared" si="164"/>
        <v>FONTEUTRAMIG</v>
      </c>
      <c r="P109" s="55">
        <v>10</v>
      </c>
      <c r="Q109" s="114" t="s">
        <v>486</v>
      </c>
      <c r="R109" s="55" t="s">
        <v>48</v>
      </c>
      <c r="S109" s="114" t="s">
        <v>250</v>
      </c>
      <c r="T109" s="114">
        <v>1</v>
      </c>
      <c r="U109" s="55" t="s">
        <v>399</v>
      </c>
      <c r="V109" s="107">
        <v>67.400000000000006</v>
      </c>
      <c r="W109" s="56">
        <v>1</v>
      </c>
      <c r="X109" s="61">
        <f t="shared" si="177"/>
        <v>67.400000000000006</v>
      </c>
      <c r="Y109" s="55"/>
      <c r="Z109" s="122" t="s">
        <v>479</v>
      </c>
      <c r="AA109" s="122" t="s">
        <v>480</v>
      </c>
      <c r="AB109" s="122" t="s">
        <v>481</v>
      </c>
      <c r="AC109" s="55"/>
      <c r="AD109" s="55"/>
      <c r="AE109" s="55"/>
    </row>
    <row r="110" spans="1:31" s="58" customFormat="1" ht="75" x14ac:dyDescent="0.25">
      <c r="A110" s="90" t="s">
        <v>39</v>
      </c>
      <c r="B110" s="90" t="s">
        <v>173</v>
      </c>
      <c r="C110" s="90"/>
      <c r="D110" s="90" t="s">
        <v>174</v>
      </c>
      <c r="E110" s="55" t="str">
        <f t="shared" si="172"/>
        <v>UTRAMIGPROG</v>
      </c>
      <c r="F110" s="114" t="s">
        <v>175</v>
      </c>
      <c r="G110" s="55" t="str">
        <f t="shared" si="173"/>
        <v>P705UTRAMIG</v>
      </c>
      <c r="H110" s="114" t="s">
        <v>176</v>
      </c>
      <c r="I110" s="55" t="s">
        <v>247</v>
      </c>
      <c r="J110" s="55" t="str">
        <f t="shared" si="176"/>
        <v>ELEM30</v>
      </c>
      <c r="K110" s="55" t="s">
        <v>477</v>
      </c>
      <c r="L110" s="100" t="str">
        <f t="shared" si="166"/>
        <v>ag.3017</v>
      </c>
      <c r="M110" s="55" t="str">
        <f>VLOOKUP(L110,Agrupamento!B207:C819,2,FALSE)</f>
        <v>Outros</v>
      </c>
      <c r="N110" s="55" t="s">
        <v>46</v>
      </c>
      <c r="O110" s="55" t="str">
        <f t="shared" si="164"/>
        <v>FONTEUTRAMIG</v>
      </c>
      <c r="P110" s="55">
        <v>10</v>
      </c>
      <c r="Q110" s="114" t="s">
        <v>487</v>
      </c>
      <c r="R110" s="55" t="s">
        <v>48</v>
      </c>
      <c r="S110" s="114" t="s">
        <v>250</v>
      </c>
      <c r="T110" s="114">
        <v>40</v>
      </c>
      <c r="U110" s="55" t="s">
        <v>399</v>
      </c>
      <c r="V110" s="107">
        <v>2.82</v>
      </c>
      <c r="W110" s="56">
        <v>1</v>
      </c>
      <c r="X110" s="61">
        <f t="shared" si="177"/>
        <v>112.8</v>
      </c>
      <c r="Y110" s="55"/>
      <c r="Z110" s="122" t="s">
        <v>479</v>
      </c>
      <c r="AA110" s="122" t="s">
        <v>480</v>
      </c>
      <c r="AB110" s="122" t="s">
        <v>481</v>
      </c>
      <c r="AC110" s="55"/>
      <c r="AD110" s="55"/>
      <c r="AE110" s="55"/>
    </row>
    <row r="111" spans="1:31" s="58" customFormat="1" ht="90" x14ac:dyDescent="0.25">
      <c r="A111" s="90" t="s">
        <v>39</v>
      </c>
      <c r="B111" s="90" t="s">
        <v>173</v>
      </c>
      <c r="C111" s="90"/>
      <c r="D111" s="90" t="s">
        <v>174</v>
      </c>
      <c r="E111" s="55" t="str">
        <f t="shared" si="172"/>
        <v>UTRAMIGPROG</v>
      </c>
      <c r="F111" s="114" t="s">
        <v>175</v>
      </c>
      <c r="G111" s="55" t="str">
        <f t="shared" si="173"/>
        <v>P705UTRAMIG</v>
      </c>
      <c r="H111" s="114" t="s">
        <v>176</v>
      </c>
      <c r="I111" s="55" t="s">
        <v>247</v>
      </c>
      <c r="J111" s="55" t="str">
        <f t="shared" si="176"/>
        <v>ELEM30</v>
      </c>
      <c r="K111" s="55" t="s">
        <v>477</v>
      </c>
      <c r="L111" s="100" t="str">
        <f t="shared" si="166"/>
        <v>ag.3017</v>
      </c>
      <c r="M111" s="55" t="str">
        <f>VLOOKUP(L111,Agrupamento!B208:C820,2,FALSE)</f>
        <v>Outros</v>
      </c>
      <c r="N111" s="55" t="s">
        <v>46</v>
      </c>
      <c r="O111" s="55" t="str">
        <f t="shared" si="164"/>
        <v>FONTEUTRAMIG</v>
      </c>
      <c r="P111" s="55">
        <v>10</v>
      </c>
      <c r="Q111" s="114" t="s">
        <v>488</v>
      </c>
      <c r="R111" s="55" t="s">
        <v>48</v>
      </c>
      <c r="S111" s="114" t="s">
        <v>250</v>
      </c>
      <c r="T111" s="114">
        <v>25</v>
      </c>
      <c r="U111" s="55" t="s">
        <v>399</v>
      </c>
      <c r="V111" s="107">
        <v>5.59</v>
      </c>
      <c r="W111" s="56">
        <v>1</v>
      </c>
      <c r="X111" s="61">
        <f t="shared" si="177"/>
        <v>139.75</v>
      </c>
      <c r="Y111" s="55"/>
      <c r="Z111" s="122" t="s">
        <v>479</v>
      </c>
      <c r="AA111" s="122" t="s">
        <v>480</v>
      </c>
      <c r="AB111" s="122" t="s">
        <v>481</v>
      </c>
      <c r="AC111" s="55"/>
      <c r="AD111" s="55"/>
      <c r="AE111" s="55"/>
    </row>
    <row r="112" spans="1:31" s="58" customFormat="1" ht="105" x14ac:dyDescent="0.25">
      <c r="A112" s="90" t="s">
        <v>39</v>
      </c>
      <c r="B112" s="90" t="s">
        <v>173</v>
      </c>
      <c r="C112" s="90"/>
      <c r="D112" s="90" t="s">
        <v>174</v>
      </c>
      <c r="E112" s="55" t="str">
        <f t="shared" si="172"/>
        <v>UTRAMIGPROG</v>
      </c>
      <c r="F112" s="114" t="s">
        <v>175</v>
      </c>
      <c r="G112" s="55" t="str">
        <f t="shared" si="173"/>
        <v>P705UTRAMIG</v>
      </c>
      <c r="H112" s="114" t="s">
        <v>176</v>
      </c>
      <c r="I112" s="55" t="s">
        <v>247</v>
      </c>
      <c r="J112" s="55" t="str">
        <f t="shared" si="176"/>
        <v>ELEM30</v>
      </c>
      <c r="K112" s="55" t="s">
        <v>477</v>
      </c>
      <c r="L112" s="100" t="str">
        <f t="shared" si="166"/>
        <v>ag.3017</v>
      </c>
      <c r="M112" s="55" t="str">
        <f>VLOOKUP(L112,Agrupamento!B209:C821,2,FALSE)</f>
        <v>Outros</v>
      </c>
      <c r="N112" s="55" t="s">
        <v>46</v>
      </c>
      <c r="O112" s="55" t="str">
        <f t="shared" si="164"/>
        <v>FONTEUTRAMIG</v>
      </c>
      <c r="P112" s="55">
        <v>10</v>
      </c>
      <c r="Q112" s="114" t="s">
        <v>489</v>
      </c>
      <c r="R112" s="55" t="s">
        <v>220</v>
      </c>
      <c r="S112" s="114" t="s">
        <v>250</v>
      </c>
      <c r="T112" s="114">
        <v>25</v>
      </c>
      <c r="U112" s="55" t="s">
        <v>399</v>
      </c>
      <c r="V112" s="107">
        <v>37.68</v>
      </c>
      <c r="W112" s="56">
        <v>1</v>
      </c>
      <c r="X112" s="61">
        <f t="shared" si="177"/>
        <v>942</v>
      </c>
      <c r="Y112" s="55"/>
      <c r="Z112" s="122" t="s">
        <v>479</v>
      </c>
      <c r="AA112" s="122" t="s">
        <v>480</v>
      </c>
      <c r="AB112" s="122" t="s">
        <v>481</v>
      </c>
      <c r="AC112" s="55"/>
      <c r="AD112" s="55"/>
      <c r="AE112" s="55"/>
    </row>
    <row r="113" spans="1:31" s="58" customFormat="1" ht="105" x14ac:dyDescent="0.25">
      <c r="A113" s="90" t="s">
        <v>39</v>
      </c>
      <c r="B113" s="90" t="s">
        <v>173</v>
      </c>
      <c r="C113" s="90"/>
      <c r="D113" s="90" t="s">
        <v>174</v>
      </c>
      <c r="E113" s="55" t="str">
        <f t="shared" si="172"/>
        <v>UTRAMIGPROG</v>
      </c>
      <c r="F113" s="114" t="s">
        <v>175</v>
      </c>
      <c r="G113" s="55" t="str">
        <f t="shared" si="173"/>
        <v>P705UTRAMIG</v>
      </c>
      <c r="H113" s="114" t="s">
        <v>176</v>
      </c>
      <c r="I113" s="55" t="s">
        <v>247</v>
      </c>
      <c r="J113" s="55" t="str">
        <f t="shared" si="176"/>
        <v>ELEM30</v>
      </c>
      <c r="K113" s="55" t="s">
        <v>490</v>
      </c>
      <c r="L113" s="100" t="str">
        <f t="shared" si="166"/>
        <v xml:space="preserve">ag.303 </v>
      </c>
      <c r="M113" s="55" t="e">
        <f>VLOOKUP(L113,Agrupamento!B210:C822,2,FALSE)</f>
        <v>#N/A</v>
      </c>
      <c r="N113" s="55" t="s">
        <v>46</v>
      </c>
      <c r="O113" s="55" t="str">
        <f t="shared" si="164"/>
        <v>FONTEUTRAMIG</v>
      </c>
      <c r="P113" s="55">
        <v>10</v>
      </c>
      <c r="Q113" s="114" t="s">
        <v>491</v>
      </c>
      <c r="R113" s="55" t="s">
        <v>48</v>
      </c>
      <c r="S113" s="114" t="s">
        <v>250</v>
      </c>
      <c r="T113" s="114">
        <v>1</v>
      </c>
      <c r="U113" s="55" t="s">
        <v>399</v>
      </c>
      <c r="V113" s="107">
        <v>81.349999999999994</v>
      </c>
      <c r="W113" s="56">
        <v>1</v>
      </c>
      <c r="X113" s="61">
        <f t="shared" si="177"/>
        <v>81.349999999999994</v>
      </c>
      <c r="Y113" s="55"/>
      <c r="Z113" s="122" t="s">
        <v>479</v>
      </c>
      <c r="AA113" s="122" t="s">
        <v>480</v>
      </c>
      <c r="AB113" s="122" t="s">
        <v>481</v>
      </c>
      <c r="AC113" s="55"/>
      <c r="AD113" s="55"/>
      <c r="AE113" s="55"/>
    </row>
    <row r="114" spans="1:31" s="58" customFormat="1" ht="90" x14ac:dyDescent="0.25">
      <c r="A114" s="90" t="s">
        <v>39</v>
      </c>
      <c r="B114" s="90" t="s">
        <v>173</v>
      </c>
      <c r="C114" s="90"/>
      <c r="D114" s="90" t="s">
        <v>174</v>
      </c>
      <c r="E114" s="55" t="str">
        <f t="shared" si="172"/>
        <v>UTRAMIGPROG</v>
      </c>
      <c r="F114" s="114" t="s">
        <v>175</v>
      </c>
      <c r="G114" s="55" t="str">
        <f t="shared" si="173"/>
        <v>P705UTRAMIG</v>
      </c>
      <c r="H114" s="114" t="s">
        <v>176</v>
      </c>
      <c r="I114" s="55" t="s">
        <v>247</v>
      </c>
      <c r="J114" s="55" t="str">
        <f t="shared" si="176"/>
        <v>ELEM30</v>
      </c>
      <c r="K114" s="55" t="s">
        <v>477</v>
      </c>
      <c r="L114" s="100" t="str">
        <f t="shared" si="166"/>
        <v>ag.3017</v>
      </c>
      <c r="M114" s="55" t="str">
        <f>VLOOKUP(L114,Agrupamento!B211:C823,2,FALSE)</f>
        <v>Outros</v>
      </c>
      <c r="N114" s="55" t="s">
        <v>46</v>
      </c>
      <c r="O114" s="55" t="str">
        <f t="shared" si="164"/>
        <v>FONTEUTRAMIG</v>
      </c>
      <c r="P114" s="55">
        <v>10</v>
      </c>
      <c r="Q114" s="114" t="s">
        <v>492</v>
      </c>
      <c r="R114" s="55" t="s">
        <v>48</v>
      </c>
      <c r="S114" s="114" t="s">
        <v>250</v>
      </c>
      <c r="T114" s="114">
        <v>50</v>
      </c>
      <c r="U114" s="55" t="s">
        <v>399</v>
      </c>
      <c r="V114" s="107">
        <v>6.41</v>
      </c>
      <c r="W114" s="56">
        <v>1</v>
      </c>
      <c r="X114" s="61">
        <f t="shared" si="177"/>
        <v>320.5</v>
      </c>
      <c r="Y114" s="55"/>
      <c r="Z114" s="122" t="s">
        <v>479</v>
      </c>
      <c r="AA114" s="122" t="s">
        <v>480</v>
      </c>
      <c r="AB114" s="122" t="s">
        <v>481</v>
      </c>
      <c r="AC114" s="55"/>
      <c r="AD114" s="55"/>
      <c r="AE114" s="55"/>
    </row>
    <row r="115" spans="1:31" s="58" customFormat="1" ht="120" x14ac:dyDescent="0.25">
      <c r="A115" s="90" t="s">
        <v>39</v>
      </c>
      <c r="B115" s="90" t="s">
        <v>173</v>
      </c>
      <c r="C115" s="90"/>
      <c r="D115" s="90" t="s">
        <v>174</v>
      </c>
      <c r="E115" s="55" t="str">
        <f t="shared" si="172"/>
        <v>UTRAMIGPROG</v>
      </c>
      <c r="F115" s="114" t="s">
        <v>175</v>
      </c>
      <c r="G115" s="55" t="str">
        <f t="shared" si="173"/>
        <v>P705UTRAMIG</v>
      </c>
      <c r="H115" s="114" t="s">
        <v>176</v>
      </c>
      <c r="I115" s="55" t="s">
        <v>247</v>
      </c>
      <c r="J115" s="55" t="str">
        <f t="shared" si="176"/>
        <v>ELEM30</v>
      </c>
      <c r="K115" s="55" t="s">
        <v>493</v>
      </c>
      <c r="L115" s="100" t="str">
        <f t="shared" si="166"/>
        <v>ag.3005</v>
      </c>
      <c r="M115" s="55" t="str">
        <f>VLOOKUP(L115,Agrupamento!B212:C824,2,FALSE)</f>
        <v>Outros</v>
      </c>
      <c r="N115" s="55" t="s">
        <v>46</v>
      </c>
      <c r="O115" s="55" t="str">
        <f t="shared" si="164"/>
        <v>FONTEUTRAMIG</v>
      </c>
      <c r="P115" s="55">
        <v>10</v>
      </c>
      <c r="Q115" s="114" t="s">
        <v>494</v>
      </c>
      <c r="R115" s="55" t="s">
        <v>48</v>
      </c>
      <c r="S115" s="114" t="s">
        <v>250</v>
      </c>
      <c r="T115" s="114">
        <v>12</v>
      </c>
      <c r="U115" s="55" t="s">
        <v>399</v>
      </c>
      <c r="V115" s="107">
        <v>4.74</v>
      </c>
      <c r="W115" s="56">
        <v>1</v>
      </c>
      <c r="X115" s="61">
        <f t="shared" si="177"/>
        <v>56.88</v>
      </c>
      <c r="Y115" s="55"/>
      <c r="Z115" s="122" t="s">
        <v>495</v>
      </c>
      <c r="AA115" s="122" t="s">
        <v>496</v>
      </c>
      <c r="AB115" s="122" t="s">
        <v>497</v>
      </c>
      <c r="AC115" s="55"/>
      <c r="AD115" s="55"/>
      <c r="AE115" s="55"/>
    </row>
    <row r="116" spans="1:31" s="58" customFormat="1" ht="120" x14ac:dyDescent="0.25">
      <c r="A116" s="90" t="s">
        <v>39</v>
      </c>
      <c r="B116" s="90" t="s">
        <v>173</v>
      </c>
      <c r="C116" s="90"/>
      <c r="D116" s="90" t="s">
        <v>174</v>
      </c>
      <c r="E116" s="55" t="str">
        <f t="shared" si="172"/>
        <v>UTRAMIGPROG</v>
      </c>
      <c r="F116" s="114" t="s">
        <v>175</v>
      </c>
      <c r="G116" s="55" t="str">
        <f t="shared" si="173"/>
        <v>P705UTRAMIG</v>
      </c>
      <c r="H116" s="114" t="s">
        <v>176</v>
      </c>
      <c r="I116" s="55" t="s">
        <v>247</v>
      </c>
      <c r="J116" s="55" t="str">
        <f t="shared" si="176"/>
        <v>ELEM30</v>
      </c>
      <c r="K116" s="55" t="s">
        <v>493</v>
      </c>
      <c r="L116" s="100" t="str">
        <f t="shared" si="166"/>
        <v>ag.3005</v>
      </c>
      <c r="M116" s="55" t="str">
        <f>VLOOKUP(L116,Agrupamento!B213:C825,2,FALSE)</f>
        <v>Outros</v>
      </c>
      <c r="N116" s="55" t="s">
        <v>46</v>
      </c>
      <c r="O116" s="55" t="str">
        <f t="shared" si="164"/>
        <v>FONTEUTRAMIG</v>
      </c>
      <c r="P116" s="55">
        <v>10</v>
      </c>
      <c r="Q116" s="114" t="s">
        <v>498</v>
      </c>
      <c r="R116" s="55" t="s">
        <v>48</v>
      </c>
      <c r="S116" s="114" t="s">
        <v>250</v>
      </c>
      <c r="T116" s="114">
        <v>70</v>
      </c>
      <c r="U116" s="55" t="s">
        <v>399</v>
      </c>
      <c r="V116" s="107">
        <v>25.28</v>
      </c>
      <c r="W116" s="56">
        <v>1</v>
      </c>
      <c r="X116" s="61">
        <f t="shared" si="177"/>
        <v>1769.6000000000001</v>
      </c>
      <c r="Y116" s="55"/>
      <c r="Z116" s="122" t="s">
        <v>495</v>
      </c>
      <c r="AA116" s="122" t="s">
        <v>496</v>
      </c>
      <c r="AB116" s="122" t="s">
        <v>497</v>
      </c>
      <c r="AC116" s="55"/>
      <c r="AD116" s="55"/>
      <c r="AE116" s="55"/>
    </row>
    <row r="117" spans="1:31" s="58" customFormat="1" ht="120" x14ac:dyDescent="0.25">
      <c r="A117" s="90" t="s">
        <v>39</v>
      </c>
      <c r="B117" s="90" t="s">
        <v>173</v>
      </c>
      <c r="C117" s="90"/>
      <c r="D117" s="90" t="s">
        <v>174</v>
      </c>
      <c r="E117" s="55" t="str">
        <f t="shared" si="172"/>
        <v>UTRAMIGPROG</v>
      </c>
      <c r="F117" s="114" t="s">
        <v>175</v>
      </c>
      <c r="G117" s="55" t="str">
        <f t="shared" si="173"/>
        <v>P705UTRAMIG</v>
      </c>
      <c r="H117" s="114" t="s">
        <v>176</v>
      </c>
      <c r="I117" s="55" t="s">
        <v>247</v>
      </c>
      <c r="J117" s="55" t="str">
        <f t="shared" si="176"/>
        <v>ELEM30</v>
      </c>
      <c r="K117" s="55" t="s">
        <v>493</v>
      </c>
      <c r="L117" s="100" t="str">
        <f t="shared" si="166"/>
        <v>ag.3005</v>
      </c>
      <c r="M117" s="55" t="str">
        <f>VLOOKUP(L117,Agrupamento!B214:C826,2,FALSE)</f>
        <v>Outros</v>
      </c>
      <c r="N117" s="55" t="s">
        <v>46</v>
      </c>
      <c r="O117" s="55" t="str">
        <f t="shared" si="164"/>
        <v>FONTEUTRAMIG</v>
      </c>
      <c r="P117" s="55">
        <v>10</v>
      </c>
      <c r="Q117" s="114" t="s">
        <v>499</v>
      </c>
      <c r="R117" s="55" t="s">
        <v>48</v>
      </c>
      <c r="S117" s="114" t="s">
        <v>250</v>
      </c>
      <c r="T117" s="114">
        <v>10</v>
      </c>
      <c r="U117" s="55" t="s">
        <v>399</v>
      </c>
      <c r="V117" s="107">
        <v>22.2</v>
      </c>
      <c r="W117" s="56">
        <v>1</v>
      </c>
      <c r="X117" s="61">
        <f t="shared" si="177"/>
        <v>222</v>
      </c>
      <c r="Y117" s="55"/>
      <c r="Z117" s="122" t="s">
        <v>495</v>
      </c>
      <c r="AA117" s="122" t="s">
        <v>496</v>
      </c>
      <c r="AB117" s="122" t="s">
        <v>497</v>
      </c>
      <c r="AC117" s="55"/>
      <c r="AD117" s="55"/>
      <c r="AE117" s="55"/>
    </row>
    <row r="118" spans="1:31" s="58" customFormat="1" ht="120" x14ac:dyDescent="0.25">
      <c r="A118" s="90" t="s">
        <v>39</v>
      </c>
      <c r="B118" s="90" t="s">
        <v>173</v>
      </c>
      <c r="C118" s="90"/>
      <c r="D118" s="90" t="s">
        <v>174</v>
      </c>
      <c r="E118" s="55" t="str">
        <f t="shared" si="172"/>
        <v>UTRAMIGPROG</v>
      </c>
      <c r="F118" s="114" t="s">
        <v>175</v>
      </c>
      <c r="G118" s="55" t="str">
        <f t="shared" si="173"/>
        <v>P705UTRAMIG</v>
      </c>
      <c r="H118" s="114" t="s">
        <v>176</v>
      </c>
      <c r="I118" s="55" t="s">
        <v>247</v>
      </c>
      <c r="J118" s="55" t="str">
        <f t="shared" si="176"/>
        <v>ELEM30</v>
      </c>
      <c r="K118" s="55" t="s">
        <v>493</v>
      </c>
      <c r="L118" s="100" t="str">
        <f t="shared" si="166"/>
        <v>ag.3005</v>
      </c>
      <c r="M118" s="55" t="str">
        <f>VLOOKUP(L118,Agrupamento!B215:C827,2,FALSE)</f>
        <v>Outros</v>
      </c>
      <c r="N118" s="55" t="s">
        <v>46</v>
      </c>
      <c r="O118" s="55" t="str">
        <f t="shared" si="164"/>
        <v>FONTEUTRAMIG</v>
      </c>
      <c r="P118" s="55">
        <v>10</v>
      </c>
      <c r="Q118" s="114" t="s">
        <v>500</v>
      </c>
      <c r="R118" s="55" t="s">
        <v>48</v>
      </c>
      <c r="S118" s="114" t="s">
        <v>250</v>
      </c>
      <c r="T118" s="114">
        <v>5</v>
      </c>
      <c r="U118" s="55" t="s">
        <v>399</v>
      </c>
      <c r="V118" s="107">
        <v>2.63</v>
      </c>
      <c r="W118" s="56">
        <v>1</v>
      </c>
      <c r="X118" s="61">
        <f t="shared" si="177"/>
        <v>13.149999999999999</v>
      </c>
      <c r="Y118" s="55"/>
      <c r="Z118" s="122" t="s">
        <v>495</v>
      </c>
      <c r="AA118" s="122" t="s">
        <v>496</v>
      </c>
      <c r="AB118" s="122" t="s">
        <v>497</v>
      </c>
      <c r="AC118" s="55"/>
      <c r="AD118" s="55"/>
      <c r="AE118" s="55"/>
    </row>
    <row r="119" spans="1:31" s="58" customFormat="1" ht="120" x14ac:dyDescent="0.25">
      <c r="A119" s="90" t="s">
        <v>39</v>
      </c>
      <c r="B119" s="90" t="s">
        <v>173</v>
      </c>
      <c r="C119" s="90"/>
      <c r="D119" s="90" t="s">
        <v>174</v>
      </c>
      <c r="E119" s="55" t="str">
        <f t="shared" si="172"/>
        <v>UTRAMIGPROG</v>
      </c>
      <c r="F119" s="114" t="s">
        <v>175</v>
      </c>
      <c r="G119" s="55" t="str">
        <f t="shared" si="173"/>
        <v>P705UTRAMIG</v>
      </c>
      <c r="H119" s="114" t="s">
        <v>176</v>
      </c>
      <c r="I119" s="55" t="s">
        <v>247</v>
      </c>
      <c r="J119" s="55" t="str">
        <f t="shared" si="176"/>
        <v>ELEM30</v>
      </c>
      <c r="K119" s="55" t="s">
        <v>493</v>
      </c>
      <c r="L119" s="100" t="str">
        <f t="shared" si="166"/>
        <v>ag.3005</v>
      </c>
      <c r="M119" s="55" t="str">
        <f>VLOOKUP(L119,Agrupamento!B216:C828,2,FALSE)</f>
        <v>Outros</v>
      </c>
      <c r="N119" s="55" t="s">
        <v>46</v>
      </c>
      <c r="O119" s="55" t="str">
        <f t="shared" si="164"/>
        <v>FONTEUTRAMIG</v>
      </c>
      <c r="P119" s="55">
        <v>10</v>
      </c>
      <c r="Q119" s="114" t="s">
        <v>501</v>
      </c>
      <c r="R119" s="55" t="s">
        <v>48</v>
      </c>
      <c r="S119" s="114" t="s">
        <v>250</v>
      </c>
      <c r="T119" s="114">
        <v>5</v>
      </c>
      <c r="U119" s="55" t="s">
        <v>399</v>
      </c>
      <c r="V119" s="107">
        <v>3.7</v>
      </c>
      <c r="W119" s="56">
        <v>1</v>
      </c>
      <c r="X119" s="61">
        <f t="shared" si="177"/>
        <v>18.5</v>
      </c>
      <c r="Y119" s="55"/>
      <c r="Z119" s="122" t="s">
        <v>495</v>
      </c>
      <c r="AA119" s="122" t="s">
        <v>496</v>
      </c>
      <c r="AB119" s="122" t="s">
        <v>497</v>
      </c>
      <c r="AC119" s="55"/>
      <c r="AD119" s="55"/>
      <c r="AE119" s="55"/>
    </row>
    <row r="120" spans="1:31" s="58" customFormat="1" ht="135" x14ac:dyDescent="0.25">
      <c r="A120" s="90" t="s">
        <v>39</v>
      </c>
      <c r="B120" s="90" t="s">
        <v>173</v>
      </c>
      <c r="C120" s="90"/>
      <c r="D120" s="90" t="s">
        <v>174</v>
      </c>
      <c r="E120" s="55" t="str">
        <f t="shared" si="172"/>
        <v>UTRAMIGPROG</v>
      </c>
      <c r="F120" s="114" t="s">
        <v>175</v>
      </c>
      <c r="G120" s="55" t="str">
        <f t="shared" si="173"/>
        <v>P705UTRAMIG</v>
      </c>
      <c r="H120" s="114" t="s">
        <v>176</v>
      </c>
      <c r="I120" s="55" t="s">
        <v>247</v>
      </c>
      <c r="J120" s="55" t="str">
        <f t="shared" si="176"/>
        <v>ELEM30</v>
      </c>
      <c r="K120" s="55" t="s">
        <v>493</v>
      </c>
      <c r="L120" s="100" t="str">
        <f t="shared" si="166"/>
        <v>ag.3005</v>
      </c>
      <c r="M120" s="55" t="str">
        <f>VLOOKUP(L120,Agrupamento!B217:C829,2,FALSE)</f>
        <v>Outros</v>
      </c>
      <c r="N120" s="55" t="s">
        <v>46</v>
      </c>
      <c r="O120" s="55" t="str">
        <f t="shared" si="164"/>
        <v>FONTEUTRAMIG</v>
      </c>
      <c r="P120" s="55">
        <v>10</v>
      </c>
      <c r="Q120" s="114" t="s">
        <v>502</v>
      </c>
      <c r="R120" s="55" t="s">
        <v>48</v>
      </c>
      <c r="S120" s="114" t="s">
        <v>250</v>
      </c>
      <c r="T120" s="114">
        <v>10</v>
      </c>
      <c r="U120" s="55" t="s">
        <v>399</v>
      </c>
      <c r="V120" s="107">
        <v>2.78</v>
      </c>
      <c r="W120" s="56">
        <v>1</v>
      </c>
      <c r="X120" s="61">
        <f t="shared" si="177"/>
        <v>27.799999999999997</v>
      </c>
      <c r="Y120" s="55"/>
      <c r="Z120" s="122" t="s">
        <v>495</v>
      </c>
      <c r="AA120" s="122" t="s">
        <v>496</v>
      </c>
      <c r="AB120" s="122" t="s">
        <v>497</v>
      </c>
      <c r="AC120" s="55"/>
      <c r="AD120" s="55"/>
      <c r="AE120" s="55"/>
    </row>
    <row r="121" spans="1:31" s="58" customFormat="1" ht="135" x14ac:dyDescent="0.25">
      <c r="A121" s="90" t="s">
        <v>39</v>
      </c>
      <c r="B121" s="90" t="s">
        <v>173</v>
      </c>
      <c r="C121" s="90"/>
      <c r="D121" s="90" t="s">
        <v>174</v>
      </c>
      <c r="E121" s="55" t="str">
        <f t="shared" si="172"/>
        <v>UTRAMIGPROG</v>
      </c>
      <c r="F121" s="114" t="s">
        <v>175</v>
      </c>
      <c r="G121" s="55" t="str">
        <f t="shared" si="173"/>
        <v>P705UTRAMIG</v>
      </c>
      <c r="H121" s="114" t="s">
        <v>176</v>
      </c>
      <c r="I121" s="55" t="s">
        <v>247</v>
      </c>
      <c r="J121" s="55" t="str">
        <f t="shared" si="176"/>
        <v>ELEM30</v>
      </c>
      <c r="K121" s="55" t="s">
        <v>493</v>
      </c>
      <c r="L121" s="100" t="str">
        <f t="shared" si="166"/>
        <v>ag.3005</v>
      </c>
      <c r="M121" s="55" t="str">
        <f>VLOOKUP(L121,Agrupamento!B218:C830,2,FALSE)</f>
        <v>Outros</v>
      </c>
      <c r="N121" s="55" t="s">
        <v>46</v>
      </c>
      <c r="O121" s="55" t="str">
        <f t="shared" si="164"/>
        <v>FONTEUTRAMIG</v>
      </c>
      <c r="P121" s="55">
        <v>10</v>
      </c>
      <c r="Q121" s="114" t="s">
        <v>503</v>
      </c>
      <c r="R121" s="55" t="s">
        <v>48</v>
      </c>
      <c r="S121" s="114" t="s">
        <v>250</v>
      </c>
      <c r="T121" s="114">
        <v>50</v>
      </c>
      <c r="U121" s="55" t="s">
        <v>399</v>
      </c>
      <c r="V121" s="107">
        <v>5.52</v>
      </c>
      <c r="W121" s="56">
        <v>1</v>
      </c>
      <c r="X121" s="61">
        <f t="shared" si="177"/>
        <v>276</v>
      </c>
      <c r="Y121" s="55"/>
      <c r="Z121" s="122" t="s">
        <v>495</v>
      </c>
      <c r="AA121" s="122" t="s">
        <v>496</v>
      </c>
      <c r="AB121" s="122" t="s">
        <v>497</v>
      </c>
      <c r="AC121" s="55"/>
      <c r="AD121" s="55"/>
      <c r="AE121" s="55"/>
    </row>
    <row r="122" spans="1:31" s="58" customFormat="1" ht="105" x14ac:dyDescent="0.25">
      <c r="A122" s="90" t="s">
        <v>39</v>
      </c>
      <c r="B122" s="90" t="s">
        <v>173</v>
      </c>
      <c r="C122" s="90"/>
      <c r="D122" s="90" t="s">
        <v>174</v>
      </c>
      <c r="E122" s="55" t="str">
        <f t="shared" si="172"/>
        <v>UTRAMIGPROG</v>
      </c>
      <c r="F122" s="114" t="s">
        <v>175</v>
      </c>
      <c r="G122" s="55" t="str">
        <f t="shared" si="173"/>
        <v>P705UTRAMIG</v>
      </c>
      <c r="H122" s="114" t="s">
        <v>176</v>
      </c>
      <c r="I122" s="55" t="s">
        <v>247</v>
      </c>
      <c r="J122" s="55" t="str">
        <f t="shared" si="176"/>
        <v>ELEM30</v>
      </c>
      <c r="K122" s="55" t="s">
        <v>504</v>
      </c>
      <c r="L122" s="100" t="str">
        <f t="shared" si="166"/>
        <v>ag.3019</v>
      </c>
      <c r="M122" s="55" t="str">
        <f>VLOOKUP(L122,Agrupamento!B219:C831,2,FALSE)</f>
        <v>Outros</v>
      </c>
      <c r="N122" s="55" t="s">
        <v>46</v>
      </c>
      <c r="O122" s="55" t="str">
        <f t="shared" si="164"/>
        <v>FONTEUTRAMIG</v>
      </c>
      <c r="P122" s="55">
        <v>10</v>
      </c>
      <c r="Q122" s="114" t="s">
        <v>505</v>
      </c>
      <c r="R122" s="55" t="s">
        <v>48</v>
      </c>
      <c r="S122" s="114" t="s">
        <v>250</v>
      </c>
      <c r="T122" s="114">
        <v>15</v>
      </c>
      <c r="U122" s="55" t="s">
        <v>399</v>
      </c>
      <c r="V122" s="107">
        <v>67.61</v>
      </c>
      <c r="W122" s="56">
        <v>1</v>
      </c>
      <c r="X122" s="61">
        <f t="shared" si="177"/>
        <v>1014.15</v>
      </c>
      <c r="Y122" s="55"/>
      <c r="Z122" s="122" t="s">
        <v>506</v>
      </c>
      <c r="AA122" s="122" t="s">
        <v>507</v>
      </c>
      <c r="AB122" s="122" t="s">
        <v>508</v>
      </c>
      <c r="AC122" s="55"/>
      <c r="AD122" s="55"/>
      <c r="AE122" s="55"/>
    </row>
    <row r="123" spans="1:31" s="58" customFormat="1" ht="75" x14ac:dyDescent="0.25">
      <c r="A123" s="90" t="s">
        <v>39</v>
      </c>
      <c r="B123" s="90" t="s">
        <v>173</v>
      </c>
      <c r="C123" s="90"/>
      <c r="D123" s="90" t="s">
        <v>174</v>
      </c>
      <c r="E123" s="55" t="str">
        <f t="shared" si="172"/>
        <v>UTRAMIGPROG</v>
      </c>
      <c r="F123" s="114" t="s">
        <v>175</v>
      </c>
      <c r="G123" s="55" t="str">
        <f t="shared" si="173"/>
        <v>P705UTRAMIG</v>
      </c>
      <c r="H123" s="114" t="s">
        <v>176</v>
      </c>
      <c r="I123" s="55" t="s">
        <v>247</v>
      </c>
      <c r="J123" s="55" t="str">
        <f t="shared" si="176"/>
        <v>ELEM30</v>
      </c>
      <c r="K123" s="55" t="s">
        <v>477</v>
      </c>
      <c r="L123" s="100" t="str">
        <f t="shared" si="166"/>
        <v>ag.3017</v>
      </c>
      <c r="M123" s="55" t="str">
        <f>VLOOKUP(L123,Agrupamento!B220:C832,2,FALSE)</f>
        <v>Outros</v>
      </c>
      <c r="N123" s="55" t="s">
        <v>46</v>
      </c>
      <c r="O123" s="55" t="str">
        <f t="shared" si="164"/>
        <v>FONTEUTRAMIG</v>
      </c>
      <c r="P123" s="55">
        <v>10</v>
      </c>
      <c r="Q123" s="114" t="s">
        <v>509</v>
      </c>
      <c r="R123" s="55" t="s">
        <v>48</v>
      </c>
      <c r="S123" s="114" t="s">
        <v>250</v>
      </c>
      <c r="T123" s="114">
        <v>5</v>
      </c>
      <c r="U123" s="55" t="s">
        <v>399</v>
      </c>
      <c r="V123" s="107">
        <v>16.73</v>
      </c>
      <c r="W123" s="56">
        <v>1</v>
      </c>
      <c r="X123" s="61">
        <f t="shared" si="177"/>
        <v>83.65</v>
      </c>
      <c r="Y123" s="55"/>
      <c r="Z123" s="122" t="s">
        <v>479</v>
      </c>
      <c r="AA123" s="122" t="s">
        <v>480</v>
      </c>
      <c r="AB123" s="122" t="s">
        <v>481</v>
      </c>
      <c r="AC123" s="55"/>
      <c r="AD123" s="55"/>
      <c r="AE123" s="55"/>
    </row>
    <row r="124" spans="1:31" s="58" customFormat="1" ht="105" x14ac:dyDescent="0.25">
      <c r="A124" s="90" t="s">
        <v>39</v>
      </c>
      <c r="B124" s="90" t="s">
        <v>173</v>
      </c>
      <c r="C124" s="90"/>
      <c r="D124" s="90" t="s">
        <v>174</v>
      </c>
      <c r="E124" s="55" t="str">
        <f t="shared" si="172"/>
        <v>UTRAMIGPROG</v>
      </c>
      <c r="F124" s="114" t="s">
        <v>175</v>
      </c>
      <c r="G124" s="55" t="str">
        <f t="shared" si="173"/>
        <v>P705UTRAMIG</v>
      </c>
      <c r="H124" s="114" t="s">
        <v>176</v>
      </c>
      <c r="I124" s="55" t="s">
        <v>247</v>
      </c>
      <c r="J124" s="55" t="str">
        <f t="shared" si="176"/>
        <v>ELEM30</v>
      </c>
      <c r="K124" s="55" t="s">
        <v>504</v>
      </c>
      <c r="L124" s="100" t="str">
        <f t="shared" si="166"/>
        <v>ag.3019</v>
      </c>
      <c r="M124" s="55" t="str">
        <f>VLOOKUP(L124,Agrupamento!B221:C833,2,FALSE)</f>
        <v>Outros</v>
      </c>
      <c r="N124" s="55" t="s">
        <v>46</v>
      </c>
      <c r="O124" s="55" t="str">
        <f t="shared" si="164"/>
        <v>FONTEUTRAMIG</v>
      </c>
      <c r="P124" s="55">
        <v>10</v>
      </c>
      <c r="Q124" s="114" t="s">
        <v>510</v>
      </c>
      <c r="R124" s="55" t="s">
        <v>48</v>
      </c>
      <c r="S124" s="114" t="s">
        <v>250</v>
      </c>
      <c r="T124" s="114">
        <v>10</v>
      </c>
      <c r="U124" s="55" t="s">
        <v>399</v>
      </c>
      <c r="V124" s="107">
        <v>6.79</v>
      </c>
      <c r="W124" s="56">
        <v>1</v>
      </c>
      <c r="X124" s="61">
        <f t="shared" si="177"/>
        <v>67.900000000000006</v>
      </c>
      <c r="Y124" s="55"/>
      <c r="Z124" s="122" t="s">
        <v>506</v>
      </c>
      <c r="AA124" s="122" t="s">
        <v>507</v>
      </c>
      <c r="AB124" s="122" t="s">
        <v>508</v>
      </c>
      <c r="AC124" s="55"/>
      <c r="AD124" s="55"/>
      <c r="AE124" s="55"/>
    </row>
    <row r="125" spans="1:31" s="58" customFormat="1" ht="105" x14ac:dyDescent="0.25">
      <c r="A125" s="90" t="s">
        <v>39</v>
      </c>
      <c r="B125" s="90" t="s">
        <v>173</v>
      </c>
      <c r="C125" s="90"/>
      <c r="D125" s="90" t="s">
        <v>174</v>
      </c>
      <c r="E125" s="55" t="str">
        <f t="shared" si="172"/>
        <v>UTRAMIGPROG</v>
      </c>
      <c r="F125" s="114" t="s">
        <v>175</v>
      </c>
      <c r="G125" s="55" t="str">
        <f t="shared" si="173"/>
        <v>P705UTRAMIG</v>
      </c>
      <c r="H125" s="114" t="s">
        <v>176</v>
      </c>
      <c r="I125" s="55" t="s">
        <v>247</v>
      </c>
      <c r="J125" s="55" t="str">
        <f t="shared" si="176"/>
        <v>ELEM30</v>
      </c>
      <c r="K125" s="55" t="s">
        <v>504</v>
      </c>
      <c r="L125" s="100" t="str">
        <f t="shared" si="166"/>
        <v>ag.3019</v>
      </c>
      <c r="M125" s="55" t="str">
        <f>VLOOKUP(L125,Agrupamento!B222:C834,2,FALSE)</f>
        <v>Outros</v>
      </c>
      <c r="N125" s="55" t="s">
        <v>46</v>
      </c>
      <c r="O125" s="55" t="str">
        <f t="shared" si="164"/>
        <v>FONTEUTRAMIG</v>
      </c>
      <c r="P125" s="55">
        <v>10</v>
      </c>
      <c r="Q125" s="114" t="s">
        <v>511</v>
      </c>
      <c r="R125" s="55" t="s">
        <v>48</v>
      </c>
      <c r="S125" s="114" t="s">
        <v>250</v>
      </c>
      <c r="T125" s="114">
        <v>3</v>
      </c>
      <c r="U125" s="55" t="s">
        <v>399</v>
      </c>
      <c r="V125" s="107">
        <v>11.8</v>
      </c>
      <c r="W125" s="56">
        <v>1</v>
      </c>
      <c r="X125" s="61">
        <f t="shared" si="177"/>
        <v>35.400000000000006</v>
      </c>
      <c r="Y125" s="55"/>
      <c r="Z125" s="122" t="s">
        <v>506</v>
      </c>
      <c r="AA125" s="122" t="s">
        <v>507</v>
      </c>
      <c r="AB125" s="122" t="s">
        <v>508</v>
      </c>
      <c r="AC125" s="55"/>
      <c r="AD125" s="55"/>
      <c r="AE125" s="55"/>
    </row>
    <row r="126" spans="1:31" s="58" customFormat="1" ht="105" x14ac:dyDescent="0.25">
      <c r="A126" s="90" t="s">
        <v>39</v>
      </c>
      <c r="B126" s="90" t="s">
        <v>173</v>
      </c>
      <c r="C126" s="90"/>
      <c r="D126" s="90" t="s">
        <v>174</v>
      </c>
      <c r="E126" s="55" t="str">
        <f t="shared" si="172"/>
        <v>UTRAMIGPROG</v>
      </c>
      <c r="F126" s="114" t="s">
        <v>175</v>
      </c>
      <c r="G126" s="55" t="str">
        <f t="shared" si="173"/>
        <v>P705UTRAMIG</v>
      </c>
      <c r="H126" s="114" t="s">
        <v>176</v>
      </c>
      <c r="I126" s="55" t="s">
        <v>247</v>
      </c>
      <c r="J126" s="55" t="str">
        <f t="shared" si="176"/>
        <v>ELEM30</v>
      </c>
      <c r="K126" s="55" t="s">
        <v>504</v>
      </c>
      <c r="L126" s="100" t="str">
        <f t="shared" si="166"/>
        <v>ag.3019</v>
      </c>
      <c r="M126" s="55" t="str">
        <f>VLOOKUP(L126,Agrupamento!B223:C835,2,FALSE)</f>
        <v>Outros</v>
      </c>
      <c r="N126" s="55" t="s">
        <v>46</v>
      </c>
      <c r="O126" s="55" t="str">
        <f t="shared" si="164"/>
        <v>FONTEUTRAMIG</v>
      </c>
      <c r="P126" s="55">
        <v>10</v>
      </c>
      <c r="Q126" s="114" t="s">
        <v>512</v>
      </c>
      <c r="R126" s="55" t="s">
        <v>48</v>
      </c>
      <c r="S126" s="114" t="s">
        <v>250</v>
      </c>
      <c r="T126" s="114">
        <v>5</v>
      </c>
      <c r="U126" s="55" t="s">
        <v>399</v>
      </c>
      <c r="V126" s="107"/>
      <c r="W126" s="56">
        <v>1</v>
      </c>
      <c r="X126" s="61">
        <f t="shared" si="177"/>
        <v>0</v>
      </c>
      <c r="Y126" s="55"/>
      <c r="Z126" s="122" t="s">
        <v>506</v>
      </c>
      <c r="AA126" s="122" t="s">
        <v>507</v>
      </c>
      <c r="AB126" s="122" t="s">
        <v>508</v>
      </c>
      <c r="AC126" s="55"/>
      <c r="AD126" s="55"/>
      <c r="AE126" s="55"/>
    </row>
    <row r="127" spans="1:31" s="58" customFormat="1" ht="105" x14ac:dyDescent="0.25">
      <c r="A127" s="90" t="s">
        <v>39</v>
      </c>
      <c r="B127" s="90" t="s">
        <v>173</v>
      </c>
      <c r="C127" s="90"/>
      <c r="D127" s="90" t="s">
        <v>174</v>
      </c>
      <c r="E127" s="55" t="str">
        <f t="shared" si="172"/>
        <v>UTRAMIGPROG</v>
      </c>
      <c r="F127" s="114" t="s">
        <v>175</v>
      </c>
      <c r="G127" s="55" t="str">
        <f t="shared" si="173"/>
        <v>P705UTRAMIG</v>
      </c>
      <c r="H127" s="114" t="s">
        <v>176</v>
      </c>
      <c r="I127" s="55" t="s">
        <v>247</v>
      </c>
      <c r="J127" s="55" t="str">
        <f t="shared" si="176"/>
        <v>ELEM30</v>
      </c>
      <c r="K127" s="55" t="s">
        <v>504</v>
      </c>
      <c r="L127" s="100" t="str">
        <f t="shared" si="166"/>
        <v>ag.3019</v>
      </c>
      <c r="M127" s="55" t="str">
        <f>VLOOKUP(L127,Agrupamento!B224:C836,2,FALSE)</f>
        <v>Outros</v>
      </c>
      <c r="N127" s="55" t="s">
        <v>46</v>
      </c>
      <c r="O127" s="55" t="str">
        <f t="shared" si="164"/>
        <v>FONTEUTRAMIG</v>
      </c>
      <c r="P127" s="55">
        <v>10</v>
      </c>
      <c r="Q127" s="114" t="s">
        <v>513</v>
      </c>
      <c r="R127" s="55" t="s">
        <v>48</v>
      </c>
      <c r="S127" s="114" t="s">
        <v>250</v>
      </c>
      <c r="T127" s="114">
        <v>3</v>
      </c>
      <c r="U127" s="55" t="s">
        <v>399</v>
      </c>
      <c r="V127" s="107">
        <v>23.28</v>
      </c>
      <c r="W127" s="56">
        <v>1</v>
      </c>
      <c r="X127" s="61">
        <f t="shared" si="177"/>
        <v>69.84</v>
      </c>
      <c r="Y127" s="55"/>
      <c r="Z127" s="122" t="s">
        <v>506</v>
      </c>
      <c r="AA127" s="122" t="s">
        <v>507</v>
      </c>
      <c r="AB127" s="122" t="s">
        <v>508</v>
      </c>
      <c r="AC127" s="55"/>
      <c r="AD127" s="55"/>
      <c r="AE127" s="55"/>
    </row>
    <row r="128" spans="1:31" s="58" customFormat="1" ht="105" x14ac:dyDescent="0.25">
      <c r="A128" s="90" t="s">
        <v>39</v>
      </c>
      <c r="B128" s="90" t="s">
        <v>173</v>
      </c>
      <c r="C128" s="90"/>
      <c r="D128" s="90" t="s">
        <v>174</v>
      </c>
      <c r="E128" s="55" t="str">
        <f t="shared" si="172"/>
        <v>UTRAMIGPROG</v>
      </c>
      <c r="F128" s="114" t="s">
        <v>175</v>
      </c>
      <c r="G128" s="55" t="str">
        <f t="shared" si="173"/>
        <v>P705UTRAMIG</v>
      </c>
      <c r="H128" s="114" t="s">
        <v>176</v>
      </c>
      <c r="I128" s="55" t="s">
        <v>247</v>
      </c>
      <c r="J128" s="55" t="str">
        <f t="shared" si="176"/>
        <v>ELEM30</v>
      </c>
      <c r="K128" s="55" t="s">
        <v>504</v>
      </c>
      <c r="L128" s="100" t="str">
        <f t="shared" si="166"/>
        <v>ag.3019</v>
      </c>
      <c r="M128" s="55" t="str">
        <f>VLOOKUP(L128,Agrupamento!B225:C837,2,FALSE)</f>
        <v>Outros</v>
      </c>
      <c r="N128" s="55" t="s">
        <v>46</v>
      </c>
      <c r="O128" s="55" t="str">
        <f t="shared" si="164"/>
        <v>FONTEUTRAMIG</v>
      </c>
      <c r="P128" s="55">
        <v>10</v>
      </c>
      <c r="Q128" s="114" t="s">
        <v>514</v>
      </c>
      <c r="R128" s="55" t="s">
        <v>48</v>
      </c>
      <c r="S128" s="114" t="s">
        <v>250</v>
      </c>
      <c r="T128" s="114">
        <v>6</v>
      </c>
      <c r="U128" s="55" t="s">
        <v>399</v>
      </c>
      <c r="V128" s="107">
        <v>11.1</v>
      </c>
      <c r="W128" s="56">
        <v>1</v>
      </c>
      <c r="X128" s="61">
        <f t="shared" si="177"/>
        <v>66.599999999999994</v>
      </c>
      <c r="Y128" s="55"/>
      <c r="Z128" s="122" t="s">
        <v>506</v>
      </c>
      <c r="AA128" s="122" t="s">
        <v>507</v>
      </c>
      <c r="AB128" s="122" t="s">
        <v>508</v>
      </c>
      <c r="AC128" s="55"/>
      <c r="AD128" s="55"/>
      <c r="AE128" s="55"/>
    </row>
    <row r="129" spans="1:31" s="58" customFormat="1" ht="105" x14ac:dyDescent="0.25">
      <c r="A129" s="90" t="s">
        <v>39</v>
      </c>
      <c r="B129" s="90" t="s">
        <v>173</v>
      </c>
      <c r="C129" s="90"/>
      <c r="D129" s="90" t="s">
        <v>174</v>
      </c>
      <c r="E129" s="55" t="str">
        <f t="shared" si="172"/>
        <v>UTRAMIGPROG</v>
      </c>
      <c r="F129" s="114" t="s">
        <v>175</v>
      </c>
      <c r="G129" s="55" t="str">
        <f t="shared" si="173"/>
        <v>P705UTRAMIG</v>
      </c>
      <c r="H129" s="114" t="s">
        <v>176</v>
      </c>
      <c r="I129" s="55" t="s">
        <v>247</v>
      </c>
      <c r="J129" s="55" t="str">
        <f t="shared" si="176"/>
        <v>ELEM30</v>
      </c>
      <c r="K129" s="55" t="s">
        <v>504</v>
      </c>
      <c r="L129" s="100" t="str">
        <f t="shared" si="166"/>
        <v>ag.3019</v>
      </c>
      <c r="M129" s="55" t="str">
        <f>VLOOKUP(L129,Agrupamento!B226:C838,2,FALSE)</f>
        <v>Outros</v>
      </c>
      <c r="N129" s="55" t="s">
        <v>46</v>
      </c>
      <c r="O129" s="55" t="str">
        <f t="shared" si="164"/>
        <v>FONTEUTRAMIG</v>
      </c>
      <c r="P129" s="55">
        <v>10</v>
      </c>
      <c r="Q129" s="114" t="s">
        <v>515</v>
      </c>
      <c r="R129" s="55" t="s">
        <v>48</v>
      </c>
      <c r="S129" s="114" t="s">
        <v>250</v>
      </c>
      <c r="T129" s="114">
        <v>6</v>
      </c>
      <c r="U129" s="55" t="s">
        <v>399</v>
      </c>
      <c r="V129" s="107">
        <v>2.25</v>
      </c>
      <c r="W129" s="56">
        <v>1</v>
      </c>
      <c r="X129" s="61">
        <f t="shared" si="177"/>
        <v>13.5</v>
      </c>
      <c r="Y129" s="55"/>
      <c r="Z129" s="122" t="s">
        <v>506</v>
      </c>
      <c r="AA129" s="122" t="s">
        <v>507</v>
      </c>
      <c r="AB129" s="122" t="s">
        <v>508</v>
      </c>
      <c r="AC129" s="55"/>
      <c r="AD129" s="55"/>
      <c r="AE129" s="55"/>
    </row>
    <row r="130" spans="1:31" s="58" customFormat="1" ht="105" x14ac:dyDescent="0.25">
      <c r="A130" s="90" t="s">
        <v>39</v>
      </c>
      <c r="B130" s="90" t="s">
        <v>173</v>
      </c>
      <c r="C130" s="90"/>
      <c r="D130" s="90" t="s">
        <v>174</v>
      </c>
      <c r="E130" s="55" t="str">
        <f t="shared" si="172"/>
        <v>UTRAMIGPROG</v>
      </c>
      <c r="F130" s="114" t="s">
        <v>175</v>
      </c>
      <c r="G130" s="55" t="str">
        <f t="shared" si="173"/>
        <v>P705UTRAMIG</v>
      </c>
      <c r="H130" s="114" t="s">
        <v>176</v>
      </c>
      <c r="I130" s="55" t="s">
        <v>247</v>
      </c>
      <c r="J130" s="55" t="str">
        <f t="shared" si="176"/>
        <v>ELEM30</v>
      </c>
      <c r="K130" s="55" t="s">
        <v>504</v>
      </c>
      <c r="L130" s="100" t="str">
        <f t="shared" si="166"/>
        <v>ag.3019</v>
      </c>
      <c r="M130" s="55" t="str">
        <f>VLOOKUP(L130,Agrupamento!B227:C839,2,FALSE)</f>
        <v>Outros</v>
      </c>
      <c r="N130" s="55" t="s">
        <v>46</v>
      </c>
      <c r="O130" s="55" t="str">
        <f t="shared" si="164"/>
        <v>FONTEUTRAMIG</v>
      </c>
      <c r="P130" s="55">
        <v>10</v>
      </c>
      <c r="Q130" s="114" t="s">
        <v>516</v>
      </c>
      <c r="R130" s="55" t="s">
        <v>48</v>
      </c>
      <c r="S130" s="114" t="s">
        <v>250</v>
      </c>
      <c r="T130" s="114">
        <v>2</v>
      </c>
      <c r="U130" s="55" t="s">
        <v>399</v>
      </c>
      <c r="V130" s="107">
        <v>48.83</v>
      </c>
      <c r="W130" s="56">
        <v>1</v>
      </c>
      <c r="X130" s="61">
        <f t="shared" si="177"/>
        <v>97.66</v>
      </c>
      <c r="Y130" s="55"/>
      <c r="Z130" s="122" t="s">
        <v>506</v>
      </c>
      <c r="AA130" s="122" t="s">
        <v>507</v>
      </c>
      <c r="AB130" s="122" t="s">
        <v>508</v>
      </c>
      <c r="AC130" s="55"/>
      <c r="AD130" s="55"/>
      <c r="AE130" s="55"/>
    </row>
    <row r="131" spans="1:31" s="58" customFormat="1" ht="90" x14ac:dyDescent="0.25">
      <c r="A131" s="90" t="s">
        <v>39</v>
      </c>
      <c r="B131" s="90" t="s">
        <v>173</v>
      </c>
      <c r="C131" s="90"/>
      <c r="D131" s="90" t="s">
        <v>174</v>
      </c>
      <c r="E131" s="55" t="str">
        <f t="shared" si="172"/>
        <v>UTRAMIGPROG</v>
      </c>
      <c r="F131" s="114" t="s">
        <v>175</v>
      </c>
      <c r="G131" s="55" t="str">
        <f t="shared" si="173"/>
        <v>P705UTRAMIG</v>
      </c>
      <c r="H131" s="114" t="s">
        <v>176</v>
      </c>
      <c r="I131" s="55" t="s">
        <v>247</v>
      </c>
      <c r="J131" s="55" t="str">
        <f t="shared" si="176"/>
        <v>ELEM30</v>
      </c>
      <c r="K131" s="55" t="s">
        <v>517</v>
      </c>
      <c r="L131" s="100" t="str">
        <f t="shared" si="166"/>
        <v>ag.3020</v>
      </c>
      <c r="M131" s="55" t="str">
        <f>VLOOKUP(L131,Agrupamento!B228:C840,2,FALSE)</f>
        <v>Outros</v>
      </c>
      <c r="N131" s="55" t="s">
        <v>46</v>
      </c>
      <c r="O131" s="55" t="str">
        <f t="shared" si="164"/>
        <v>FONTEUTRAMIG</v>
      </c>
      <c r="P131" s="55">
        <v>10</v>
      </c>
      <c r="Q131" s="114" t="s">
        <v>518</v>
      </c>
      <c r="R131" s="55" t="s">
        <v>48</v>
      </c>
      <c r="S131" s="114" t="s">
        <v>250</v>
      </c>
      <c r="T131" s="114">
        <v>20</v>
      </c>
      <c r="U131" s="55" t="s">
        <v>399</v>
      </c>
      <c r="V131" s="107">
        <v>8.74</v>
      </c>
      <c r="W131" s="56">
        <v>1</v>
      </c>
      <c r="X131" s="61">
        <f t="shared" si="177"/>
        <v>174.8</v>
      </c>
      <c r="Y131" s="55"/>
      <c r="Z131" s="122" t="s">
        <v>519</v>
      </c>
      <c r="AA131" s="122" t="s">
        <v>520</v>
      </c>
      <c r="AB131" s="122" t="s">
        <v>497</v>
      </c>
      <c r="AC131" s="55"/>
      <c r="AD131" s="55"/>
      <c r="AE131" s="55"/>
    </row>
    <row r="132" spans="1:31" s="58" customFormat="1" ht="270" x14ac:dyDescent="0.25">
      <c r="A132" s="90" t="s">
        <v>39</v>
      </c>
      <c r="B132" s="90" t="s">
        <v>173</v>
      </c>
      <c r="C132" s="90"/>
      <c r="D132" s="90" t="s">
        <v>174</v>
      </c>
      <c r="E132" s="55" t="str">
        <f t="shared" si="172"/>
        <v>UTRAMIGPROG</v>
      </c>
      <c r="F132" s="114" t="s">
        <v>175</v>
      </c>
      <c r="G132" s="55" t="str">
        <f t="shared" si="173"/>
        <v>P705UTRAMIG</v>
      </c>
      <c r="H132" s="114" t="s">
        <v>176</v>
      </c>
      <c r="I132" s="55" t="s">
        <v>247</v>
      </c>
      <c r="J132" s="55" t="str">
        <f t="shared" si="176"/>
        <v>ELEM30</v>
      </c>
      <c r="K132" s="55" t="s">
        <v>517</v>
      </c>
      <c r="L132" s="100" t="str">
        <f t="shared" si="166"/>
        <v>ag.3020</v>
      </c>
      <c r="M132" s="55" t="str">
        <f>VLOOKUP(L132,Agrupamento!B229:C841,2,FALSE)</f>
        <v>Outros</v>
      </c>
      <c r="N132" s="55" t="s">
        <v>46</v>
      </c>
      <c r="O132" s="55" t="str">
        <f t="shared" si="164"/>
        <v>FONTEUTRAMIG</v>
      </c>
      <c r="P132" s="55">
        <v>10</v>
      </c>
      <c r="Q132" s="114" t="s">
        <v>521</v>
      </c>
      <c r="R132" s="55" t="s">
        <v>48</v>
      </c>
      <c r="S132" s="114" t="s">
        <v>250</v>
      </c>
      <c r="T132" s="114">
        <v>25</v>
      </c>
      <c r="U132" s="55" t="s">
        <v>399</v>
      </c>
      <c r="V132" s="107">
        <v>15.76</v>
      </c>
      <c r="W132" s="56">
        <v>1</v>
      </c>
      <c r="X132" s="61">
        <f t="shared" si="177"/>
        <v>394</v>
      </c>
      <c r="Y132" s="55"/>
      <c r="Z132" s="122" t="s">
        <v>522</v>
      </c>
      <c r="AA132" s="122" t="s">
        <v>523</v>
      </c>
      <c r="AB132" s="122" t="s">
        <v>524</v>
      </c>
      <c r="AC132" s="55"/>
      <c r="AD132" s="55"/>
      <c r="AE132" s="55"/>
    </row>
    <row r="133" spans="1:31" s="58" customFormat="1" ht="105" x14ac:dyDescent="0.25">
      <c r="A133" s="90" t="s">
        <v>39</v>
      </c>
      <c r="B133" s="90" t="s">
        <v>173</v>
      </c>
      <c r="C133" s="90"/>
      <c r="D133" s="90" t="s">
        <v>174</v>
      </c>
      <c r="E133" s="55" t="str">
        <f t="shared" si="172"/>
        <v>UTRAMIGPROG</v>
      </c>
      <c r="F133" s="114" t="s">
        <v>175</v>
      </c>
      <c r="G133" s="55" t="str">
        <f t="shared" si="173"/>
        <v>P705UTRAMIG</v>
      </c>
      <c r="H133" s="114" t="s">
        <v>176</v>
      </c>
      <c r="I133" s="55" t="s">
        <v>247</v>
      </c>
      <c r="J133" s="55" t="str">
        <f t="shared" si="176"/>
        <v>ELEM30</v>
      </c>
      <c r="K133" s="55" t="s">
        <v>504</v>
      </c>
      <c r="L133" s="100" t="str">
        <f t="shared" si="166"/>
        <v>ag.3019</v>
      </c>
      <c r="M133" s="55" t="str">
        <f>VLOOKUP(L133,Agrupamento!B230:C842,2,FALSE)</f>
        <v>Outros</v>
      </c>
      <c r="N133" s="55" t="s">
        <v>46</v>
      </c>
      <c r="O133" s="55" t="str">
        <f t="shared" si="164"/>
        <v>FONTEUTRAMIG</v>
      </c>
      <c r="P133" s="55">
        <v>10</v>
      </c>
      <c r="Q133" s="114" t="s">
        <v>525</v>
      </c>
      <c r="R133" s="55" t="s">
        <v>48</v>
      </c>
      <c r="S133" s="114" t="s">
        <v>250</v>
      </c>
      <c r="T133" s="114">
        <v>2</v>
      </c>
      <c r="U133" s="55" t="s">
        <v>399</v>
      </c>
      <c r="V133" s="107">
        <v>80</v>
      </c>
      <c r="W133" s="56">
        <v>1</v>
      </c>
      <c r="X133" s="61">
        <f t="shared" si="177"/>
        <v>160</v>
      </c>
      <c r="Y133" s="55"/>
      <c r="Z133" s="122" t="s">
        <v>506</v>
      </c>
      <c r="AA133" s="122" t="s">
        <v>507</v>
      </c>
      <c r="AB133" s="122" t="s">
        <v>508</v>
      </c>
      <c r="AC133" s="55"/>
      <c r="AD133" s="55"/>
      <c r="AE133" s="55"/>
    </row>
    <row r="134" spans="1:31" s="58" customFormat="1" ht="105" x14ac:dyDescent="0.25">
      <c r="A134" s="90" t="s">
        <v>39</v>
      </c>
      <c r="B134" s="90" t="s">
        <v>173</v>
      </c>
      <c r="C134" s="90"/>
      <c r="D134" s="90" t="s">
        <v>174</v>
      </c>
      <c r="E134" s="55" t="str">
        <f t="shared" si="172"/>
        <v>UTRAMIGPROG</v>
      </c>
      <c r="F134" s="114" t="s">
        <v>175</v>
      </c>
      <c r="G134" s="55" t="str">
        <f t="shared" si="173"/>
        <v>P705UTRAMIG</v>
      </c>
      <c r="H134" s="114" t="s">
        <v>176</v>
      </c>
      <c r="I134" s="55" t="s">
        <v>247</v>
      </c>
      <c r="J134" s="55" t="str">
        <f t="shared" si="176"/>
        <v>ELEM30</v>
      </c>
      <c r="K134" s="55" t="s">
        <v>504</v>
      </c>
      <c r="L134" s="100" t="str">
        <f t="shared" si="166"/>
        <v>ag.3019</v>
      </c>
      <c r="M134" s="55" t="str">
        <f>VLOOKUP(L134,Agrupamento!B231:C843,2,FALSE)</f>
        <v>Outros</v>
      </c>
      <c r="N134" s="55" t="s">
        <v>46</v>
      </c>
      <c r="O134" s="55" t="str">
        <f t="shared" si="164"/>
        <v>FONTEUTRAMIG</v>
      </c>
      <c r="P134" s="55">
        <v>10</v>
      </c>
      <c r="Q134" s="114" t="s">
        <v>526</v>
      </c>
      <c r="R134" s="55" t="s">
        <v>48</v>
      </c>
      <c r="S134" s="114" t="s">
        <v>250</v>
      </c>
      <c r="T134" s="114">
        <v>5</v>
      </c>
      <c r="U134" s="55" t="s">
        <v>399</v>
      </c>
      <c r="V134" s="107">
        <v>64.17</v>
      </c>
      <c r="W134" s="56">
        <v>1</v>
      </c>
      <c r="X134" s="61">
        <f t="shared" si="177"/>
        <v>320.85000000000002</v>
      </c>
      <c r="Y134" s="55"/>
      <c r="Z134" s="122" t="s">
        <v>506</v>
      </c>
      <c r="AA134" s="122" t="s">
        <v>507</v>
      </c>
      <c r="AB134" s="122" t="s">
        <v>508</v>
      </c>
      <c r="AC134" s="55"/>
      <c r="AD134" s="55"/>
      <c r="AE134" s="55"/>
    </row>
    <row r="135" spans="1:31" s="58" customFormat="1" ht="105" x14ac:dyDescent="0.25">
      <c r="A135" s="90" t="s">
        <v>39</v>
      </c>
      <c r="B135" s="90" t="s">
        <v>173</v>
      </c>
      <c r="C135" s="90"/>
      <c r="D135" s="90" t="s">
        <v>174</v>
      </c>
      <c r="E135" s="55" t="str">
        <f t="shared" si="172"/>
        <v>UTRAMIGPROG</v>
      </c>
      <c r="F135" s="114" t="s">
        <v>175</v>
      </c>
      <c r="G135" s="55" t="str">
        <f t="shared" si="173"/>
        <v>P705UTRAMIG</v>
      </c>
      <c r="H135" s="114" t="s">
        <v>176</v>
      </c>
      <c r="I135" s="55" t="s">
        <v>247</v>
      </c>
      <c r="J135" s="55" t="str">
        <f t="shared" si="176"/>
        <v>ELEM30</v>
      </c>
      <c r="K135" s="55" t="s">
        <v>504</v>
      </c>
      <c r="L135" s="100" t="str">
        <f t="shared" si="166"/>
        <v>ag.3019</v>
      </c>
      <c r="M135" s="55" t="str">
        <f>VLOOKUP(L135,Agrupamento!B232:C844,2,FALSE)</f>
        <v>Outros</v>
      </c>
      <c r="N135" s="55" t="s">
        <v>46</v>
      </c>
      <c r="O135" s="55" t="str">
        <f t="shared" si="164"/>
        <v>FONTEUTRAMIG</v>
      </c>
      <c r="P135" s="55">
        <v>10</v>
      </c>
      <c r="Q135" s="114" t="s">
        <v>527</v>
      </c>
      <c r="R135" s="55" t="s">
        <v>48</v>
      </c>
      <c r="S135" s="114" t="s">
        <v>250</v>
      </c>
      <c r="T135" s="114">
        <v>5</v>
      </c>
      <c r="U135" s="55" t="s">
        <v>399</v>
      </c>
      <c r="V135" s="107">
        <v>31.77</v>
      </c>
      <c r="W135" s="56">
        <v>1</v>
      </c>
      <c r="X135" s="61">
        <f t="shared" si="177"/>
        <v>158.85</v>
      </c>
      <c r="Y135" s="55"/>
      <c r="Z135" s="122" t="s">
        <v>506</v>
      </c>
      <c r="AA135" s="122" t="s">
        <v>507</v>
      </c>
      <c r="AB135" s="122" t="s">
        <v>508</v>
      </c>
      <c r="AC135" s="55"/>
      <c r="AD135" s="55"/>
      <c r="AE135" s="55"/>
    </row>
    <row r="136" spans="1:31" s="58" customFormat="1" ht="105" x14ac:dyDescent="0.25">
      <c r="A136" s="90" t="s">
        <v>39</v>
      </c>
      <c r="B136" s="90" t="s">
        <v>173</v>
      </c>
      <c r="C136" s="90"/>
      <c r="D136" s="90" t="s">
        <v>174</v>
      </c>
      <c r="E136" s="55" t="str">
        <f t="shared" si="172"/>
        <v>UTRAMIGPROG</v>
      </c>
      <c r="F136" s="114" t="s">
        <v>175</v>
      </c>
      <c r="G136" s="55" t="str">
        <f t="shared" si="173"/>
        <v>P705UTRAMIG</v>
      </c>
      <c r="H136" s="114" t="s">
        <v>176</v>
      </c>
      <c r="I136" s="55" t="s">
        <v>247</v>
      </c>
      <c r="J136" s="55" t="str">
        <f t="shared" si="176"/>
        <v>ELEM30</v>
      </c>
      <c r="K136" s="55" t="s">
        <v>504</v>
      </c>
      <c r="L136" s="100" t="str">
        <f t="shared" si="166"/>
        <v>ag.3019</v>
      </c>
      <c r="M136" s="55" t="str">
        <f>VLOOKUP(L136,Agrupamento!B233:C845,2,FALSE)</f>
        <v>Outros</v>
      </c>
      <c r="N136" s="55" t="s">
        <v>46</v>
      </c>
      <c r="O136" s="55" t="str">
        <f t="shared" si="164"/>
        <v>FONTEUTRAMIG</v>
      </c>
      <c r="P136" s="55">
        <v>10</v>
      </c>
      <c r="Q136" s="114" t="s">
        <v>528</v>
      </c>
      <c r="R136" s="55" t="s">
        <v>48</v>
      </c>
      <c r="S136" s="114" t="s">
        <v>250</v>
      </c>
      <c r="T136" s="114">
        <v>1</v>
      </c>
      <c r="U136" s="55" t="s">
        <v>399</v>
      </c>
      <c r="V136" s="107">
        <v>24</v>
      </c>
      <c r="W136" s="56">
        <v>1</v>
      </c>
      <c r="X136" s="61">
        <f t="shared" si="177"/>
        <v>24</v>
      </c>
      <c r="Y136" s="55"/>
      <c r="Z136" s="122" t="s">
        <v>506</v>
      </c>
      <c r="AA136" s="122" t="s">
        <v>507</v>
      </c>
      <c r="AB136" s="122" t="s">
        <v>508</v>
      </c>
      <c r="AC136" s="55"/>
      <c r="AD136" s="55"/>
      <c r="AE136" s="55"/>
    </row>
    <row r="137" spans="1:31" s="58" customFormat="1" ht="105" x14ac:dyDescent="0.25">
      <c r="A137" s="90" t="s">
        <v>39</v>
      </c>
      <c r="B137" s="90" t="s">
        <v>173</v>
      </c>
      <c r="C137" s="90"/>
      <c r="D137" s="90" t="s">
        <v>174</v>
      </c>
      <c r="E137" s="55" t="str">
        <f t="shared" si="172"/>
        <v>UTRAMIGPROG</v>
      </c>
      <c r="F137" s="114" t="s">
        <v>175</v>
      </c>
      <c r="G137" s="55" t="str">
        <f t="shared" si="173"/>
        <v>P705UTRAMIG</v>
      </c>
      <c r="H137" s="114" t="s">
        <v>176</v>
      </c>
      <c r="I137" s="55" t="s">
        <v>247</v>
      </c>
      <c r="J137" s="55" t="str">
        <f t="shared" si="176"/>
        <v>ELEM30</v>
      </c>
      <c r="K137" s="55" t="s">
        <v>504</v>
      </c>
      <c r="L137" s="100" t="str">
        <f t="shared" si="166"/>
        <v>ag.3019</v>
      </c>
      <c r="M137" s="55" t="str">
        <f>VLOOKUP(L137,Agrupamento!B234:C846,2,FALSE)</f>
        <v>Outros</v>
      </c>
      <c r="N137" s="55" t="s">
        <v>46</v>
      </c>
      <c r="O137" s="55" t="str">
        <f t="shared" si="164"/>
        <v>FONTEUTRAMIG</v>
      </c>
      <c r="P137" s="55">
        <v>10</v>
      </c>
      <c r="Q137" s="114" t="s">
        <v>529</v>
      </c>
      <c r="R137" s="55" t="s">
        <v>48</v>
      </c>
      <c r="S137" s="114" t="s">
        <v>250</v>
      </c>
      <c r="T137" s="114">
        <v>1</v>
      </c>
      <c r="U137" s="55" t="s">
        <v>399</v>
      </c>
      <c r="V137" s="107">
        <v>30.73</v>
      </c>
      <c r="W137" s="56">
        <v>1</v>
      </c>
      <c r="X137" s="61">
        <f t="shared" si="177"/>
        <v>30.73</v>
      </c>
      <c r="Y137" s="55"/>
      <c r="Z137" s="122" t="s">
        <v>506</v>
      </c>
      <c r="AA137" s="122" t="s">
        <v>507</v>
      </c>
      <c r="AB137" s="122" t="s">
        <v>508</v>
      </c>
      <c r="AC137" s="55"/>
      <c r="AD137" s="55"/>
      <c r="AE137" s="55"/>
    </row>
    <row r="138" spans="1:31" s="58" customFormat="1" ht="105" x14ac:dyDescent="0.25">
      <c r="A138" s="90" t="s">
        <v>39</v>
      </c>
      <c r="B138" s="90" t="s">
        <v>173</v>
      </c>
      <c r="C138" s="90"/>
      <c r="D138" s="90" t="s">
        <v>174</v>
      </c>
      <c r="E138" s="55" t="str">
        <f t="shared" ref="E138" si="178">CONCATENATE(A138,"PROG")</f>
        <v>UTRAMIGPROG</v>
      </c>
      <c r="F138" s="114" t="s">
        <v>175</v>
      </c>
      <c r="G138" s="55" t="str">
        <f t="shared" ref="G138" si="179">CONCATENATE("P",(LEFT(F138,3)),A138)</f>
        <v>P705UTRAMIG</v>
      </c>
      <c r="H138" s="114" t="s">
        <v>176</v>
      </c>
      <c r="I138" s="55" t="s">
        <v>111</v>
      </c>
      <c r="J138" s="55" t="str">
        <f t="shared" si="176"/>
        <v>ELEM39</v>
      </c>
      <c r="K138" s="55" t="s">
        <v>340</v>
      </c>
      <c r="L138" s="100" t="str">
        <f t="shared" si="166"/>
        <v>ag.3922</v>
      </c>
      <c r="M138" s="55" t="str">
        <f>VLOOKUP(L138,Agrupamento!B235:C847,2,FALSE)</f>
        <v>Outros</v>
      </c>
      <c r="N138" s="55" t="s">
        <v>46</v>
      </c>
      <c r="O138" s="55" t="str">
        <f t="shared" ref="O138" si="180">CONCATENATE("FONTE",A138)</f>
        <v>FONTEUTRAMIG</v>
      </c>
      <c r="P138" s="55">
        <v>10</v>
      </c>
      <c r="Q138" s="55" t="s">
        <v>530</v>
      </c>
      <c r="R138" s="55" t="s">
        <v>220</v>
      </c>
      <c r="S138" s="55" t="s">
        <v>531</v>
      </c>
      <c r="T138" s="55">
        <v>1</v>
      </c>
      <c r="U138" s="55" t="s">
        <v>532</v>
      </c>
      <c r="V138" s="107">
        <v>2746</v>
      </c>
      <c r="W138" s="56">
        <v>1</v>
      </c>
      <c r="X138" s="61">
        <f t="shared" si="177"/>
        <v>2746</v>
      </c>
      <c r="Y138" s="55"/>
      <c r="Z138" s="55" t="s">
        <v>533</v>
      </c>
      <c r="AA138" s="55" t="s">
        <v>534</v>
      </c>
      <c r="AB138" s="55" t="s">
        <v>535</v>
      </c>
      <c r="AC138" s="55"/>
      <c r="AD138" s="55"/>
      <c r="AE138" s="55"/>
    </row>
    <row r="139" spans="1:31" s="58" customFormat="1" ht="75" x14ac:dyDescent="0.25">
      <c r="A139" s="90" t="s">
        <v>39</v>
      </c>
      <c r="B139" s="90" t="s">
        <v>173</v>
      </c>
      <c r="C139" s="90"/>
      <c r="D139" s="90" t="s">
        <v>174</v>
      </c>
      <c r="E139" s="55" t="str">
        <f t="shared" ref="E139" si="181">CONCATENATE(A139,"PROG")</f>
        <v>UTRAMIGPROG</v>
      </c>
      <c r="F139" s="114" t="s">
        <v>175</v>
      </c>
      <c r="G139" s="55" t="str">
        <f t="shared" ref="G139" si="182">CONCATENATE("P",(LEFT(F139,3)),A139)</f>
        <v>P705UTRAMIG</v>
      </c>
      <c r="H139" s="114" t="s">
        <v>176</v>
      </c>
      <c r="I139" s="55" t="s">
        <v>111</v>
      </c>
      <c r="J139" s="55" t="str">
        <f t="shared" si="176"/>
        <v>ELEM39</v>
      </c>
      <c r="K139" s="55" t="s">
        <v>146</v>
      </c>
      <c r="L139" s="100" t="str">
        <f t="shared" si="166"/>
        <v>ag.3910</v>
      </c>
      <c r="M139" s="55" t="str">
        <f>VLOOKUP(L139,Agrupamento!B236:C848,2,FALSE)</f>
        <v>Outros</v>
      </c>
      <c r="N139" s="55" t="s">
        <v>46</v>
      </c>
      <c r="O139" s="55" t="str">
        <f t="shared" ref="O139" si="183">CONCATENATE("FONTE",A139)</f>
        <v>FONTEUTRAMIG</v>
      </c>
      <c r="P139" s="55">
        <v>10</v>
      </c>
      <c r="Q139" s="55" t="s">
        <v>536</v>
      </c>
      <c r="R139" s="55" t="s">
        <v>220</v>
      </c>
      <c r="S139" s="55" t="s">
        <v>531</v>
      </c>
      <c r="T139" s="55">
        <v>1</v>
      </c>
      <c r="U139" s="55" t="s">
        <v>532</v>
      </c>
      <c r="V139" s="123"/>
      <c r="W139" s="56">
        <v>12</v>
      </c>
      <c r="X139" s="61">
        <f t="shared" si="177"/>
        <v>0</v>
      </c>
      <c r="Y139" s="55"/>
      <c r="Z139" s="55" t="s">
        <v>537</v>
      </c>
      <c r="AA139" s="55" t="s">
        <v>538</v>
      </c>
      <c r="AB139" s="55" t="s">
        <v>539</v>
      </c>
      <c r="AC139" s="55"/>
      <c r="AD139" s="55"/>
      <c r="AE139" s="55"/>
    </row>
  </sheetData>
  <sheetProtection formatCells="0" formatColumns="0" formatRows="0" insertRows="0" deleteRows="0" sort="0" autoFilter="0" pivotTables="0"/>
  <autoFilter ref="A1:AE139" xr:uid="{00000000-0009-0000-0000-000001000000}"/>
  <phoneticPr fontId="7" type="noConversion"/>
  <conditionalFormatting sqref="V26">
    <cfRule type="expression" dxfId="0" priority="1">
      <formula>#REF!=1</formula>
    </cfRule>
  </conditionalFormatting>
  <dataValidations count="9">
    <dataValidation type="list" allowBlank="1" showInputMessage="1" showErrorMessage="1" sqref="K2:K36 K38:K139" xr:uid="{00000000-0002-0000-0100-000000000000}">
      <formula1>INDIRECT(J2)</formula1>
    </dataValidation>
    <dataValidation type="list" allowBlank="1" showInputMessage="1" showErrorMessage="1" error="Favor selecionar uma opção disponível na lista. Nela aparecem somente os programas vinculados à UO escolhida na coluna A. " sqref="F39:F53 F55:F76 F78 F80:F139" xr:uid="{00000000-0002-0000-0100-000001000000}">
      <formula1>INDIRECT(E39)</formula1>
      <formula2>0</formula2>
    </dataValidation>
    <dataValidation type="list" allowBlank="1" showInputMessage="1" showErrorMessage="1" error="Favor selecionar uma opção disponível na lista. Nela aparecem somente os ações vinculadas ao programa escolhido na coluna F. " sqref="H39:H53 H55:H76 H78 H80:H139" xr:uid="{00000000-0002-0000-0100-000002000000}">
      <formula1>INDIRECT(G39)</formula1>
      <formula2>0</formula2>
    </dataValidation>
    <dataValidation type="decimal" allowBlank="1" showInputMessage="1" showErrorMessage="1" errorTitle="Preço Unitário" error="Esse campo deve ser preenchido com valores núméricos (números inteiros e decimais)." sqref="V2:V88 V90:V139" xr:uid="{00000000-0002-0000-0100-000003000000}">
      <formula1>0</formula1>
      <formula2>1E+35</formula2>
    </dataValidation>
    <dataValidation type="list" allowBlank="1" showInputMessage="1" showErrorMessage="1" sqref="C2:C139" xr:uid="{00000000-0002-0000-0100-000004000000}">
      <formula1>INDIRECT($A$2)</formula1>
    </dataValidation>
    <dataValidation type="whole" errorStyle="warning" allowBlank="1" showInputMessage="1" showErrorMessage="1" error="Esse campo deve ser preenchido em escala numérica (números inteiros). " promptTitle="Priorização" prompt="A priorização deve ser feita em escala númerica (números inteiros), sendo &quot;1&quot; aquilo considerado como o mais importante, ou seja, mais próximo do limiar. " sqref="AC2:AE139" xr:uid="{00000000-0002-0000-0100-000005000000}">
      <formula1>0</formula1>
      <formula2>10000</formula2>
    </dataValidation>
    <dataValidation type="whole" allowBlank="1" showInputMessage="1" showErrorMessage="1" errorTitle="Frequência de Pagamento" error="Esse campo deve ser preenchido com números inteiros, de acordo com o número de vezes que o pagamento da despesa é feita ao longo do ano." sqref="W2:W139" xr:uid="{00000000-0002-0000-0100-000006000000}">
      <formula1>1</formula1>
      <formula2>300</formula2>
    </dataValidation>
    <dataValidation type="decimal" allowBlank="1" showInputMessage="1" showErrorMessage="1" errorTitle="Volume" error="Esse campo deve ser preenchido com valores núméricos (números inteiros e decimais)." sqref="T7:T139" xr:uid="{00000000-0002-0000-0100-000007000000}">
      <formula1>0</formula1>
      <formula2>1E+32</formula2>
    </dataValidation>
    <dataValidation allowBlank="1" showInputMessage="1" showErrorMessage="1" errorTitle="Erro de seleção" error="Selecione apenas as fontes disponiveis!" sqref="P2:P139 O140:O1048576" xr:uid="{00000000-0002-0000-0100-000008000000}"/>
  </dataValidations>
  <hyperlinks>
    <hyperlink ref="Q7" r:id="rId1" location="1" display="https://www1.compras.mg.gov.br/execucaodespesas/empenho/consultasaldosporempenho/telaSaldosEmpenho.html?metodo=visualizar&amp;id=1322074&amp;estado=tabelaResultado_paginaCorrente%3d1%26tabelaResultado_ordenacao%3d5-1%26numeroEmpenhoConsultado%3d17%26codigoUnidadeOrcamentaria%3d2281%26anoEmpenhoConsultado%3d2022%26codigoUnidadeContabil%3d2280001&amp;idEmpenho=1322074 - 1" xr:uid="{00000000-0004-0000-0100-000001000000}"/>
    <hyperlink ref="Q9" r:id="rId2" location="1" display="https://www1.compras.mg.gov.br/execucaodespesas/empenho/consultasaldosporempenho/telaSaldosEmpenho.html?metodo=visualizar&amp;id=1322074&amp;estado=tabelaResultado_paginaCorrente%3d1%26tabelaResultado_ordenacao%3d5-1%26numeroEmpenhoConsultado%3d17%26codigoUnidadeOrcamentaria%3d2281%26anoEmpenhoConsultado%3d2022%26codigoUnidadeContabil%3d2280001&amp;idEmpenho=1322074 - 1" xr:uid="{00000000-0004-0000-0100-000002000000}"/>
    <hyperlink ref="Q10" r:id="rId3" location="1" display="https://www1.compras.mg.gov.br/execucaodespesas/empenho/consultasaldosporempenho/telaSaldosEmpenho.html?metodo=visualizar&amp;id=1322074&amp;estado=tabelaResultado_paginaCorrente%3d1%26tabelaResultado_ordenacao%3d5-1%26numeroEmpenhoConsultado%3d17%26codigoUnidadeOrcamentaria%3d2281%26anoEmpenhoConsultado%3d2022%26codigoUnidadeContabil%3d2280001&amp;idEmpenho=1322074 - 1" xr:uid="{00000000-0004-0000-0100-000003000000}"/>
    <hyperlink ref="Q11" r:id="rId4" location="1" display="https://www1.compras.mg.gov.br/execucaodespesas/empenho/consultasaldosporempenho/telaSaldosEmpenho.html?metodo=visualizar&amp;id=1322074&amp;estado=tabelaResultado_paginaCorrente%3d1%26tabelaResultado_ordenacao%3d5-1%26numeroEmpenhoConsultado%3d17%26codigoUnidadeOrcamentaria%3d2281%26anoEmpenhoConsultado%3d2022%26codigoUnidadeContabil%3d2280001&amp;idEmpenho=1322074 - 1" xr:uid="{00000000-0004-0000-0100-000004000000}"/>
    <hyperlink ref="Q12" r:id="rId5" location="1" display="https://www1.compras.mg.gov.br/execucaodespesas/empenho/consultasaldosporempenho/telaSaldosEmpenho.html?metodo=visualizar&amp;id=1322074&amp;estado=tabelaResultado_paginaCorrente%3d1%26tabelaResultado_ordenacao%3d5-1%26numeroEmpenhoConsultado%3d17%26codigoUnidadeOrcamentaria%3d2281%26anoEmpenhoConsultado%3d2022%26codigoUnidadeContabil%3d2280001&amp;idEmpenho=1322074 - 1" xr:uid="{00000000-0004-0000-0100-000005000000}"/>
    <hyperlink ref="Q14" r:id="rId6" location="1" display="https://www1.compras.mg.gov.br/execucaodespesas/empenho/consultasaldosporempenho/telaSaldosEmpenho.html?metodo=visualizar&amp;id=1322074&amp;estado=tabelaResultado_paginaCorrente%3d1%26tabelaResultado_ordenacao%3d5-1%26numeroEmpenhoConsultado%3d17%26codigoUnidadeOrcamentaria%3d2281%26anoEmpenhoConsultado%3d2022%26codigoUnidadeContabil%3d2280001&amp;idEmpenho=1322074 - 1" xr:uid="{00000000-0004-0000-0100-000006000000}"/>
    <hyperlink ref="Q16" r:id="rId7" location="1" display="https://www1.compras.mg.gov.br/execucaodespesas/empenho/consultasaldosporempenho/telaSaldosEmpenho.html?metodo=visualizar&amp;id=1322074&amp;estado=tabelaResultado_paginaCorrente%3d1%26tabelaResultado_ordenacao%3d5-1%26numeroEmpenhoConsultado%3d17%26codigoUnidadeOrcamentaria%3d2281%26anoEmpenhoConsultado%3d2022%26codigoUnidadeContabil%3d2280001&amp;idEmpenho=1322074 - 1" xr:uid="{00000000-0004-0000-0100-000007000000}"/>
    <hyperlink ref="Q20" r:id="rId8" location="1" display="https://www1.compras.mg.gov.br/execucaodespesas/empenho/consultasaldosporempenho/telaSaldosEmpenho.html?metodo=visualizar&amp;id=1322080&amp;estado=tabelaResultado_paginaCorrente%3d1%26tabelaResultado_ordenacao%3d5-1%26numeroEmpenhoConsultado%3d18%26codigoUnidadeOrcamentaria%3d2281%26anoEmpenhoConsultado%3d2022%26codigoUnidadeContabil%3d2280001&amp;idEmpenho=1322080 - 1" xr:uid="{00000000-0004-0000-0100-000008000000}"/>
    <hyperlink ref="Q21" r:id="rId9" location="1" display="https://www1.compras.mg.gov.br/execucaodespesas/empenho/consultasaldosporempenho/telaSaldosEmpenho.html?metodo=visualizar&amp;id=1322080&amp;estado=tabelaResultado_paginaCorrente%3d1%26tabelaResultado_ordenacao%3d5-1%26numeroEmpenhoConsultado%3d18%26codigoUnidadeOrcamentaria%3d2281%26anoEmpenhoConsultado%3d2022%26codigoUnidadeContabil%3d2280001&amp;idEmpenho=1322080 - 1" xr:uid="{00000000-0004-0000-0100-000009000000}"/>
    <hyperlink ref="Q22" r:id="rId10" location="1" display="https://www1.compras.mg.gov.br/execucaodespesas/empenho/consultasaldosporempenho/telaSaldosEmpenho.html?metodo=visualizar&amp;id=1322080&amp;estado=tabelaResultado_paginaCorrente%3d1%26tabelaResultado_ordenacao%3d5-1%26numeroEmpenhoConsultado%3d18%26codigoUnidadeOrcamentaria%3d2281%26anoEmpenhoConsultado%3d2022%26codigoUnidadeContabil%3d2280001&amp;idEmpenho=1322080 - 1" xr:uid="{00000000-0004-0000-0100-00000A000000}"/>
    <hyperlink ref="Q23" r:id="rId11" location="1" display="https://www1.compras.mg.gov.br/execucaodespesas/empenho/consultasaldosporempenho/telaSaldosEmpenho.html?metodo=visualizar&amp;id=1322080&amp;estado=tabelaResultado_paginaCorrente%3d1%26tabelaResultado_ordenacao%3d5-1%26numeroEmpenhoConsultado%3d18%26codigoUnidadeOrcamentaria%3d2281%26anoEmpenhoConsultado%3d2022%26codigoUnidadeContabil%3d2280001&amp;idEmpenho=1322080 - 1" xr:uid="{00000000-0004-0000-0100-00000B000000}"/>
    <hyperlink ref="Q24" r:id="rId12" location="1" display="https://www1.compras.mg.gov.br/execucaodespesas/empenho/consultasaldosporempenho/telaSaldosEmpenho.html?metodo=visualizar&amp;id=1322080&amp;estado=tabelaResultado_paginaCorrente%3d1%26tabelaResultado_ordenacao%3d5-1%26numeroEmpenhoConsultado%3d18%26codigoUnidadeOrcamentaria%3d2281%26anoEmpenhoConsultado%3d2022%26codigoUnidadeContabil%3d2280001&amp;idEmpenho=1322080 - 1" xr:uid="{00000000-0004-0000-0100-00000C000000}"/>
    <hyperlink ref="Q25" r:id="rId13" location="1" display="https://www1.compras.mg.gov.br/execucaodespesas/empenho/consultasaldosporempenho/telaSaldosEmpenho.html?metodo=visualizar&amp;id=1343181&amp;estado=tabelaResultado_paginaCorrente%3d1%26tabelaResultado_ordenacao%3d5-1%26numeroEmpenhoConsultado%3d260%26codigoUnidadeOrcamentaria%3d2281%26anoEmpenhoConsultado%3d2022%26codigoUnidadeContabil%3d2280001&amp;idEmpenho=1343181 - 1" xr:uid="{00000000-0004-0000-0100-00000D000000}"/>
    <hyperlink ref="Q117" r:id="rId14" location="1" xr:uid="{00000000-0004-0000-0100-00000E000000}"/>
  </hyperlinks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5"/>
  <legacyDrawing r:id="rId16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100-000009000000}">
          <x14:formula1>
            <xm:f>CENÁRIO!$C$2:$C$3</xm:f>
          </x14:formula1>
          <xm:sqref>R2:R25 R34:R38 R72 R52:R54 Q140:Q1048576 R93:R139</xm:sqref>
        </x14:dataValidation>
        <x14:dataValidation type="list" allowBlank="1" showInputMessage="1" showErrorMessage="1" xr:uid="{00000000-0002-0000-0100-00000A000000}">
          <x14:formula1>
            <xm:f>CENÁRIO!$A$2:$A$3</xm:f>
          </x14:formula1>
          <xm:sqref>Y38:Y77 Y79:Y81 Y85 Y83 X140:X1048576 Y93:Y139</xm:sqref>
        </x14:dataValidation>
        <x14:dataValidation type="list" allowBlank="1" showInputMessage="1" showErrorMessage="1" xr:uid="{00000000-0002-0000-0100-00000B000000}">
          <x14:formula1>
            <xm:f>ELEMENTO!$A$1:$AK$1</xm:f>
          </x14:formula1>
          <xm:sqref>I2:I36 I38:I79 I91 I93:I139</xm:sqref>
        </x14:dataValidation>
        <x14:dataValidation type="list" allowBlank="1" showInputMessage="1" showErrorMessage="1" xr:uid="{00000000-0002-0000-0100-00000C000000}">
          <x14:formula1>
            <xm:f>'https://d.docs.live.net/Users/andrea.melo/Downloads/[BASE OBZ 2023 FINAL (REVISADA) (14).xlsx]CENÁRIO'!#REF!</xm:f>
          </x14:formula1>
          <x14:formula2>
            <xm:f>0</xm:f>
          </x14:formula2>
          <xm:sqref>Y2:Y37 R26:R33</xm:sqref>
        </x14:dataValidation>
        <x14:dataValidation type="list" allowBlank="1" showInputMessage="1" showErrorMessage="1" xr:uid="{00000000-0002-0000-0100-00000D000000}">
          <x14:formula1>
            <xm:f>'https://d.docs.live.net/Users/andrea.melo/Downloads/[BASE OBZ 2023 FINAL (REVISADA) (15).xlsx]CENÁRIO'!#REF!</xm:f>
          </x14:formula1>
          <x14:formula2>
            <xm:f>0</xm:f>
          </x14:formula2>
          <xm:sqref>R39:R51 R73:R77 R55:R71</xm:sqref>
        </x14:dataValidation>
        <x14:dataValidation type="list" allowBlank="1" showInputMessage="1" showErrorMessage="1" xr:uid="{00000000-0002-0000-0100-00000E000000}">
          <x14:formula1>
            <xm:f>'https://d.docs.live.net/Users/andrea.melo/Downloads/[BASE OBZ 2023 FINAL (REVISADA) (17).xlsx]CENÁRIO'!#REF!</xm:f>
          </x14:formula1>
          <x14:formula2>
            <xm:f>0</xm:f>
          </x14:formula2>
          <xm:sqref>Y78 R78:R79</xm:sqref>
        </x14:dataValidation>
        <x14:dataValidation type="list" allowBlank="1" showInputMessage="1" showErrorMessage="1" xr:uid="{00000000-0002-0000-0100-00000F000000}">
          <x14:formula1>
            <xm:f>CENÁRIO!$A$8:$A$9</xm:f>
          </x14:formula1>
          <xm:sqref>N2:N79 N93:N100</xm:sqref>
        </x14:dataValidation>
        <x14:dataValidation type="list" allowBlank="1" showInputMessage="1" showErrorMessage="1" xr:uid="{00000000-0002-0000-0100-000010000000}">
          <x14:formula1>
            <xm:f>'https://d.docs.live.net/Users/andrea.melo/Downloads/[BASE OBZ 2024 INFORMATICA.xlsx]ELEMENTO'!#REF!</xm:f>
          </x14:formula1>
          <xm:sqref>I80:I90 I92</xm:sqref>
        </x14:dataValidation>
        <x14:dataValidation type="list" allowBlank="1" showInputMessage="1" showErrorMessage="1" xr:uid="{00000000-0002-0000-0100-000011000000}">
          <x14:formula1>
            <xm:f>'https://d.docs.live.net/Users/andrea.melo/Downloads/[BASE OBZ 2024 INFORMATICA.xlsx]CENÁRIO'!#REF!</xm:f>
          </x14:formula1>
          <xm:sqref>Y84 N80:N92 Y86:Y92 Y82 R80:R92 N101:N139</xm:sqref>
        </x14:dataValidation>
        <x14:dataValidation type="list" allowBlank="1" showInputMessage="1" showErrorMessage="1" error="Favor selecionar uma opção disponível na lista. " xr:uid="{00000000-0002-0000-0100-000012000000}">
          <x14:formula1>
            <xm:f>ORGANOGRAMA!$A$1:$AZ$1</xm:f>
          </x14:formula1>
          <xm:sqref>A2:A139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501"/>
  <sheetViews>
    <sheetView topLeftCell="H1" workbookViewId="0">
      <selection activeCell="Q4" sqref="Q4"/>
    </sheetView>
  </sheetViews>
  <sheetFormatPr defaultRowHeight="15" x14ac:dyDescent="0.25"/>
  <cols>
    <col min="1" max="1" width="32.140625" style="55" bestFit="1" customWidth="1"/>
    <col min="2" max="2" width="23.28515625" style="57" bestFit="1" customWidth="1"/>
    <col min="3" max="3" width="0" style="57" hidden="1" customWidth="1"/>
    <col min="4" max="4" width="26.5703125" style="57" customWidth="1"/>
    <col min="5" max="5" width="6.140625" style="57" hidden="1" customWidth="1"/>
    <col min="6" max="6" width="31.28515625" style="57" bestFit="1" customWidth="1"/>
    <col min="7" max="7" width="10" style="57" hidden="1" customWidth="1"/>
    <col min="8" max="8" width="28.5703125" style="57" customWidth="1"/>
    <col min="9" max="9" width="29.85546875" style="57" customWidth="1"/>
    <col min="10" max="10" width="8" style="57" hidden="1" customWidth="1"/>
    <col min="11" max="11" width="20.85546875" style="57" customWidth="1"/>
    <col min="12" max="12" width="20.85546875" style="57" hidden="1" customWidth="1"/>
    <col min="13" max="13" width="20.85546875" style="57" customWidth="1"/>
    <col min="14" max="14" width="26.42578125" style="57" bestFit="1" customWidth="1"/>
    <col min="15" max="15" width="0" style="57" hidden="1" customWidth="1"/>
    <col min="16" max="16" width="26.28515625" style="57" bestFit="1" customWidth="1"/>
    <col min="17" max="17" width="26.28515625" style="57" customWidth="1"/>
    <col min="18" max="18" width="7.140625" style="57" bestFit="1" customWidth="1"/>
    <col min="19" max="19" width="18" style="57" bestFit="1" customWidth="1"/>
    <col min="20" max="20" width="8.5703125" style="57" bestFit="1" customWidth="1"/>
    <col min="21" max="21" width="18.7109375" style="57" bestFit="1" customWidth="1"/>
    <col min="22" max="22" width="15.7109375" style="57" bestFit="1" customWidth="1"/>
    <col min="23" max="23" width="23.85546875" style="57" bestFit="1" customWidth="1"/>
    <col min="24" max="24" width="17.7109375" style="6" bestFit="1" customWidth="1"/>
    <col min="25" max="25" width="22.7109375" style="57" bestFit="1" customWidth="1"/>
    <col min="26" max="26" width="22.140625" style="57" bestFit="1" customWidth="1"/>
    <col min="27" max="27" width="19" style="57" bestFit="1" customWidth="1"/>
    <col min="28" max="28" width="18.7109375" style="57" bestFit="1" customWidth="1"/>
    <col min="29" max="29" width="33.7109375" style="57" bestFit="1" customWidth="1"/>
    <col min="30" max="30" width="31.140625" style="57" bestFit="1" customWidth="1"/>
    <col min="31" max="31" width="26.5703125" style="57" bestFit="1" customWidth="1"/>
    <col min="32" max="16384" width="9.140625" style="57"/>
  </cols>
  <sheetData>
    <row r="1" spans="1:31" s="59" customFormat="1" ht="31.5" customHeight="1" x14ac:dyDescent="0.25">
      <c r="F1" s="60" t="s">
        <v>540</v>
      </c>
      <c r="H1" s="124" t="s">
        <v>541</v>
      </c>
      <c r="I1" s="124"/>
      <c r="X1" s="47"/>
    </row>
    <row r="2" spans="1:31" s="15" customFormat="1" ht="45" x14ac:dyDescent="0.25">
      <c r="A2" s="85" t="s">
        <v>8</v>
      </c>
      <c r="B2" s="85" t="s">
        <v>9</v>
      </c>
      <c r="C2" s="85" t="s">
        <v>10</v>
      </c>
      <c r="D2" s="85" t="s">
        <v>11</v>
      </c>
      <c r="E2" s="85" t="s">
        <v>12</v>
      </c>
      <c r="F2" s="85" t="s">
        <v>13</v>
      </c>
      <c r="G2" s="85" t="s">
        <v>14</v>
      </c>
      <c r="H2" s="85" t="s">
        <v>15</v>
      </c>
      <c r="I2" s="86" t="s">
        <v>16</v>
      </c>
      <c r="J2" s="86" t="s">
        <v>17</v>
      </c>
      <c r="K2" s="86" t="s">
        <v>18</v>
      </c>
      <c r="L2" s="86" t="s">
        <v>19</v>
      </c>
      <c r="M2" s="86" t="s">
        <v>20</v>
      </c>
      <c r="N2" s="86" t="s">
        <v>21</v>
      </c>
      <c r="O2" s="86" t="s">
        <v>22</v>
      </c>
      <c r="P2" s="86" t="s">
        <v>23</v>
      </c>
      <c r="Q2" s="86" t="s">
        <v>24</v>
      </c>
      <c r="R2" s="86" t="s">
        <v>25</v>
      </c>
      <c r="S2" s="87" t="s">
        <v>26</v>
      </c>
      <c r="T2" s="87" t="s">
        <v>27</v>
      </c>
      <c r="U2" s="87" t="s">
        <v>28</v>
      </c>
      <c r="V2" s="87" t="s">
        <v>29</v>
      </c>
      <c r="W2" s="87" t="s">
        <v>30</v>
      </c>
      <c r="X2" s="83" t="s">
        <v>31</v>
      </c>
      <c r="Y2" s="88" t="s">
        <v>32</v>
      </c>
      <c r="Z2" s="88" t="s">
        <v>33</v>
      </c>
      <c r="AA2" s="88" t="s">
        <v>34</v>
      </c>
      <c r="AB2" s="88" t="s">
        <v>35</v>
      </c>
      <c r="AC2" s="89" t="s">
        <v>36</v>
      </c>
      <c r="AD2" s="89" t="s">
        <v>37</v>
      </c>
      <c r="AE2" s="89" t="s">
        <v>38</v>
      </c>
    </row>
    <row r="3" spans="1:31" s="22" customFormat="1" ht="150" x14ac:dyDescent="0.25">
      <c r="A3" s="43" t="s">
        <v>542</v>
      </c>
      <c r="B3" s="43" t="s">
        <v>543</v>
      </c>
      <c r="C3" s="43"/>
      <c r="D3" s="43" t="s">
        <v>544</v>
      </c>
      <c r="E3" s="55" t="str">
        <f t="shared" ref="E3:E66" si="0">CONCATENATE(A3,"PROG")</f>
        <v>Fundação de Artes de Minas GeraisPROG</v>
      </c>
      <c r="F3" s="43" t="s">
        <v>545</v>
      </c>
      <c r="G3" s="55" t="str">
        <f t="shared" ref="G3:G66" si="1">CONCATENATE("P",(LEFT(F3,3)),A3)</f>
        <v>P060Fundação de Artes de Minas Gerais</v>
      </c>
      <c r="H3" s="43" t="s">
        <v>546</v>
      </c>
      <c r="I3" s="43" t="s">
        <v>289</v>
      </c>
      <c r="J3" s="55" t="str">
        <f t="shared" ref="J3:J66" si="2">CONCATENATE("ELEM",LEFT(I3,2))</f>
        <v>ELEM14</v>
      </c>
      <c r="K3" s="43" t="s">
        <v>290</v>
      </c>
      <c r="L3" s="100" t="str">
        <f t="shared" ref="L3:L66" si="3">CONCATENATE("ag.",LEFT(K3,4))</f>
        <v>ag.1401</v>
      </c>
      <c r="M3" s="55" t="str">
        <f>VLOOKUP(L3,Agrupamento!B2:C614,2,FALSE)</f>
        <v>Diárias e viagens</v>
      </c>
      <c r="N3" s="43" t="s">
        <v>46</v>
      </c>
      <c r="O3" s="55" t="str">
        <f t="shared" ref="O3:O66" si="4">CONCATENATE("FONTE",A3)</f>
        <v>FONTEFundação de Artes de Minas Gerais</v>
      </c>
      <c r="P3" s="55">
        <v>10</v>
      </c>
      <c r="Q3" s="43" t="s">
        <v>547</v>
      </c>
      <c r="R3" s="43" t="s">
        <v>48</v>
      </c>
      <c r="S3" s="43" t="s">
        <v>548</v>
      </c>
      <c r="T3" s="43">
        <v>2</v>
      </c>
      <c r="U3" s="43" t="s">
        <v>549</v>
      </c>
      <c r="V3" s="44">
        <v>294</v>
      </c>
      <c r="W3" s="45">
        <v>1</v>
      </c>
      <c r="X3" s="24">
        <f t="shared" ref="X3:X66" si="5">T3*V3*W3</f>
        <v>588</v>
      </c>
      <c r="Y3" s="43" t="s">
        <v>550</v>
      </c>
      <c r="Z3" s="43" t="s">
        <v>551</v>
      </c>
      <c r="AA3" s="43" t="s">
        <v>552</v>
      </c>
      <c r="AB3" s="43" t="s">
        <v>553</v>
      </c>
      <c r="AC3" s="43"/>
      <c r="AD3" s="43"/>
      <c r="AE3" s="43"/>
    </row>
    <row r="4" spans="1:31" s="58" customFormat="1" ht="150" x14ac:dyDescent="0.25">
      <c r="A4" s="43" t="s">
        <v>542</v>
      </c>
      <c r="B4" s="43" t="s">
        <v>543</v>
      </c>
      <c r="C4" s="43"/>
      <c r="D4" s="43" t="s">
        <v>544</v>
      </c>
      <c r="E4" s="55" t="str">
        <f t="shared" si="0"/>
        <v>Fundação de Artes de Minas GeraisPROG</v>
      </c>
      <c r="F4" s="43" t="s">
        <v>545</v>
      </c>
      <c r="G4" s="55" t="str">
        <f t="shared" si="1"/>
        <v>P060Fundação de Artes de Minas Gerais</v>
      </c>
      <c r="H4" s="43" t="s">
        <v>546</v>
      </c>
      <c r="I4" s="43" t="s">
        <v>347</v>
      </c>
      <c r="J4" s="55" t="str">
        <f t="shared" si="2"/>
        <v>ELEM33</v>
      </c>
      <c r="K4" s="43" t="s">
        <v>554</v>
      </c>
      <c r="L4" s="100" t="str">
        <f t="shared" si="3"/>
        <v>ag.3301</v>
      </c>
      <c r="M4" s="55" t="s">
        <v>555</v>
      </c>
      <c r="N4" s="43" t="s">
        <v>46</v>
      </c>
      <c r="O4" s="55" t="str">
        <f t="shared" si="4"/>
        <v>FONTEFundação de Artes de Minas Gerais</v>
      </c>
      <c r="P4" s="55">
        <v>10</v>
      </c>
      <c r="Q4" s="43" t="s">
        <v>556</v>
      </c>
      <c r="R4" s="43" t="s">
        <v>48</v>
      </c>
      <c r="S4" s="43" t="s">
        <v>557</v>
      </c>
      <c r="T4" s="43">
        <v>1</v>
      </c>
      <c r="U4" s="43" t="s">
        <v>558</v>
      </c>
      <c r="V4" s="44">
        <v>20</v>
      </c>
      <c r="W4" s="45">
        <v>1</v>
      </c>
      <c r="X4" s="24">
        <f t="shared" si="5"/>
        <v>20</v>
      </c>
      <c r="Y4" s="43" t="s">
        <v>550</v>
      </c>
      <c r="Z4" s="43" t="s">
        <v>551</v>
      </c>
      <c r="AA4" s="43" t="s">
        <v>552</v>
      </c>
      <c r="AB4" s="43" t="s">
        <v>553</v>
      </c>
      <c r="AC4" s="43"/>
      <c r="AD4" s="43"/>
      <c r="AE4" s="43"/>
    </row>
    <row r="5" spans="1:31" s="58" customFormat="1" ht="150" x14ac:dyDescent="0.25">
      <c r="A5" s="43" t="s">
        <v>542</v>
      </c>
      <c r="B5" s="43" t="s">
        <v>543</v>
      </c>
      <c r="C5" s="43"/>
      <c r="D5" s="43" t="s">
        <v>544</v>
      </c>
      <c r="E5" s="55" t="str">
        <f t="shared" si="0"/>
        <v>Fundação de Artes de Minas GeraisPROG</v>
      </c>
      <c r="F5" s="43" t="s">
        <v>545</v>
      </c>
      <c r="G5" s="55" t="str">
        <f t="shared" si="1"/>
        <v>P060Fundação de Artes de Minas Gerais</v>
      </c>
      <c r="H5" s="43" t="s">
        <v>546</v>
      </c>
      <c r="I5" s="43" t="s">
        <v>289</v>
      </c>
      <c r="J5" s="55" t="str">
        <f t="shared" si="2"/>
        <v>ELEM14</v>
      </c>
      <c r="K5" s="43" t="s">
        <v>290</v>
      </c>
      <c r="L5" s="100" t="str">
        <f t="shared" si="3"/>
        <v>ag.1401</v>
      </c>
      <c r="M5" s="55" t="s">
        <v>555</v>
      </c>
      <c r="N5" s="43" t="s">
        <v>46</v>
      </c>
      <c r="O5" s="55" t="str">
        <f t="shared" si="4"/>
        <v>FONTEFundação de Artes de Minas Gerais</v>
      </c>
      <c r="P5" s="55">
        <v>10</v>
      </c>
      <c r="Q5" s="43" t="s">
        <v>559</v>
      </c>
      <c r="R5" s="43" t="s">
        <v>220</v>
      </c>
      <c r="S5" s="43" t="s">
        <v>548</v>
      </c>
      <c r="T5" s="43">
        <v>2</v>
      </c>
      <c r="U5" s="43" t="s">
        <v>549</v>
      </c>
      <c r="V5" s="44">
        <v>294</v>
      </c>
      <c r="W5" s="45">
        <v>1</v>
      </c>
      <c r="X5" s="24">
        <f t="shared" si="5"/>
        <v>588</v>
      </c>
      <c r="Y5" s="43" t="s">
        <v>550</v>
      </c>
      <c r="Z5" s="43" t="s">
        <v>560</v>
      </c>
      <c r="AA5" s="43" t="s">
        <v>561</v>
      </c>
      <c r="AB5" s="43" t="s">
        <v>562</v>
      </c>
      <c r="AC5" s="43"/>
      <c r="AD5" s="43"/>
      <c r="AE5" s="43"/>
    </row>
    <row r="6" spans="1:31" s="58" customFormat="1" ht="150" x14ac:dyDescent="0.25">
      <c r="A6" s="43" t="s">
        <v>542</v>
      </c>
      <c r="B6" s="43" t="s">
        <v>543</v>
      </c>
      <c r="C6" s="43"/>
      <c r="D6" s="43" t="s">
        <v>544</v>
      </c>
      <c r="E6" s="55" t="str">
        <f t="shared" si="0"/>
        <v>Fundação de Artes de Minas GeraisPROG</v>
      </c>
      <c r="F6" s="43" t="s">
        <v>545</v>
      </c>
      <c r="G6" s="55" t="str">
        <f t="shared" si="1"/>
        <v>P060Fundação de Artes de Minas Gerais</v>
      </c>
      <c r="H6" s="43" t="s">
        <v>546</v>
      </c>
      <c r="I6" s="43" t="s">
        <v>347</v>
      </c>
      <c r="J6" s="55" t="str">
        <f t="shared" si="2"/>
        <v>ELEM33</v>
      </c>
      <c r="K6" s="43" t="s">
        <v>554</v>
      </c>
      <c r="L6" s="100" t="str">
        <f t="shared" si="3"/>
        <v>ag.3301</v>
      </c>
      <c r="M6" s="55" t="s">
        <v>555</v>
      </c>
      <c r="N6" s="43" t="s">
        <v>46</v>
      </c>
      <c r="O6" s="55" t="str">
        <f t="shared" si="4"/>
        <v>FONTEFundação de Artes de Minas Gerais</v>
      </c>
      <c r="P6" s="55">
        <v>10</v>
      </c>
      <c r="Q6" s="43" t="s">
        <v>563</v>
      </c>
      <c r="R6" s="43" t="s">
        <v>220</v>
      </c>
      <c r="S6" s="43" t="s">
        <v>557</v>
      </c>
      <c r="T6" s="43">
        <v>1</v>
      </c>
      <c r="U6" s="43" t="s">
        <v>558</v>
      </c>
      <c r="V6" s="44">
        <v>20</v>
      </c>
      <c r="W6" s="45">
        <v>1</v>
      </c>
      <c r="X6" s="24">
        <f t="shared" si="5"/>
        <v>20</v>
      </c>
      <c r="Y6" s="43" t="s">
        <v>550</v>
      </c>
      <c r="Z6" s="43" t="s">
        <v>560</v>
      </c>
      <c r="AA6" s="43" t="s">
        <v>561</v>
      </c>
      <c r="AB6" s="43" t="s">
        <v>562</v>
      </c>
      <c r="AC6" s="43"/>
      <c r="AD6" s="43"/>
      <c r="AE6" s="43"/>
    </row>
    <row r="7" spans="1:31" s="58" customFormat="1" ht="165" x14ac:dyDescent="0.25">
      <c r="A7" s="43" t="s">
        <v>542</v>
      </c>
      <c r="B7" s="43" t="s">
        <v>543</v>
      </c>
      <c r="C7" s="43"/>
      <c r="D7" s="43" t="s">
        <v>544</v>
      </c>
      <c r="E7" s="55" t="str">
        <f t="shared" si="0"/>
        <v>Fundação de Artes de Minas GeraisPROG</v>
      </c>
      <c r="F7" s="43" t="s">
        <v>545</v>
      </c>
      <c r="G7" s="55" t="str">
        <f t="shared" si="1"/>
        <v>P060Fundação de Artes de Minas Gerais</v>
      </c>
      <c r="H7" s="43" t="s">
        <v>546</v>
      </c>
      <c r="I7" s="43" t="s">
        <v>111</v>
      </c>
      <c r="J7" s="55" t="str">
        <f t="shared" si="2"/>
        <v>ELEM39</v>
      </c>
      <c r="K7" s="43" t="s">
        <v>564</v>
      </c>
      <c r="L7" s="100" t="str">
        <f t="shared" si="3"/>
        <v>ag.3952</v>
      </c>
      <c r="M7" s="55" t="s">
        <v>565</v>
      </c>
      <c r="N7" s="43" t="s">
        <v>46</v>
      </c>
      <c r="O7" s="55" t="str">
        <f t="shared" si="4"/>
        <v>FONTEFundação de Artes de Minas Gerais</v>
      </c>
      <c r="P7" s="55">
        <v>60</v>
      </c>
      <c r="Q7" s="43" t="s">
        <v>566</v>
      </c>
      <c r="R7" s="43" t="s">
        <v>220</v>
      </c>
      <c r="S7" s="43" t="s">
        <v>567</v>
      </c>
      <c r="T7" s="43">
        <v>2</v>
      </c>
      <c r="U7" s="43" t="s">
        <v>568</v>
      </c>
      <c r="V7" s="44">
        <v>900</v>
      </c>
      <c r="W7" s="45">
        <v>12</v>
      </c>
      <c r="X7" s="24">
        <f t="shared" si="5"/>
        <v>21600</v>
      </c>
      <c r="Y7" s="43" t="s">
        <v>569</v>
      </c>
      <c r="Z7" s="43" t="s">
        <v>570</v>
      </c>
      <c r="AA7" s="43" t="s">
        <v>571</v>
      </c>
      <c r="AB7" s="43" t="s">
        <v>572</v>
      </c>
      <c r="AC7" s="43">
        <v>3</v>
      </c>
      <c r="AD7" s="43">
        <v>3</v>
      </c>
      <c r="AE7" s="43"/>
    </row>
    <row r="8" spans="1:31" s="58" customFormat="1" ht="150" x14ac:dyDescent="0.25">
      <c r="A8" s="43" t="s">
        <v>542</v>
      </c>
      <c r="B8" s="43" t="s">
        <v>543</v>
      </c>
      <c r="C8" s="43"/>
      <c r="D8" s="43" t="s">
        <v>544</v>
      </c>
      <c r="E8" s="55" t="str">
        <f t="shared" si="0"/>
        <v>Fundação de Artes de Minas GeraisPROG</v>
      </c>
      <c r="F8" s="43" t="s">
        <v>545</v>
      </c>
      <c r="G8" s="55" t="str">
        <f t="shared" si="1"/>
        <v>P060Fundação de Artes de Minas Gerais</v>
      </c>
      <c r="H8" s="43" t="s">
        <v>546</v>
      </c>
      <c r="I8" s="43" t="s">
        <v>247</v>
      </c>
      <c r="J8" s="55" t="str">
        <f t="shared" si="2"/>
        <v>ELEM30</v>
      </c>
      <c r="K8" s="43" t="s">
        <v>493</v>
      </c>
      <c r="L8" s="100" t="str">
        <f t="shared" si="3"/>
        <v>ag.3005</v>
      </c>
      <c r="M8" s="55" t="s">
        <v>573</v>
      </c>
      <c r="N8" s="43" t="s">
        <v>46</v>
      </c>
      <c r="O8" s="55" t="str">
        <f t="shared" si="4"/>
        <v>FONTEFundação de Artes de Minas Gerais</v>
      </c>
      <c r="P8" s="55">
        <v>10</v>
      </c>
      <c r="Q8" s="43" t="s">
        <v>574</v>
      </c>
      <c r="R8" s="43" t="s">
        <v>48</v>
      </c>
      <c r="S8" s="43" t="s">
        <v>575</v>
      </c>
      <c r="T8" s="43">
        <v>1</v>
      </c>
      <c r="U8" s="43" t="s">
        <v>576</v>
      </c>
      <c r="V8" s="44">
        <v>25</v>
      </c>
      <c r="W8" s="45">
        <v>1</v>
      </c>
      <c r="X8" s="24">
        <f t="shared" si="5"/>
        <v>25</v>
      </c>
      <c r="Y8" s="43" t="s">
        <v>550</v>
      </c>
      <c r="Z8" s="43" t="s">
        <v>551</v>
      </c>
      <c r="AA8" s="43" t="s">
        <v>577</v>
      </c>
      <c r="AB8" s="43" t="s">
        <v>578</v>
      </c>
      <c r="AC8" s="43"/>
      <c r="AD8" s="43"/>
      <c r="AE8" s="43"/>
    </row>
    <row r="9" spans="1:31" s="58" customFormat="1" ht="150" x14ac:dyDescent="0.25">
      <c r="A9" s="43" t="s">
        <v>542</v>
      </c>
      <c r="B9" s="43" t="s">
        <v>543</v>
      </c>
      <c r="C9" s="43"/>
      <c r="D9" s="43" t="s">
        <v>544</v>
      </c>
      <c r="E9" s="55" t="str">
        <f t="shared" si="0"/>
        <v>Fundação de Artes de Minas GeraisPROG</v>
      </c>
      <c r="F9" s="43" t="s">
        <v>545</v>
      </c>
      <c r="G9" s="55" t="str">
        <f t="shared" si="1"/>
        <v>P060Fundação de Artes de Minas Gerais</v>
      </c>
      <c r="H9" s="43" t="s">
        <v>546</v>
      </c>
      <c r="I9" s="43" t="s">
        <v>247</v>
      </c>
      <c r="J9" s="55" t="str">
        <f t="shared" si="2"/>
        <v>ELEM30</v>
      </c>
      <c r="K9" s="43" t="s">
        <v>493</v>
      </c>
      <c r="L9" s="100" t="str">
        <f t="shared" si="3"/>
        <v>ag.3005</v>
      </c>
      <c r="M9" s="55" t="s">
        <v>573</v>
      </c>
      <c r="N9" s="43" t="s">
        <v>46</v>
      </c>
      <c r="O9" s="55" t="str">
        <f t="shared" si="4"/>
        <v>FONTEFundação de Artes de Minas Gerais</v>
      </c>
      <c r="P9" s="55">
        <v>60</v>
      </c>
      <c r="Q9" s="43" t="s">
        <v>579</v>
      </c>
      <c r="R9" s="43" t="s">
        <v>48</v>
      </c>
      <c r="S9" s="43" t="s">
        <v>580</v>
      </c>
      <c r="T9" s="43">
        <v>100</v>
      </c>
      <c r="U9" s="43" t="s">
        <v>581</v>
      </c>
      <c r="V9" s="44">
        <v>8</v>
      </c>
      <c r="W9" s="45">
        <v>1</v>
      </c>
      <c r="X9" s="24">
        <f t="shared" si="5"/>
        <v>800</v>
      </c>
      <c r="Y9" s="43" t="s">
        <v>569</v>
      </c>
      <c r="Z9" s="43" t="s">
        <v>582</v>
      </c>
      <c r="AA9" s="43" t="s">
        <v>583</v>
      </c>
      <c r="AB9" s="43" t="s">
        <v>584</v>
      </c>
      <c r="AC9" s="43">
        <v>1</v>
      </c>
      <c r="AD9" s="43">
        <v>2</v>
      </c>
      <c r="AE9" s="43"/>
    </row>
    <row r="10" spans="1:31" s="58" customFormat="1" ht="210" x14ac:dyDescent="0.25">
      <c r="A10" s="43" t="s">
        <v>542</v>
      </c>
      <c r="B10" s="43" t="s">
        <v>543</v>
      </c>
      <c r="C10" s="43"/>
      <c r="D10" s="43" t="s">
        <v>544</v>
      </c>
      <c r="E10" s="55" t="str">
        <f t="shared" si="0"/>
        <v>Fundação de Artes de Minas GeraisPROG</v>
      </c>
      <c r="F10" s="43" t="s">
        <v>545</v>
      </c>
      <c r="G10" s="55" t="str">
        <f t="shared" si="1"/>
        <v>P060Fundação de Artes de Minas Gerais</v>
      </c>
      <c r="H10" s="43" t="s">
        <v>546</v>
      </c>
      <c r="I10" s="43" t="s">
        <v>111</v>
      </c>
      <c r="J10" s="55" t="str">
        <f t="shared" si="2"/>
        <v>ELEM39</v>
      </c>
      <c r="K10" s="43" t="s">
        <v>585</v>
      </c>
      <c r="L10" s="100" t="str">
        <f t="shared" si="3"/>
        <v>ag.3903</v>
      </c>
      <c r="M10" s="55" t="s">
        <v>586</v>
      </c>
      <c r="N10" s="43" t="s">
        <v>46</v>
      </c>
      <c r="O10" s="55" t="str">
        <f t="shared" si="4"/>
        <v>FONTEFundação de Artes de Minas Gerais</v>
      </c>
      <c r="P10" s="55">
        <v>60</v>
      </c>
      <c r="Q10" s="43" t="s">
        <v>587</v>
      </c>
      <c r="R10" s="43" t="s">
        <v>220</v>
      </c>
      <c r="S10" s="43" t="s">
        <v>107</v>
      </c>
      <c r="T10" s="43">
        <v>1</v>
      </c>
      <c r="U10" s="43" t="s">
        <v>588</v>
      </c>
      <c r="V10" s="44">
        <v>500</v>
      </c>
      <c r="W10" s="45">
        <v>1</v>
      </c>
      <c r="X10" s="24">
        <f t="shared" si="5"/>
        <v>500</v>
      </c>
      <c r="Y10" s="43" t="s">
        <v>569</v>
      </c>
      <c r="Z10" s="43" t="s">
        <v>582</v>
      </c>
      <c r="AA10" s="43" t="s">
        <v>589</v>
      </c>
      <c r="AB10" s="43" t="s">
        <v>590</v>
      </c>
      <c r="AC10" s="43">
        <v>1</v>
      </c>
      <c r="AD10" s="43">
        <v>2</v>
      </c>
      <c r="AE10" s="43"/>
    </row>
    <row r="11" spans="1:31" s="58" customFormat="1" ht="150" x14ac:dyDescent="0.25">
      <c r="A11" s="43" t="s">
        <v>542</v>
      </c>
      <c r="B11" s="43" t="s">
        <v>543</v>
      </c>
      <c r="C11" s="43"/>
      <c r="D11" s="43" t="s">
        <v>544</v>
      </c>
      <c r="E11" s="55" t="str">
        <f t="shared" si="0"/>
        <v>Fundação de Artes de Minas GeraisPROG</v>
      </c>
      <c r="F11" s="43" t="s">
        <v>545</v>
      </c>
      <c r="G11" s="55" t="str">
        <f t="shared" si="1"/>
        <v>P060Fundação de Artes de Minas Gerais</v>
      </c>
      <c r="H11" s="43" t="s">
        <v>546</v>
      </c>
      <c r="I11" s="43" t="s">
        <v>119</v>
      </c>
      <c r="J11" s="55" t="str">
        <f t="shared" si="2"/>
        <v>ELEM40</v>
      </c>
      <c r="K11" s="43" t="s">
        <v>591</v>
      </c>
      <c r="L11" s="100" t="str">
        <f t="shared" si="3"/>
        <v>ag.4007</v>
      </c>
      <c r="M11" s="55" t="s">
        <v>592</v>
      </c>
      <c r="N11" s="43" t="s">
        <v>391</v>
      </c>
      <c r="O11" s="55" t="str">
        <f t="shared" si="4"/>
        <v>FONTEFundação de Artes de Minas Gerais</v>
      </c>
      <c r="P11" s="55">
        <v>10</v>
      </c>
      <c r="Q11" s="43" t="s">
        <v>593</v>
      </c>
      <c r="R11" s="43" t="s">
        <v>220</v>
      </c>
      <c r="S11" s="43" t="s">
        <v>107</v>
      </c>
      <c r="T11" s="43">
        <v>1</v>
      </c>
      <c r="U11" s="43" t="s">
        <v>594</v>
      </c>
      <c r="V11" s="44">
        <v>5000</v>
      </c>
      <c r="W11" s="45">
        <v>1</v>
      </c>
      <c r="X11" s="24">
        <f t="shared" si="5"/>
        <v>5000</v>
      </c>
      <c r="Y11" s="43" t="s">
        <v>569</v>
      </c>
      <c r="Z11" s="43" t="s">
        <v>570</v>
      </c>
      <c r="AA11" s="43" t="s">
        <v>595</v>
      </c>
      <c r="AB11" s="43" t="s">
        <v>596</v>
      </c>
      <c r="AC11" s="43">
        <v>3</v>
      </c>
      <c r="AD11" s="43">
        <v>3</v>
      </c>
      <c r="AE11" s="43"/>
    </row>
    <row r="12" spans="1:31" s="58" customFormat="1" ht="150" x14ac:dyDescent="0.25">
      <c r="A12" s="43" t="s">
        <v>542</v>
      </c>
      <c r="B12" s="43" t="s">
        <v>543</v>
      </c>
      <c r="C12" s="43"/>
      <c r="D12" s="43" t="s">
        <v>544</v>
      </c>
      <c r="E12" s="55" t="str">
        <f t="shared" si="0"/>
        <v>Fundação de Artes de Minas GeraisPROG</v>
      </c>
      <c r="F12" s="43" t="s">
        <v>597</v>
      </c>
      <c r="G12" s="55" t="str">
        <f t="shared" si="1"/>
        <v>P056Fundação de Artes de Minas Gerais</v>
      </c>
      <c r="H12" s="43" t="s">
        <v>598</v>
      </c>
      <c r="I12" s="43" t="s">
        <v>44</v>
      </c>
      <c r="J12" s="55" t="str">
        <f t="shared" si="2"/>
        <v>ELEM37</v>
      </c>
      <c r="K12" s="43" t="s">
        <v>599</v>
      </c>
      <c r="L12" s="100" t="str">
        <f t="shared" si="3"/>
        <v>ag.3702</v>
      </c>
      <c r="M12" s="55" t="s">
        <v>600</v>
      </c>
      <c r="N12" s="43" t="s">
        <v>46</v>
      </c>
      <c r="O12" s="55" t="str">
        <f t="shared" si="4"/>
        <v>FONTEFundação de Artes de Minas Gerais</v>
      </c>
      <c r="P12" s="55">
        <v>10</v>
      </c>
      <c r="Q12" s="43" t="s">
        <v>601</v>
      </c>
      <c r="R12" s="43" t="s">
        <v>48</v>
      </c>
      <c r="S12" s="43" t="s">
        <v>602</v>
      </c>
      <c r="T12" s="43">
        <v>1</v>
      </c>
      <c r="U12" s="43" t="s">
        <v>603</v>
      </c>
      <c r="V12" s="44">
        <v>2000</v>
      </c>
      <c r="W12" s="45">
        <v>12</v>
      </c>
      <c r="X12" s="24">
        <f t="shared" si="5"/>
        <v>24000</v>
      </c>
      <c r="Y12" s="43" t="s">
        <v>550</v>
      </c>
      <c r="Z12" s="43" t="s">
        <v>604</v>
      </c>
      <c r="AA12" s="43" t="s">
        <v>605</v>
      </c>
      <c r="AB12" s="43" t="s">
        <v>606</v>
      </c>
      <c r="AC12" s="43"/>
      <c r="AD12" s="43"/>
      <c r="AE12" s="43"/>
    </row>
    <row r="13" spans="1:31" s="58" customFormat="1" ht="150" x14ac:dyDescent="0.25">
      <c r="A13" s="43" t="s">
        <v>542</v>
      </c>
      <c r="B13" s="43" t="s">
        <v>543</v>
      </c>
      <c r="C13" s="43"/>
      <c r="D13" s="43" t="s">
        <v>544</v>
      </c>
      <c r="E13" s="55" t="str">
        <f t="shared" si="0"/>
        <v>Fundação de Artes de Minas GeraisPROG</v>
      </c>
      <c r="F13" s="43" t="s">
        <v>597</v>
      </c>
      <c r="G13" s="55" t="str">
        <f t="shared" si="1"/>
        <v>P056Fundação de Artes de Minas Gerais</v>
      </c>
      <c r="H13" s="43" t="s">
        <v>598</v>
      </c>
      <c r="I13" s="43" t="s">
        <v>44</v>
      </c>
      <c r="J13" s="55" t="str">
        <f t="shared" si="2"/>
        <v>ELEM37</v>
      </c>
      <c r="K13" s="43" t="s">
        <v>599</v>
      </c>
      <c r="L13" s="100" t="str">
        <f t="shared" si="3"/>
        <v>ag.3702</v>
      </c>
      <c r="M13" s="55" t="s">
        <v>600</v>
      </c>
      <c r="N13" s="43" t="s">
        <v>46</v>
      </c>
      <c r="O13" s="55" t="str">
        <f t="shared" si="4"/>
        <v>FONTEFundação de Artes de Minas Gerais</v>
      </c>
      <c r="P13" s="55">
        <v>60</v>
      </c>
      <c r="Q13" s="43" t="s">
        <v>607</v>
      </c>
      <c r="R13" s="43" t="s">
        <v>220</v>
      </c>
      <c r="S13" s="43" t="s">
        <v>608</v>
      </c>
      <c r="T13" s="43">
        <v>1</v>
      </c>
      <c r="U13" s="43" t="s">
        <v>609</v>
      </c>
      <c r="V13" s="44">
        <v>2000</v>
      </c>
      <c r="W13" s="45">
        <v>12</v>
      </c>
      <c r="X13" s="24">
        <f t="shared" si="5"/>
        <v>24000</v>
      </c>
      <c r="Y13" s="43" t="s">
        <v>550</v>
      </c>
      <c r="Z13" s="43" t="s">
        <v>610</v>
      </c>
      <c r="AA13" s="43" t="s">
        <v>611</v>
      </c>
      <c r="AB13" s="43" t="s">
        <v>612</v>
      </c>
      <c r="AC13" s="43"/>
      <c r="AD13" s="43"/>
      <c r="AE13" s="43"/>
    </row>
    <row r="14" spans="1:31" s="58" customFormat="1" ht="150" x14ac:dyDescent="0.25">
      <c r="A14" s="43" t="s">
        <v>542</v>
      </c>
      <c r="B14" s="43" t="s">
        <v>543</v>
      </c>
      <c r="C14" s="43"/>
      <c r="D14" s="43" t="s">
        <v>544</v>
      </c>
      <c r="E14" s="55" t="str">
        <f t="shared" si="0"/>
        <v>Fundação de Artes de Minas GeraisPROG</v>
      </c>
      <c r="F14" s="43" t="s">
        <v>597</v>
      </c>
      <c r="G14" s="55" t="str">
        <f t="shared" si="1"/>
        <v>P056Fundação de Artes de Minas Gerais</v>
      </c>
      <c r="H14" s="43" t="s">
        <v>598</v>
      </c>
      <c r="I14" s="43" t="s">
        <v>44</v>
      </c>
      <c r="J14" s="55" t="str">
        <f t="shared" si="2"/>
        <v>ELEM37</v>
      </c>
      <c r="K14" s="43" t="s">
        <v>45</v>
      </c>
      <c r="L14" s="100" t="str">
        <f t="shared" si="3"/>
        <v>ag.3703</v>
      </c>
      <c r="M14" s="55" t="s">
        <v>613</v>
      </c>
      <c r="N14" s="43" t="s">
        <v>46</v>
      </c>
      <c r="O14" s="55" t="str">
        <f t="shared" si="4"/>
        <v>FONTEFundação de Artes de Minas Gerais</v>
      </c>
      <c r="P14" s="55">
        <v>10</v>
      </c>
      <c r="Q14" s="43" t="s">
        <v>614</v>
      </c>
      <c r="R14" s="43" t="s">
        <v>48</v>
      </c>
      <c r="S14" s="43" t="s">
        <v>615</v>
      </c>
      <c r="T14" s="43">
        <v>3</v>
      </c>
      <c r="U14" s="43" t="s">
        <v>50</v>
      </c>
      <c r="V14" s="44">
        <v>1500</v>
      </c>
      <c r="W14" s="45">
        <v>12</v>
      </c>
      <c r="X14" s="24">
        <f t="shared" si="5"/>
        <v>54000</v>
      </c>
      <c r="Y14" s="43" t="s">
        <v>550</v>
      </c>
      <c r="Z14" s="43" t="s">
        <v>616</v>
      </c>
      <c r="AA14" s="43" t="s">
        <v>617</v>
      </c>
      <c r="AB14" s="43" t="s">
        <v>618</v>
      </c>
      <c r="AC14" s="43"/>
      <c r="AD14" s="43"/>
      <c r="AE14" s="43"/>
    </row>
    <row r="15" spans="1:31" s="58" customFormat="1" ht="150" x14ac:dyDescent="0.25">
      <c r="A15" s="43" t="s">
        <v>542</v>
      </c>
      <c r="B15" s="43" t="s">
        <v>543</v>
      </c>
      <c r="C15" s="43"/>
      <c r="D15" s="43" t="s">
        <v>544</v>
      </c>
      <c r="E15" s="55" t="str">
        <f t="shared" si="0"/>
        <v>Fundação de Artes de Minas GeraisPROG</v>
      </c>
      <c r="F15" s="43" t="s">
        <v>597</v>
      </c>
      <c r="G15" s="55" t="str">
        <f t="shared" si="1"/>
        <v>P056Fundação de Artes de Minas Gerais</v>
      </c>
      <c r="H15" s="43" t="s">
        <v>598</v>
      </c>
      <c r="I15" s="43" t="s">
        <v>44</v>
      </c>
      <c r="J15" s="55" t="str">
        <f t="shared" si="2"/>
        <v>ELEM37</v>
      </c>
      <c r="K15" s="43" t="s">
        <v>45</v>
      </c>
      <c r="L15" s="100" t="str">
        <f t="shared" si="3"/>
        <v>ag.3703</v>
      </c>
      <c r="M15" s="55" t="s">
        <v>613</v>
      </c>
      <c r="N15" s="43" t="s">
        <v>46</v>
      </c>
      <c r="O15" s="55" t="str">
        <f t="shared" si="4"/>
        <v>FONTEFundação de Artes de Minas Gerais</v>
      </c>
      <c r="P15" s="55">
        <v>60</v>
      </c>
      <c r="Q15" s="43" t="s">
        <v>614</v>
      </c>
      <c r="R15" s="43" t="s">
        <v>220</v>
      </c>
      <c r="S15" s="43" t="s">
        <v>615</v>
      </c>
      <c r="T15" s="43">
        <v>2</v>
      </c>
      <c r="U15" s="43" t="s">
        <v>50</v>
      </c>
      <c r="V15" s="44">
        <v>1500</v>
      </c>
      <c r="W15" s="45">
        <v>12</v>
      </c>
      <c r="X15" s="24">
        <f t="shared" si="5"/>
        <v>36000</v>
      </c>
      <c r="Y15" s="43" t="s">
        <v>569</v>
      </c>
      <c r="Z15" s="43" t="s">
        <v>619</v>
      </c>
      <c r="AA15" s="43" t="s">
        <v>620</v>
      </c>
      <c r="AB15" s="43" t="s">
        <v>621</v>
      </c>
      <c r="AC15" s="43">
        <v>2</v>
      </c>
      <c r="AD15" s="43">
        <v>1</v>
      </c>
      <c r="AE15" s="46"/>
    </row>
    <row r="16" spans="1:31" s="58" customFormat="1" x14ac:dyDescent="0.25">
      <c r="A16" s="55"/>
      <c r="B16" s="55"/>
      <c r="C16" s="55"/>
      <c r="D16" s="55"/>
      <c r="E16" s="55" t="str">
        <f t="shared" si="0"/>
        <v>PROG</v>
      </c>
      <c r="F16" s="55"/>
      <c r="G16" s="55" t="str">
        <f t="shared" si="1"/>
        <v>P</v>
      </c>
      <c r="H16" s="55"/>
      <c r="I16" s="55"/>
      <c r="J16" s="55" t="str">
        <f t="shared" si="2"/>
        <v>ELEM</v>
      </c>
      <c r="K16" s="55"/>
      <c r="L16" s="100" t="str">
        <f t="shared" si="3"/>
        <v>ag.</v>
      </c>
      <c r="M16" s="55" t="e">
        <v>#N/A</v>
      </c>
      <c r="N16" s="55"/>
      <c r="O16" s="55" t="str">
        <f t="shared" si="4"/>
        <v>FONTE</v>
      </c>
      <c r="P16" s="55"/>
      <c r="Q16" s="55"/>
      <c r="R16" s="55"/>
      <c r="S16" s="55"/>
      <c r="T16" s="55"/>
      <c r="U16" s="55"/>
      <c r="V16" s="55"/>
      <c r="W16" s="56"/>
      <c r="X16" s="24">
        <f t="shared" si="5"/>
        <v>0</v>
      </c>
      <c r="Y16" s="55"/>
      <c r="Z16" s="55"/>
      <c r="AA16" s="55"/>
      <c r="AB16" s="55"/>
      <c r="AC16" s="23"/>
      <c r="AD16" s="23"/>
      <c r="AE16" s="23"/>
    </row>
    <row r="17" spans="1:31" s="58" customFormat="1" x14ac:dyDescent="0.25">
      <c r="A17" s="55"/>
      <c r="B17" s="55"/>
      <c r="C17" s="55"/>
      <c r="D17" s="55"/>
      <c r="E17" s="55" t="str">
        <f t="shared" si="0"/>
        <v>PROG</v>
      </c>
      <c r="F17" s="55"/>
      <c r="G17" s="55" t="str">
        <f t="shared" si="1"/>
        <v>P</v>
      </c>
      <c r="H17" s="55"/>
      <c r="I17" s="55"/>
      <c r="J17" s="55" t="str">
        <f t="shared" si="2"/>
        <v>ELEM</v>
      </c>
      <c r="K17" s="55"/>
      <c r="L17" s="100" t="str">
        <f t="shared" si="3"/>
        <v>ag.</v>
      </c>
      <c r="M17" s="55" t="e">
        <v>#N/A</v>
      </c>
      <c r="N17" s="55"/>
      <c r="O17" s="55" t="str">
        <f t="shared" si="4"/>
        <v>FONTE</v>
      </c>
      <c r="P17" s="55"/>
      <c r="Q17" s="55"/>
      <c r="R17" s="55"/>
      <c r="S17" s="55"/>
      <c r="T17" s="55"/>
      <c r="U17" s="55"/>
      <c r="V17" s="55"/>
      <c r="W17" s="56"/>
      <c r="X17" s="24">
        <f t="shared" si="5"/>
        <v>0</v>
      </c>
      <c r="Y17" s="55"/>
      <c r="Z17" s="55"/>
      <c r="AA17" s="55"/>
      <c r="AB17" s="55"/>
      <c r="AC17" s="55"/>
      <c r="AD17" s="55"/>
      <c r="AE17" s="55"/>
    </row>
    <row r="18" spans="1:31" s="58" customFormat="1" x14ac:dyDescent="0.25">
      <c r="A18" s="55"/>
      <c r="B18" s="55"/>
      <c r="C18" s="55"/>
      <c r="D18" s="55"/>
      <c r="E18" s="55" t="str">
        <f t="shared" si="0"/>
        <v>PROG</v>
      </c>
      <c r="F18" s="55"/>
      <c r="G18" s="55" t="str">
        <f t="shared" si="1"/>
        <v>P</v>
      </c>
      <c r="H18" s="55"/>
      <c r="I18" s="55"/>
      <c r="J18" s="55" t="str">
        <f t="shared" si="2"/>
        <v>ELEM</v>
      </c>
      <c r="K18" s="55"/>
      <c r="L18" s="100" t="str">
        <f t="shared" si="3"/>
        <v>ag.</v>
      </c>
      <c r="M18" s="55" t="e">
        <v>#N/A</v>
      </c>
      <c r="N18" s="55"/>
      <c r="O18" s="55" t="str">
        <f t="shared" si="4"/>
        <v>FONTE</v>
      </c>
      <c r="P18" s="55"/>
      <c r="Q18" s="55"/>
      <c r="R18" s="55"/>
      <c r="S18" s="55"/>
      <c r="T18" s="55"/>
      <c r="U18" s="55"/>
      <c r="V18" s="55"/>
      <c r="W18" s="56"/>
      <c r="X18" s="24">
        <f t="shared" si="5"/>
        <v>0</v>
      </c>
      <c r="Y18" s="55"/>
      <c r="Z18" s="55"/>
      <c r="AA18" s="55"/>
      <c r="AB18" s="55"/>
      <c r="AC18" s="55"/>
      <c r="AD18" s="55"/>
      <c r="AE18" s="55"/>
    </row>
    <row r="19" spans="1:31" s="58" customFormat="1" x14ac:dyDescent="0.25">
      <c r="A19" s="55"/>
      <c r="B19" s="55"/>
      <c r="C19" s="55"/>
      <c r="D19" s="55"/>
      <c r="E19" s="55" t="str">
        <f t="shared" si="0"/>
        <v>PROG</v>
      </c>
      <c r="F19" s="55"/>
      <c r="G19" s="55" t="str">
        <f t="shared" si="1"/>
        <v>P</v>
      </c>
      <c r="H19" s="55"/>
      <c r="I19" s="55"/>
      <c r="J19" s="55" t="str">
        <f t="shared" si="2"/>
        <v>ELEM</v>
      </c>
      <c r="K19" s="55"/>
      <c r="L19" s="100" t="str">
        <f t="shared" si="3"/>
        <v>ag.</v>
      </c>
      <c r="M19" s="55" t="e">
        <v>#N/A</v>
      </c>
      <c r="N19" s="55"/>
      <c r="O19" s="55" t="str">
        <f t="shared" si="4"/>
        <v>FONTE</v>
      </c>
      <c r="P19" s="55"/>
      <c r="Q19" s="55"/>
      <c r="R19" s="55"/>
      <c r="S19" s="55"/>
      <c r="T19" s="55"/>
      <c r="U19" s="55"/>
      <c r="V19" s="55"/>
      <c r="W19" s="56"/>
      <c r="X19" s="24">
        <f t="shared" si="5"/>
        <v>0</v>
      </c>
      <c r="Y19" s="55"/>
      <c r="Z19" s="55"/>
      <c r="AA19" s="55"/>
      <c r="AB19" s="55"/>
      <c r="AC19" s="55"/>
      <c r="AD19" s="55"/>
      <c r="AE19" s="55"/>
    </row>
    <row r="20" spans="1:31" s="58" customFormat="1" x14ac:dyDescent="0.25">
      <c r="A20" s="55"/>
      <c r="B20" s="55"/>
      <c r="C20" s="55"/>
      <c r="D20" s="55"/>
      <c r="E20" s="55" t="str">
        <f t="shared" si="0"/>
        <v>PROG</v>
      </c>
      <c r="F20" s="55"/>
      <c r="G20" s="55" t="str">
        <f t="shared" si="1"/>
        <v>P</v>
      </c>
      <c r="H20" s="55"/>
      <c r="I20" s="55"/>
      <c r="J20" s="55" t="str">
        <f t="shared" si="2"/>
        <v>ELEM</v>
      </c>
      <c r="K20" s="55"/>
      <c r="L20" s="100" t="str">
        <f t="shared" si="3"/>
        <v>ag.</v>
      </c>
      <c r="M20" s="55" t="e">
        <v>#N/A</v>
      </c>
      <c r="N20" s="55"/>
      <c r="O20" s="55" t="str">
        <f t="shared" si="4"/>
        <v>FONTE</v>
      </c>
      <c r="P20" s="55"/>
      <c r="Q20" s="55"/>
      <c r="R20" s="55"/>
      <c r="S20" s="55"/>
      <c r="T20" s="55"/>
      <c r="U20" s="55"/>
      <c r="V20" s="55"/>
      <c r="W20" s="56"/>
      <c r="X20" s="24">
        <f t="shared" si="5"/>
        <v>0</v>
      </c>
      <c r="Y20" s="55"/>
      <c r="Z20" s="55"/>
      <c r="AA20" s="55"/>
      <c r="AB20" s="55"/>
      <c r="AC20" s="55"/>
      <c r="AD20" s="55"/>
      <c r="AE20" s="55"/>
    </row>
    <row r="21" spans="1:31" s="58" customFormat="1" x14ac:dyDescent="0.25">
      <c r="A21" s="55"/>
      <c r="B21" s="55"/>
      <c r="C21" s="55"/>
      <c r="D21" s="55"/>
      <c r="E21" s="55" t="str">
        <f t="shared" si="0"/>
        <v>PROG</v>
      </c>
      <c r="F21" s="55"/>
      <c r="G21" s="55" t="str">
        <f t="shared" si="1"/>
        <v>P</v>
      </c>
      <c r="H21" s="55"/>
      <c r="I21" s="55"/>
      <c r="J21" s="55" t="str">
        <f t="shared" si="2"/>
        <v>ELEM</v>
      </c>
      <c r="K21" s="55"/>
      <c r="L21" s="100" t="str">
        <f t="shared" si="3"/>
        <v>ag.</v>
      </c>
      <c r="M21" s="55" t="e">
        <v>#N/A</v>
      </c>
      <c r="N21" s="55"/>
      <c r="O21" s="55" t="str">
        <f t="shared" si="4"/>
        <v>FONTE</v>
      </c>
      <c r="P21" s="55"/>
      <c r="Q21" s="55"/>
      <c r="R21" s="55"/>
      <c r="S21" s="55"/>
      <c r="T21" s="55"/>
      <c r="U21" s="55"/>
      <c r="V21" s="55"/>
      <c r="W21" s="56"/>
      <c r="X21" s="24">
        <f t="shared" si="5"/>
        <v>0</v>
      </c>
      <c r="Y21" s="55"/>
      <c r="Z21" s="55"/>
      <c r="AA21" s="55"/>
      <c r="AB21" s="55"/>
      <c r="AC21" s="55"/>
      <c r="AD21" s="55"/>
      <c r="AE21" s="55"/>
    </row>
    <row r="22" spans="1:31" s="58" customFormat="1" x14ac:dyDescent="0.25">
      <c r="A22" s="55"/>
      <c r="B22" s="55"/>
      <c r="C22" s="55"/>
      <c r="D22" s="55"/>
      <c r="E22" s="55" t="str">
        <f t="shared" si="0"/>
        <v>PROG</v>
      </c>
      <c r="F22" s="55"/>
      <c r="G22" s="55" t="str">
        <f t="shared" si="1"/>
        <v>P</v>
      </c>
      <c r="H22" s="55"/>
      <c r="I22" s="55"/>
      <c r="J22" s="55" t="str">
        <f t="shared" si="2"/>
        <v>ELEM</v>
      </c>
      <c r="K22" s="55"/>
      <c r="L22" s="100" t="str">
        <f t="shared" si="3"/>
        <v>ag.</v>
      </c>
      <c r="M22" s="55" t="e">
        <v>#N/A</v>
      </c>
      <c r="N22" s="55"/>
      <c r="O22" s="55" t="str">
        <f t="shared" si="4"/>
        <v>FONTE</v>
      </c>
      <c r="P22" s="55"/>
      <c r="Q22" s="55"/>
      <c r="R22" s="55"/>
      <c r="S22" s="55"/>
      <c r="T22" s="55"/>
      <c r="U22" s="55"/>
      <c r="V22" s="55"/>
      <c r="W22" s="56"/>
      <c r="X22" s="24">
        <f t="shared" si="5"/>
        <v>0</v>
      </c>
      <c r="Y22" s="55"/>
      <c r="Z22" s="55"/>
      <c r="AA22" s="55"/>
      <c r="AB22" s="55"/>
      <c r="AC22" s="55"/>
      <c r="AD22" s="55"/>
      <c r="AE22" s="55"/>
    </row>
    <row r="23" spans="1:31" s="58" customFormat="1" x14ac:dyDescent="0.25">
      <c r="A23" s="55"/>
      <c r="B23" s="55"/>
      <c r="C23" s="55"/>
      <c r="D23" s="55"/>
      <c r="E23" s="55" t="str">
        <f t="shared" si="0"/>
        <v>PROG</v>
      </c>
      <c r="F23" s="55"/>
      <c r="G23" s="55" t="str">
        <f t="shared" si="1"/>
        <v>P</v>
      </c>
      <c r="H23" s="55"/>
      <c r="I23" s="55"/>
      <c r="J23" s="55" t="str">
        <f t="shared" si="2"/>
        <v>ELEM</v>
      </c>
      <c r="K23" s="55"/>
      <c r="L23" s="100" t="str">
        <f t="shared" si="3"/>
        <v>ag.</v>
      </c>
      <c r="M23" s="55" t="e">
        <v>#N/A</v>
      </c>
      <c r="N23" s="55"/>
      <c r="O23" s="55" t="str">
        <f t="shared" si="4"/>
        <v>FONTE</v>
      </c>
      <c r="P23" s="55"/>
      <c r="Q23" s="55"/>
      <c r="R23" s="55"/>
      <c r="S23" s="55"/>
      <c r="T23" s="55"/>
      <c r="U23" s="55"/>
      <c r="V23" s="55"/>
      <c r="W23" s="56"/>
      <c r="X23" s="24">
        <f t="shared" si="5"/>
        <v>0</v>
      </c>
      <c r="Y23" s="55"/>
      <c r="Z23" s="55"/>
      <c r="AA23" s="55"/>
      <c r="AB23" s="55"/>
      <c r="AC23" s="55"/>
      <c r="AD23" s="55"/>
      <c r="AE23" s="55"/>
    </row>
    <row r="24" spans="1:31" s="58" customFormat="1" x14ac:dyDescent="0.25">
      <c r="A24" s="55"/>
      <c r="B24" s="55"/>
      <c r="C24" s="55"/>
      <c r="D24" s="55"/>
      <c r="E24" s="55" t="str">
        <f t="shared" si="0"/>
        <v>PROG</v>
      </c>
      <c r="F24" s="55"/>
      <c r="G24" s="55" t="str">
        <f t="shared" si="1"/>
        <v>P</v>
      </c>
      <c r="H24" s="55"/>
      <c r="I24" s="55"/>
      <c r="J24" s="55" t="str">
        <f t="shared" si="2"/>
        <v>ELEM</v>
      </c>
      <c r="K24" s="55"/>
      <c r="L24" s="100" t="str">
        <f t="shared" si="3"/>
        <v>ag.</v>
      </c>
      <c r="M24" s="55" t="e">
        <v>#N/A</v>
      </c>
      <c r="N24" s="55"/>
      <c r="O24" s="55" t="str">
        <f t="shared" si="4"/>
        <v>FONTE</v>
      </c>
      <c r="P24" s="55"/>
      <c r="Q24" s="55"/>
      <c r="R24" s="55"/>
      <c r="S24" s="55"/>
      <c r="T24" s="55"/>
      <c r="U24" s="55"/>
      <c r="V24" s="55"/>
      <c r="W24" s="56"/>
      <c r="X24" s="24">
        <f t="shared" si="5"/>
        <v>0</v>
      </c>
      <c r="Y24" s="55"/>
      <c r="Z24" s="55"/>
      <c r="AA24" s="55"/>
      <c r="AB24" s="55"/>
      <c r="AC24" s="55"/>
      <c r="AD24" s="55"/>
      <c r="AE24" s="55"/>
    </row>
    <row r="25" spans="1:31" s="58" customFormat="1" x14ac:dyDescent="0.25">
      <c r="A25" s="55"/>
      <c r="B25" s="55"/>
      <c r="C25" s="55"/>
      <c r="D25" s="55"/>
      <c r="E25" s="55" t="str">
        <f t="shared" si="0"/>
        <v>PROG</v>
      </c>
      <c r="F25" s="55"/>
      <c r="G25" s="55" t="str">
        <f t="shared" si="1"/>
        <v>P</v>
      </c>
      <c r="H25" s="55"/>
      <c r="I25" s="55"/>
      <c r="J25" s="55" t="str">
        <f t="shared" si="2"/>
        <v>ELEM</v>
      </c>
      <c r="K25" s="55"/>
      <c r="L25" s="100" t="str">
        <f t="shared" si="3"/>
        <v>ag.</v>
      </c>
      <c r="M25" s="55" t="e">
        <v>#N/A</v>
      </c>
      <c r="N25" s="55"/>
      <c r="O25" s="55" t="str">
        <f t="shared" si="4"/>
        <v>FONTE</v>
      </c>
      <c r="P25" s="55"/>
      <c r="Q25" s="55"/>
      <c r="R25" s="55"/>
      <c r="S25" s="55"/>
      <c r="T25" s="55"/>
      <c r="U25" s="55"/>
      <c r="V25" s="55"/>
      <c r="W25" s="56"/>
      <c r="X25" s="24">
        <f t="shared" si="5"/>
        <v>0</v>
      </c>
      <c r="Y25" s="55"/>
      <c r="Z25" s="55"/>
      <c r="AA25" s="55"/>
      <c r="AB25" s="55"/>
      <c r="AC25" s="55"/>
      <c r="AD25" s="55"/>
      <c r="AE25" s="55"/>
    </row>
    <row r="26" spans="1:31" s="58" customFormat="1" x14ac:dyDescent="0.25">
      <c r="A26" s="55"/>
      <c r="B26" s="55"/>
      <c r="C26" s="55"/>
      <c r="D26" s="55"/>
      <c r="E26" s="55" t="str">
        <f t="shared" si="0"/>
        <v>PROG</v>
      </c>
      <c r="F26" s="55"/>
      <c r="G26" s="55" t="str">
        <f t="shared" si="1"/>
        <v>P</v>
      </c>
      <c r="H26" s="55"/>
      <c r="I26" s="55"/>
      <c r="J26" s="55" t="str">
        <f t="shared" si="2"/>
        <v>ELEM</v>
      </c>
      <c r="K26" s="55"/>
      <c r="L26" s="100" t="str">
        <f t="shared" si="3"/>
        <v>ag.</v>
      </c>
      <c r="M26" s="55" t="e">
        <v>#N/A</v>
      </c>
      <c r="N26" s="55"/>
      <c r="O26" s="55" t="str">
        <f t="shared" si="4"/>
        <v>FONTE</v>
      </c>
      <c r="P26" s="55"/>
      <c r="Q26" s="55"/>
      <c r="R26" s="55"/>
      <c r="S26" s="55"/>
      <c r="T26" s="55"/>
      <c r="U26" s="55"/>
      <c r="V26" s="55"/>
      <c r="W26" s="56"/>
      <c r="X26" s="24">
        <f t="shared" si="5"/>
        <v>0</v>
      </c>
      <c r="Y26" s="55"/>
      <c r="Z26" s="55"/>
      <c r="AA26" s="55"/>
      <c r="AB26" s="55"/>
      <c r="AC26" s="55"/>
      <c r="AD26" s="55"/>
      <c r="AE26" s="55"/>
    </row>
    <row r="27" spans="1:31" s="58" customFormat="1" x14ac:dyDescent="0.25">
      <c r="A27" s="55"/>
      <c r="B27" s="55"/>
      <c r="C27" s="55"/>
      <c r="D27" s="55"/>
      <c r="E27" s="55" t="str">
        <f t="shared" si="0"/>
        <v>PROG</v>
      </c>
      <c r="F27" s="55"/>
      <c r="G27" s="55" t="str">
        <f t="shared" si="1"/>
        <v>P</v>
      </c>
      <c r="H27" s="55"/>
      <c r="I27" s="55"/>
      <c r="J27" s="55" t="str">
        <f t="shared" si="2"/>
        <v>ELEM</v>
      </c>
      <c r="K27" s="55"/>
      <c r="L27" s="100" t="str">
        <f t="shared" si="3"/>
        <v>ag.</v>
      </c>
      <c r="M27" s="55" t="e">
        <v>#N/A</v>
      </c>
      <c r="N27" s="55"/>
      <c r="O27" s="55" t="str">
        <f t="shared" si="4"/>
        <v>FONTE</v>
      </c>
      <c r="P27" s="55"/>
      <c r="Q27" s="55"/>
      <c r="R27" s="55"/>
      <c r="S27" s="55"/>
      <c r="T27" s="55"/>
      <c r="U27" s="55"/>
      <c r="V27" s="55"/>
      <c r="W27" s="56"/>
      <c r="X27" s="24">
        <f t="shared" si="5"/>
        <v>0</v>
      </c>
      <c r="Y27" s="55"/>
      <c r="Z27" s="55"/>
      <c r="AA27" s="55"/>
      <c r="AB27" s="55"/>
      <c r="AC27" s="55"/>
      <c r="AD27" s="55"/>
      <c r="AE27" s="55"/>
    </row>
    <row r="28" spans="1:31" s="58" customFormat="1" x14ac:dyDescent="0.25">
      <c r="A28" s="55"/>
      <c r="B28" s="55"/>
      <c r="C28" s="55"/>
      <c r="D28" s="55"/>
      <c r="E28" s="55" t="str">
        <f t="shared" si="0"/>
        <v>PROG</v>
      </c>
      <c r="F28" s="55"/>
      <c r="G28" s="55" t="str">
        <f t="shared" si="1"/>
        <v>P</v>
      </c>
      <c r="H28" s="55"/>
      <c r="I28" s="55"/>
      <c r="J28" s="55" t="str">
        <f t="shared" si="2"/>
        <v>ELEM</v>
      </c>
      <c r="K28" s="55"/>
      <c r="L28" s="100" t="str">
        <f t="shared" si="3"/>
        <v>ag.</v>
      </c>
      <c r="M28" s="55" t="e">
        <v>#N/A</v>
      </c>
      <c r="N28" s="55"/>
      <c r="O28" s="55" t="str">
        <f t="shared" si="4"/>
        <v>FONTE</v>
      </c>
      <c r="P28" s="55"/>
      <c r="Q28" s="55"/>
      <c r="R28" s="55"/>
      <c r="S28" s="55"/>
      <c r="T28" s="55"/>
      <c r="U28" s="55"/>
      <c r="V28" s="55"/>
      <c r="W28" s="56"/>
      <c r="X28" s="24">
        <f t="shared" si="5"/>
        <v>0</v>
      </c>
      <c r="Y28" s="55"/>
      <c r="Z28" s="55"/>
      <c r="AA28" s="55"/>
      <c r="AB28" s="55"/>
      <c r="AC28" s="55"/>
      <c r="AD28" s="55"/>
      <c r="AE28" s="55"/>
    </row>
    <row r="29" spans="1:31" s="58" customFormat="1" x14ac:dyDescent="0.25">
      <c r="A29" s="55"/>
      <c r="B29" s="55"/>
      <c r="C29" s="55"/>
      <c r="D29" s="55"/>
      <c r="E29" s="55" t="str">
        <f t="shared" si="0"/>
        <v>PROG</v>
      </c>
      <c r="F29" s="55"/>
      <c r="G29" s="55" t="str">
        <f t="shared" si="1"/>
        <v>P</v>
      </c>
      <c r="H29" s="55"/>
      <c r="I29" s="55"/>
      <c r="J29" s="55" t="str">
        <f t="shared" si="2"/>
        <v>ELEM</v>
      </c>
      <c r="K29" s="55"/>
      <c r="L29" s="100" t="str">
        <f t="shared" si="3"/>
        <v>ag.</v>
      </c>
      <c r="M29" s="55" t="e">
        <v>#N/A</v>
      </c>
      <c r="N29" s="55"/>
      <c r="O29" s="55" t="str">
        <f t="shared" si="4"/>
        <v>FONTE</v>
      </c>
      <c r="P29" s="55"/>
      <c r="Q29" s="55"/>
      <c r="R29" s="55"/>
      <c r="S29" s="55"/>
      <c r="T29" s="55"/>
      <c r="U29" s="55"/>
      <c r="V29" s="55"/>
      <c r="W29" s="56"/>
      <c r="X29" s="24">
        <f t="shared" si="5"/>
        <v>0</v>
      </c>
      <c r="Y29" s="55"/>
      <c r="Z29" s="55"/>
      <c r="AA29" s="55"/>
      <c r="AB29" s="55"/>
      <c r="AC29" s="55"/>
      <c r="AD29" s="55"/>
      <c r="AE29" s="55"/>
    </row>
    <row r="30" spans="1:31" s="58" customFormat="1" x14ac:dyDescent="0.25">
      <c r="A30" s="55"/>
      <c r="B30" s="55"/>
      <c r="C30" s="55"/>
      <c r="D30" s="55"/>
      <c r="E30" s="55" t="str">
        <f t="shared" si="0"/>
        <v>PROG</v>
      </c>
      <c r="F30" s="55"/>
      <c r="G30" s="55" t="str">
        <f t="shared" si="1"/>
        <v>P</v>
      </c>
      <c r="H30" s="55"/>
      <c r="I30" s="55"/>
      <c r="J30" s="55" t="str">
        <f t="shared" si="2"/>
        <v>ELEM</v>
      </c>
      <c r="K30" s="55"/>
      <c r="L30" s="100" t="str">
        <f t="shared" si="3"/>
        <v>ag.</v>
      </c>
      <c r="M30" s="55" t="e">
        <v>#N/A</v>
      </c>
      <c r="N30" s="55"/>
      <c r="O30" s="55" t="str">
        <f t="shared" si="4"/>
        <v>FONTE</v>
      </c>
      <c r="P30" s="55"/>
      <c r="Q30" s="55"/>
      <c r="R30" s="55"/>
      <c r="S30" s="55"/>
      <c r="T30" s="55"/>
      <c r="U30" s="55"/>
      <c r="V30" s="55"/>
      <c r="W30" s="56"/>
      <c r="X30" s="24">
        <f t="shared" si="5"/>
        <v>0</v>
      </c>
      <c r="Y30" s="55"/>
      <c r="Z30" s="55"/>
      <c r="AA30" s="55"/>
      <c r="AB30" s="55"/>
      <c r="AC30" s="55"/>
      <c r="AD30" s="55"/>
      <c r="AE30" s="55"/>
    </row>
    <row r="31" spans="1:31" s="58" customFormat="1" x14ac:dyDescent="0.25">
      <c r="A31" s="55"/>
      <c r="B31" s="55"/>
      <c r="C31" s="55"/>
      <c r="D31" s="55"/>
      <c r="E31" s="55" t="str">
        <f t="shared" si="0"/>
        <v>PROG</v>
      </c>
      <c r="F31" s="55"/>
      <c r="G31" s="55" t="str">
        <f t="shared" si="1"/>
        <v>P</v>
      </c>
      <c r="H31" s="55"/>
      <c r="I31" s="55"/>
      <c r="J31" s="55" t="str">
        <f t="shared" si="2"/>
        <v>ELEM</v>
      </c>
      <c r="K31" s="55"/>
      <c r="L31" s="100" t="str">
        <f t="shared" si="3"/>
        <v>ag.</v>
      </c>
      <c r="M31" s="55" t="e">
        <v>#N/A</v>
      </c>
      <c r="N31" s="55"/>
      <c r="O31" s="55" t="str">
        <f t="shared" si="4"/>
        <v>FONTE</v>
      </c>
      <c r="P31" s="55"/>
      <c r="Q31" s="55"/>
      <c r="R31" s="55"/>
      <c r="S31" s="55"/>
      <c r="T31" s="55"/>
      <c r="U31" s="55"/>
      <c r="V31" s="55"/>
      <c r="W31" s="56"/>
      <c r="X31" s="24">
        <f t="shared" si="5"/>
        <v>0</v>
      </c>
      <c r="Y31" s="55"/>
      <c r="Z31" s="55"/>
      <c r="AA31" s="55"/>
      <c r="AB31" s="55"/>
      <c r="AC31" s="55"/>
      <c r="AD31" s="55"/>
      <c r="AE31" s="55"/>
    </row>
    <row r="32" spans="1:31" s="58" customFormat="1" x14ac:dyDescent="0.25">
      <c r="A32" s="55"/>
      <c r="B32" s="55"/>
      <c r="C32" s="55"/>
      <c r="D32" s="55"/>
      <c r="E32" s="55" t="str">
        <f t="shared" si="0"/>
        <v>PROG</v>
      </c>
      <c r="F32" s="55"/>
      <c r="G32" s="55" t="str">
        <f t="shared" si="1"/>
        <v>P</v>
      </c>
      <c r="H32" s="55"/>
      <c r="I32" s="55"/>
      <c r="J32" s="55" t="str">
        <f t="shared" si="2"/>
        <v>ELEM</v>
      </c>
      <c r="K32" s="55"/>
      <c r="L32" s="100" t="str">
        <f t="shared" si="3"/>
        <v>ag.</v>
      </c>
      <c r="M32" s="55" t="e">
        <v>#N/A</v>
      </c>
      <c r="N32" s="55"/>
      <c r="O32" s="55" t="str">
        <f t="shared" si="4"/>
        <v>FONTE</v>
      </c>
      <c r="P32" s="55"/>
      <c r="Q32" s="55"/>
      <c r="R32" s="55"/>
      <c r="S32" s="55"/>
      <c r="T32" s="55"/>
      <c r="U32" s="55"/>
      <c r="V32" s="55"/>
      <c r="W32" s="56"/>
      <c r="X32" s="24">
        <f t="shared" si="5"/>
        <v>0</v>
      </c>
      <c r="Y32" s="55"/>
      <c r="Z32" s="55"/>
      <c r="AA32" s="55"/>
      <c r="AB32" s="55"/>
      <c r="AC32" s="55"/>
      <c r="AD32" s="55"/>
      <c r="AE32" s="55"/>
    </row>
    <row r="33" spans="1:31" s="58" customFormat="1" x14ac:dyDescent="0.25">
      <c r="A33" s="55"/>
      <c r="B33" s="55"/>
      <c r="C33" s="55"/>
      <c r="D33" s="55"/>
      <c r="E33" s="55" t="str">
        <f t="shared" si="0"/>
        <v>PROG</v>
      </c>
      <c r="F33" s="55"/>
      <c r="G33" s="55" t="str">
        <f t="shared" si="1"/>
        <v>P</v>
      </c>
      <c r="H33" s="55"/>
      <c r="I33" s="55"/>
      <c r="J33" s="55" t="str">
        <f t="shared" si="2"/>
        <v>ELEM</v>
      </c>
      <c r="K33" s="55"/>
      <c r="L33" s="100" t="str">
        <f t="shared" si="3"/>
        <v>ag.</v>
      </c>
      <c r="M33" s="55" t="e">
        <v>#N/A</v>
      </c>
      <c r="N33" s="55"/>
      <c r="O33" s="55" t="str">
        <f t="shared" si="4"/>
        <v>FONTE</v>
      </c>
      <c r="P33" s="55"/>
      <c r="Q33" s="55"/>
      <c r="R33" s="55"/>
      <c r="S33" s="55"/>
      <c r="T33" s="55"/>
      <c r="U33" s="55"/>
      <c r="V33" s="55"/>
      <c r="W33" s="56"/>
      <c r="X33" s="24">
        <f t="shared" si="5"/>
        <v>0</v>
      </c>
      <c r="Y33" s="55"/>
      <c r="Z33" s="55"/>
      <c r="AA33" s="55"/>
      <c r="AB33" s="55"/>
      <c r="AC33" s="55"/>
      <c r="AD33" s="55"/>
      <c r="AE33" s="55"/>
    </row>
    <row r="34" spans="1:31" s="58" customFormat="1" x14ac:dyDescent="0.25">
      <c r="A34" s="55"/>
      <c r="B34" s="55"/>
      <c r="C34" s="55"/>
      <c r="D34" s="55"/>
      <c r="E34" s="55" t="str">
        <f t="shared" si="0"/>
        <v>PROG</v>
      </c>
      <c r="F34" s="55"/>
      <c r="G34" s="55" t="str">
        <f t="shared" si="1"/>
        <v>P</v>
      </c>
      <c r="H34" s="55"/>
      <c r="I34" s="55"/>
      <c r="J34" s="55" t="str">
        <f t="shared" si="2"/>
        <v>ELEM</v>
      </c>
      <c r="K34" s="55"/>
      <c r="L34" s="100" t="str">
        <f t="shared" si="3"/>
        <v>ag.</v>
      </c>
      <c r="M34" s="55" t="e">
        <v>#N/A</v>
      </c>
      <c r="N34" s="55"/>
      <c r="O34" s="55" t="str">
        <f t="shared" si="4"/>
        <v>FONTE</v>
      </c>
      <c r="P34" s="55"/>
      <c r="Q34" s="55"/>
      <c r="R34" s="55"/>
      <c r="S34" s="55"/>
      <c r="T34" s="55"/>
      <c r="U34" s="55"/>
      <c r="V34" s="55"/>
      <c r="W34" s="56"/>
      <c r="X34" s="24">
        <f t="shared" si="5"/>
        <v>0</v>
      </c>
      <c r="Y34" s="55"/>
      <c r="Z34" s="55"/>
      <c r="AA34" s="55"/>
      <c r="AB34" s="55"/>
      <c r="AC34" s="55"/>
      <c r="AD34" s="55"/>
      <c r="AE34" s="55"/>
    </row>
    <row r="35" spans="1:31" s="58" customFormat="1" x14ac:dyDescent="0.25">
      <c r="A35" s="55"/>
      <c r="B35" s="55"/>
      <c r="C35" s="55"/>
      <c r="D35" s="55"/>
      <c r="E35" s="55" t="str">
        <f t="shared" si="0"/>
        <v>PROG</v>
      </c>
      <c r="F35" s="55"/>
      <c r="G35" s="55" t="str">
        <f t="shared" si="1"/>
        <v>P</v>
      </c>
      <c r="H35" s="55"/>
      <c r="I35" s="55"/>
      <c r="J35" s="55" t="str">
        <f t="shared" si="2"/>
        <v>ELEM</v>
      </c>
      <c r="K35" s="55"/>
      <c r="L35" s="100" t="str">
        <f t="shared" si="3"/>
        <v>ag.</v>
      </c>
      <c r="M35" s="55" t="e">
        <v>#N/A</v>
      </c>
      <c r="N35" s="55"/>
      <c r="O35" s="55" t="str">
        <f t="shared" si="4"/>
        <v>FONTE</v>
      </c>
      <c r="P35" s="55"/>
      <c r="Q35" s="55"/>
      <c r="R35" s="55"/>
      <c r="S35" s="55"/>
      <c r="T35" s="55"/>
      <c r="U35" s="55"/>
      <c r="V35" s="55"/>
      <c r="W35" s="56"/>
      <c r="X35" s="24">
        <f t="shared" si="5"/>
        <v>0</v>
      </c>
      <c r="Y35" s="55"/>
      <c r="Z35" s="55"/>
      <c r="AA35" s="55"/>
      <c r="AB35" s="55"/>
      <c r="AC35" s="55"/>
      <c r="AD35" s="55"/>
      <c r="AE35" s="55"/>
    </row>
    <row r="36" spans="1:31" s="58" customFormat="1" x14ac:dyDescent="0.25">
      <c r="A36" s="55"/>
      <c r="B36" s="55"/>
      <c r="C36" s="55"/>
      <c r="D36" s="55"/>
      <c r="E36" s="55" t="str">
        <f t="shared" si="0"/>
        <v>PROG</v>
      </c>
      <c r="F36" s="55"/>
      <c r="G36" s="55" t="str">
        <f t="shared" si="1"/>
        <v>P</v>
      </c>
      <c r="H36" s="55"/>
      <c r="I36" s="55"/>
      <c r="J36" s="55" t="str">
        <f t="shared" si="2"/>
        <v>ELEM</v>
      </c>
      <c r="K36" s="55"/>
      <c r="L36" s="100" t="str">
        <f t="shared" si="3"/>
        <v>ag.</v>
      </c>
      <c r="M36" s="55" t="e">
        <v>#N/A</v>
      </c>
      <c r="N36" s="55"/>
      <c r="O36" s="55" t="str">
        <f t="shared" si="4"/>
        <v>FONTE</v>
      </c>
      <c r="P36" s="55"/>
      <c r="Q36" s="55"/>
      <c r="R36" s="55"/>
      <c r="S36" s="55"/>
      <c r="T36" s="55"/>
      <c r="U36" s="55"/>
      <c r="V36" s="55"/>
      <c r="W36" s="56"/>
      <c r="X36" s="24">
        <f t="shared" si="5"/>
        <v>0</v>
      </c>
      <c r="Y36" s="55"/>
      <c r="Z36" s="55"/>
      <c r="AA36" s="55"/>
      <c r="AB36" s="55"/>
      <c r="AC36" s="55"/>
      <c r="AD36" s="55"/>
      <c r="AE36" s="55"/>
    </row>
    <row r="37" spans="1:31" s="58" customFormat="1" x14ac:dyDescent="0.25">
      <c r="A37" s="55"/>
      <c r="B37" s="55"/>
      <c r="C37" s="55"/>
      <c r="D37" s="55"/>
      <c r="E37" s="55" t="str">
        <f t="shared" si="0"/>
        <v>PROG</v>
      </c>
      <c r="F37" s="55"/>
      <c r="G37" s="55" t="str">
        <f t="shared" si="1"/>
        <v>P</v>
      </c>
      <c r="H37" s="55"/>
      <c r="I37" s="55"/>
      <c r="J37" s="55" t="str">
        <f t="shared" si="2"/>
        <v>ELEM</v>
      </c>
      <c r="K37" s="55"/>
      <c r="L37" s="100" t="str">
        <f t="shared" si="3"/>
        <v>ag.</v>
      </c>
      <c r="M37" s="55" t="e">
        <v>#N/A</v>
      </c>
      <c r="N37" s="55"/>
      <c r="O37" s="55" t="str">
        <f t="shared" si="4"/>
        <v>FONTE</v>
      </c>
      <c r="P37" s="55"/>
      <c r="Q37" s="55"/>
      <c r="R37" s="55"/>
      <c r="S37" s="55"/>
      <c r="T37" s="55"/>
      <c r="U37" s="55"/>
      <c r="V37" s="55"/>
      <c r="W37" s="56"/>
      <c r="X37" s="24">
        <f t="shared" si="5"/>
        <v>0</v>
      </c>
      <c r="Y37" s="55"/>
      <c r="Z37" s="55"/>
      <c r="AA37" s="55"/>
      <c r="AB37" s="55"/>
      <c r="AC37" s="55"/>
      <c r="AD37" s="55"/>
      <c r="AE37" s="55"/>
    </row>
    <row r="38" spans="1:31" s="58" customFormat="1" x14ac:dyDescent="0.25">
      <c r="A38" s="55"/>
      <c r="B38" s="55"/>
      <c r="C38" s="55"/>
      <c r="D38" s="55"/>
      <c r="E38" s="55" t="str">
        <f t="shared" si="0"/>
        <v>PROG</v>
      </c>
      <c r="F38" s="55"/>
      <c r="G38" s="55" t="str">
        <f t="shared" si="1"/>
        <v>P</v>
      </c>
      <c r="H38" s="55"/>
      <c r="I38" s="55"/>
      <c r="J38" s="55" t="str">
        <f t="shared" si="2"/>
        <v>ELEM</v>
      </c>
      <c r="K38" s="55"/>
      <c r="L38" s="100" t="str">
        <f t="shared" si="3"/>
        <v>ag.</v>
      </c>
      <c r="M38" s="55" t="e">
        <v>#N/A</v>
      </c>
      <c r="N38" s="55"/>
      <c r="O38" s="55" t="str">
        <f t="shared" si="4"/>
        <v>FONTE</v>
      </c>
      <c r="P38" s="55"/>
      <c r="Q38" s="55"/>
      <c r="R38" s="55"/>
      <c r="S38" s="55"/>
      <c r="T38" s="55"/>
      <c r="U38" s="55"/>
      <c r="V38" s="55"/>
      <c r="W38" s="56"/>
      <c r="X38" s="24">
        <f t="shared" si="5"/>
        <v>0</v>
      </c>
      <c r="Y38" s="55"/>
      <c r="Z38" s="55"/>
      <c r="AA38" s="55"/>
      <c r="AB38" s="55"/>
      <c r="AC38" s="55"/>
      <c r="AD38" s="55"/>
      <c r="AE38" s="55"/>
    </row>
    <row r="39" spans="1:31" s="58" customFormat="1" x14ac:dyDescent="0.25">
      <c r="A39" s="55"/>
      <c r="B39" s="55"/>
      <c r="C39" s="55"/>
      <c r="D39" s="55"/>
      <c r="E39" s="55" t="str">
        <f t="shared" si="0"/>
        <v>PROG</v>
      </c>
      <c r="F39" s="55"/>
      <c r="G39" s="55" t="str">
        <f t="shared" si="1"/>
        <v>P</v>
      </c>
      <c r="H39" s="55"/>
      <c r="I39" s="55"/>
      <c r="J39" s="55" t="str">
        <f t="shared" si="2"/>
        <v>ELEM</v>
      </c>
      <c r="K39" s="55"/>
      <c r="L39" s="100" t="str">
        <f t="shared" si="3"/>
        <v>ag.</v>
      </c>
      <c r="M39" s="55" t="e">
        <v>#N/A</v>
      </c>
      <c r="N39" s="55"/>
      <c r="O39" s="55" t="str">
        <f t="shared" si="4"/>
        <v>FONTE</v>
      </c>
      <c r="P39" s="55"/>
      <c r="Q39" s="55"/>
      <c r="R39" s="55"/>
      <c r="S39" s="55"/>
      <c r="T39" s="55"/>
      <c r="U39" s="55"/>
      <c r="V39" s="55"/>
      <c r="W39" s="56"/>
      <c r="X39" s="24">
        <f t="shared" si="5"/>
        <v>0</v>
      </c>
      <c r="Y39" s="55"/>
      <c r="Z39" s="55"/>
      <c r="AA39" s="55"/>
      <c r="AB39" s="55"/>
      <c r="AC39" s="55"/>
      <c r="AD39" s="55"/>
      <c r="AE39" s="55"/>
    </row>
    <row r="40" spans="1:31" s="58" customFormat="1" x14ac:dyDescent="0.25">
      <c r="A40" s="55"/>
      <c r="B40" s="55"/>
      <c r="C40" s="55"/>
      <c r="D40" s="55"/>
      <c r="E40" s="55" t="str">
        <f t="shared" si="0"/>
        <v>PROG</v>
      </c>
      <c r="F40" s="55"/>
      <c r="G40" s="55" t="str">
        <f t="shared" si="1"/>
        <v>P</v>
      </c>
      <c r="H40" s="55"/>
      <c r="I40" s="55"/>
      <c r="J40" s="55" t="str">
        <f t="shared" si="2"/>
        <v>ELEM</v>
      </c>
      <c r="K40" s="55"/>
      <c r="L40" s="100" t="str">
        <f t="shared" si="3"/>
        <v>ag.</v>
      </c>
      <c r="M40" s="55" t="e">
        <v>#N/A</v>
      </c>
      <c r="N40" s="55"/>
      <c r="O40" s="55" t="str">
        <f t="shared" si="4"/>
        <v>FONTE</v>
      </c>
      <c r="P40" s="55"/>
      <c r="Q40" s="55"/>
      <c r="R40" s="55"/>
      <c r="S40" s="55"/>
      <c r="T40" s="55"/>
      <c r="U40" s="55"/>
      <c r="V40" s="55"/>
      <c r="W40" s="56"/>
      <c r="X40" s="24">
        <f t="shared" si="5"/>
        <v>0</v>
      </c>
      <c r="Y40" s="55"/>
      <c r="Z40" s="55"/>
      <c r="AA40" s="55"/>
      <c r="AB40" s="55"/>
      <c r="AC40" s="55"/>
      <c r="AD40" s="55"/>
      <c r="AE40" s="55"/>
    </row>
    <row r="41" spans="1:31" s="58" customFormat="1" x14ac:dyDescent="0.25">
      <c r="A41" s="55"/>
      <c r="B41" s="55"/>
      <c r="C41" s="55"/>
      <c r="D41" s="55"/>
      <c r="E41" s="55" t="str">
        <f t="shared" si="0"/>
        <v>PROG</v>
      </c>
      <c r="F41" s="55"/>
      <c r="G41" s="55" t="str">
        <f t="shared" si="1"/>
        <v>P</v>
      </c>
      <c r="H41" s="55"/>
      <c r="I41" s="55"/>
      <c r="J41" s="55" t="str">
        <f t="shared" si="2"/>
        <v>ELEM</v>
      </c>
      <c r="K41" s="55"/>
      <c r="L41" s="100" t="str">
        <f t="shared" si="3"/>
        <v>ag.</v>
      </c>
      <c r="M41" s="55" t="e">
        <v>#N/A</v>
      </c>
      <c r="N41" s="55"/>
      <c r="O41" s="55" t="str">
        <f t="shared" si="4"/>
        <v>FONTE</v>
      </c>
      <c r="P41" s="55"/>
      <c r="Q41" s="55"/>
      <c r="R41" s="55"/>
      <c r="S41" s="55"/>
      <c r="T41" s="55"/>
      <c r="U41" s="55"/>
      <c r="V41" s="55"/>
      <c r="W41" s="56"/>
      <c r="X41" s="24">
        <f t="shared" si="5"/>
        <v>0</v>
      </c>
      <c r="Y41" s="55"/>
      <c r="Z41" s="55"/>
      <c r="AA41" s="55"/>
      <c r="AB41" s="55"/>
      <c r="AC41" s="55"/>
      <c r="AD41" s="55"/>
      <c r="AE41" s="55"/>
    </row>
    <row r="42" spans="1:31" s="58" customFormat="1" x14ac:dyDescent="0.25">
      <c r="A42" s="55"/>
      <c r="B42" s="55"/>
      <c r="C42" s="55"/>
      <c r="D42" s="55"/>
      <c r="E42" s="55" t="str">
        <f t="shared" si="0"/>
        <v>PROG</v>
      </c>
      <c r="F42" s="55"/>
      <c r="G42" s="55" t="str">
        <f t="shared" si="1"/>
        <v>P</v>
      </c>
      <c r="H42" s="55"/>
      <c r="I42" s="55"/>
      <c r="J42" s="55" t="str">
        <f t="shared" si="2"/>
        <v>ELEM</v>
      </c>
      <c r="K42" s="55"/>
      <c r="L42" s="100" t="str">
        <f t="shared" si="3"/>
        <v>ag.</v>
      </c>
      <c r="M42" s="55" t="e">
        <v>#N/A</v>
      </c>
      <c r="N42" s="55"/>
      <c r="O42" s="55" t="str">
        <f t="shared" si="4"/>
        <v>FONTE</v>
      </c>
      <c r="P42" s="55"/>
      <c r="Q42" s="55"/>
      <c r="R42" s="55"/>
      <c r="S42" s="55"/>
      <c r="T42" s="55"/>
      <c r="U42" s="55"/>
      <c r="V42" s="55"/>
      <c r="W42" s="56"/>
      <c r="X42" s="24">
        <f t="shared" si="5"/>
        <v>0</v>
      </c>
      <c r="Y42" s="55"/>
      <c r="Z42" s="55"/>
      <c r="AA42" s="55"/>
      <c r="AB42" s="55"/>
      <c r="AC42" s="55"/>
      <c r="AD42" s="55"/>
      <c r="AE42" s="55"/>
    </row>
    <row r="43" spans="1:31" s="58" customFormat="1" x14ac:dyDescent="0.25">
      <c r="A43" s="55"/>
      <c r="B43" s="55"/>
      <c r="C43" s="55"/>
      <c r="D43" s="55"/>
      <c r="E43" s="55" t="str">
        <f t="shared" si="0"/>
        <v>PROG</v>
      </c>
      <c r="F43" s="55"/>
      <c r="G43" s="55" t="str">
        <f t="shared" si="1"/>
        <v>P</v>
      </c>
      <c r="H43" s="55"/>
      <c r="I43" s="55"/>
      <c r="J43" s="55" t="str">
        <f t="shared" si="2"/>
        <v>ELEM</v>
      </c>
      <c r="K43" s="55"/>
      <c r="L43" s="100" t="str">
        <f t="shared" si="3"/>
        <v>ag.</v>
      </c>
      <c r="M43" s="55" t="e">
        <v>#N/A</v>
      </c>
      <c r="N43" s="55"/>
      <c r="O43" s="55" t="str">
        <f t="shared" si="4"/>
        <v>FONTE</v>
      </c>
      <c r="P43" s="55"/>
      <c r="Q43" s="55"/>
      <c r="R43" s="55"/>
      <c r="S43" s="55"/>
      <c r="T43" s="55"/>
      <c r="U43" s="55"/>
      <c r="V43" s="55"/>
      <c r="W43" s="56"/>
      <c r="X43" s="24">
        <f t="shared" si="5"/>
        <v>0</v>
      </c>
      <c r="Y43" s="55"/>
      <c r="Z43" s="55"/>
      <c r="AA43" s="55"/>
      <c r="AB43" s="55"/>
      <c r="AC43" s="55"/>
      <c r="AD43" s="55"/>
      <c r="AE43" s="55"/>
    </row>
    <row r="44" spans="1:31" s="58" customFormat="1" x14ac:dyDescent="0.25">
      <c r="A44" s="55"/>
      <c r="B44" s="55"/>
      <c r="C44" s="55"/>
      <c r="D44" s="55"/>
      <c r="E44" s="55" t="str">
        <f t="shared" si="0"/>
        <v>PROG</v>
      </c>
      <c r="F44" s="55"/>
      <c r="G44" s="55" t="str">
        <f t="shared" si="1"/>
        <v>P</v>
      </c>
      <c r="H44" s="55"/>
      <c r="I44" s="55"/>
      <c r="J44" s="55" t="str">
        <f t="shared" si="2"/>
        <v>ELEM</v>
      </c>
      <c r="K44" s="55"/>
      <c r="L44" s="100" t="str">
        <f t="shared" si="3"/>
        <v>ag.</v>
      </c>
      <c r="M44" s="55" t="e">
        <v>#N/A</v>
      </c>
      <c r="N44" s="55"/>
      <c r="O44" s="55" t="str">
        <f t="shared" si="4"/>
        <v>FONTE</v>
      </c>
      <c r="P44" s="55"/>
      <c r="Q44" s="55"/>
      <c r="R44" s="55"/>
      <c r="S44" s="55"/>
      <c r="T44" s="55"/>
      <c r="U44" s="55"/>
      <c r="V44" s="55"/>
      <c r="W44" s="56"/>
      <c r="X44" s="24">
        <f t="shared" si="5"/>
        <v>0</v>
      </c>
      <c r="Y44" s="55"/>
      <c r="Z44" s="55"/>
      <c r="AA44" s="55"/>
      <c r="AB44" s="55"/>
      <c r="AC44" s="55"/>
      <c r="AD44" s="55"/>
      <c r="AE44" s="55"/>
    </row>
    <row r="45" spans="1:31" s="58" customFormat="1" x14ac:dyDescent="0.25">
      <c r="A45" s="55"/>
      <c r="B45" s="55"/>
      <c r="C45" s="55"/>
      <c r="D45" s="55"/>
      <c r="E45" s="55" t="str">
        <f t="shared" si="0"/>
        <v>PROG</v>
      </c>
      <c r="F45" s="55"/>
      <c r="G45" s="55" t="str">
        <f t="shared" si="1"/>
        <v>P</v>
      </c>
      <c r="H45" s="55"/>
      <c r="I45" s="55"/>
      <c r="J45" s="55" t="str">
        <f t="shared" si="2"/>
        <v>ELEM</v>
      </c>
      <c r="K45" s="55"/>
      <c r="L45" s="100" t="str">
        <f t="shared" si="3"/>
        <v>ag.</v>
      </c>
      <c r="M45" s="55" t="e">
        <v>#N/A</v>
      </c>
      <c r="N45" s="55"/>
      <c r="O45" s="55" t="str">
        <f t="shared" si="4"/>
        <v>FONTE</v>
      </c>
      <c r="P45" s="55"/>
      <c r="Q45" s="55"/>
      <c r="R45" s="55"/>
      <c r="S45" s="55"/>
      <c r="T45" s="55"/>
      <c r="U45" s="55"/>
      <c r="V45" s="55"/>
      <c r="W45" s="56"/>
      <c r="X45" s="24">
        <f t="shared" si="5"/>
        <v>0</v>
      </c>
      <c r="Y45" s="55"/>
      <c r="Z45" s="55"/>
      <c r="AA45" s="55"/>
      <c r="AB45" s="55"/>
      <c r="AC45" s="55"/>
      <c r="AD45" s="55"/>
      <c r="AE45" s="55"/>
    </row>
    <row r="46" spans="1:31" s="58" customFormat="1" x14ac:dyDescent="0.25">
      <c r="A46" s="55"/>
      <c r="B46" s="55"/>
      <c r="C46" s="55"/>
      <c r="D46" s="55"/>
      <c r="E46" s="55" t="str">
        <f t="shared" si="0"/>
        <v>PROG</v>
      </c>
      <c r="F46" s="55"/>
      <c r="G46" s="55" t="str">
        <f t="shared" si="1"/>
        <v>P</v>
      </c>
      <c r="H46" s="55"/>
      <c r="I46" s="55"/>
      <c r="J46" s="55" t="str">
        <f t="shared" si="2"/>
        <v>ELEM</v>
      </c>
      <c r="K46" s="55"/>
      <c r="L46" s="100" t="str">
        <f t="shared" si="3"/>
        <v>ag.</v>
      </c>
      <c r="M46" s="55" t="e">
        <v>#N/A</v>
      </c>
      <c r="N46" s="55"/>
      <c r="O46" s="55" t="str">
        <f t="shared" si="4"/>
        <v>FONTE</v>
      </c>
      <c r="P46" s="55"/>
      <c r="Q46" s="55"/>
      <c r="R46" s="55"/>
      <c r="S46" s="55"/>
      <c r="T46" s="55"/>
      <c r="U46" s="55"/>
      <c r="V46" s="55"/>
      <c r="W46" s="56"/>
      <c r="X46" s="24">
        <f t="shared" si="5"/>
        <v>0</v>
      </c>
      <c r="Y46" s="55"/>
      <c r="Z46" s="55"/>
      <c r="AA46" s="55"/>
      <c r="AB46" s="55"/>
      <c r="AC46" s="55"/>
      <c r="AD46" s="55"/>
      <c r="AE46" s="55"/>
    </row>
    <row r="47" spans="1:31" s="58" customFormat="1" x14ac:dyDescent="0.25">
      <c r="A47" s="55"/>
      <c r="B47" s="55"/>
      <c r="C47" s="55"/>
      <c r="D47" s="55"/>
      <c r="E47" s="55" t="str">
        <f t="shared" si="0"/>
        <v>PROG</v>
      </c>
      <c r="F47" s="55"/>
      <c r="G47" s="55" t="str">
        <f t="shared" si="1"/>
        <v>P</v>
      </c>
      <c r="H47" s="55"/>
      <c r="I47" s="55"/>
      <c r="J47" s="55" t="str">
        <f t="shared" si="2"/>
        <v>ELEM</v>
      </c>
      <c r="K47" s="55"/>
      <c r="L47" s="100" t="str">
        <f t="shared" si="3"/>
        <v>ag.</v>
      </c>
      <c r="M47" s="55" t="e">
        <v>#N/A</v>
      </c>
      <c r="N47" s="55"/>
      <c r="O47" s="55" t="str">
        <f t="shared" si="4"/>
        <v>FONTE</v>
      </c>
      <c r="P47" s="55"/>
      <c r="Q47" s="55"/>
      <c r="R47" s="55"/>
      <c r="S47" s="55"/>
      <c r="T47" s="55"/>
      <c r="U47" s="55"/>
      <c r="V47" s="55"/>
      <c r="W47" s="56"/>
      <c r="X47" s="24">
        <f t="shared" si="5"/>
        <v>0</v>
      </c>
      <c r="Y47" s="55"/>
      <c r="Z47" s="55"/>
      <c r="AA47" s="55"/>
      <c r="AB47" s="55"/>
      <c r="AC47" s="55"/>
      <c r="AD47" s="55"/>
      <c r="AE47" s="55"/>
    </row>
    <row r="48" spans="1:31" s="58" customFormat="1" x14ac:dyDescent="0.25">
      <c r="A48" s="55"/>
      <c r="B48" s="55"/>
      <c r="C48" s="55"/>
      <c r="D48" s="55"/>
      <c r="E48" s="55" t="str">
        <f t="shared" si="0"/>
        <v>PROG</v>
      </c>
      <c r="F48" s="55"/>
      <c r="G48" s="55" t="str">
        <f t="shared" si="1"/>
        <v>P</v>
      </c>
      <c r="H48" s="55"/>
      <c r="I48" s="55"/>
      <c r="J48" s="55" t="str">
        <f t="shared" si="2"/>
        <v>ELEM</v>
      </c>
      <c r="K48" s="55"/>
      <c r="L48" s="100" t="str">
        <f t="shared" si="3"/>
        <v>ag.</v>
      </c>
      <c r="M48" s="55" t="e">
        <v>#N/A</v>
      </c>
      <c r="N48" s="55"/>
      <c r="O48" s="55" t="str">
        <f t="shared" si="4"/>
        <v>FONTE</v>
      </c>
      <c r="P48" s="55"/>
      <c r="Q48" s="55"/>
      <c r="R48" s="55"/>
      <c r="S48" s="55"/>
      <c r="T48" s="55"/>
      <c r="U48" s="55"/>
      <c r="V48" s="55"/>
      <c r="W48" s="56"/>
      <c r="X48" s="24">
        <f t="shared" si="5"/>
        <v>0</v>
      </c>
      <c r="Y48" s="55"/>
      <c r="Z48" s="55"/>
      <c r="AA48" s="55"/>
      <c r="AB48" s="55"/>
      <c r="AC48" s="55"/>
      <c r="AD48" s="55"/>
      <c r="AE48" s="55"/>
    </row>
    <row r="49" spans="1:31" s="58" customFormat="1" x14ac:dyDescent="0.25">
      <c r="A49" s="55"/>
      <c r="B49" s="55"/>
      <c r="C49" s="55"/>
      <c r="D49" s="55"/>
      <c r="E49" s="55" t="str">
        <f t="shared" si="0"/>
        <v>PROG</v>
      </c>
      <c r="F49" s="55"/>
      <c r="G49" s="55" t="str">
        <f t="shared" si="1"/>
        <v>P</v>
      </c>
      <c r="H49" s="55"/>
      <c r="I49" s="55"/>
      <c r="J49" s="55" t="str">
        <f t="shared" si="2"/>
        <v>ELEM</v>
      </c>
      <c r="K49" s="55"/>
      <c r="L49" s="100" t="str">
        <f t="shared" si="3"/>
        <v>ag.</v>
      </c>
      <c r="M49" s="55" t="e">
        <v>#N/A</v>
      </c>
      <c r="N49" s="55"/>
      <c r="O49" s="55" t="str">
        <f t="shared" si="4"/>
        <v>FONTE</v>
      </c>
      <c r="P49" s="55"/>
      <c r="Q49" s="55"/>
      <c r="R49" s="55"/>
      <c r="S49" s="55"/>
      <c r="T49" s="55"/>
      <c r="U49" s="55"/>
      <c r="V49" s="55"/>
      <c r="W49" s="56"/>
      <c r="X49" s="24">
        <f t="shared" si="5"/>
        <v>0</v>
      </c>
      <c r="Y49" s="55"/>
      <c r="Z49" s="55"/>
      <c r="AA49" s="55"/>
      <c r="AB49" s="55"/>
      <c r="AC49" s="55"/>
      <c r="AD49" s="55"/>
      <c r="AE49" s="55"/>
    </row>
    <row r="50" spans="1:31" s="58" customFormat="1" x14ac:dyDescent="0.25">
      <c r="A50" s="55"/>
      <c r="B50" s="55"/>
      <c r="C50" s="55"/>
      <c r="D50" s="55"/>
      <c r="E50" s="55" t="str">
        <f t="shared" si="0"/>
        <v>PROG</v>
      </c>
      <c r="F50" s="55"/>
      <c r="G50" s="55" t="str">
        <f t="shared" si="1"/>
        <v>P</v>
      </c>
      <c r="H50" s="55"/>
      <c r="I50" s="55"/>
      <c r="J50" s="55" t="str">
        <f t="shared" si="2"/>
        <v>ELEM</v>
      </c>
      <c r="K50" s="55"/>
      <c r="L50" s="100" t="str">
        <f t="shared" si="3"/>
        <v>ag.</v>
      </c>
      <c r="M50" s="55" t="e">
        <v>#N/A</v>
      </c>
      <c r="N50" s="55"/>
      <c r="O50" s="55" t="str">
        <f t="shared" si="4"/>
        <v>FONTE</v>
      </c>
      <c r="P50" s="55"/>
      <c r="Q50" s="55"/>
      <c r="R50" s="55"/>
      <c r="S50" s="55"/>
      <c r="T50" s="55"/>
      <c r="U50" s="55"/>
      <c r="V50" s="55"/>
      <c r="W50" s="56"/>
      <c r="X50" s="24">
        <f t="shared" si="5"/>
        <v>0</v>
      </c>
      <c r="Y50" s="55"/>
      <c r="Z50" s="55"/>
      <c r="AA50" s="55"/>
      <c r="AB50" s="55"/>
      <c r="AC50" s="55"/>
      <c r="AD50" s="55"/>
      <c r="AE50" s="55"/>
    </row>
    <row r="51" spans="1:31" s="58" customFormat="1" x14ac:dyDescent="0.25">
      <c r="A51" s="55"/>
      <c r="B51" s="55"/>
      <c r="C51" s="55"/>
      <c r="D51" s="55"/>
      <c r="E51" s="55" t="str">
        <f t="shared" si="0"/>
        <v>PROG</v>
      </c>
      <c r="F51" s="55"/>
      <c r="G51" s="55" t="str">
        <f t="shared" si="1"/>
        <v>P</v>
      </c>
      <c r="H51" s="55"/>
      <c r="I51" s="55"/>
      <c r="J51" s="55" t="str">
        <f t="shared" si="2"/>
        <v>ELEM</v>
      </c>
      <c r="K51" s="55"/>
      <c r="L51" s="100" t="str">
        <f t="shared" si="3"/>
        <v>ag.</v>
      </c>
      <c r="M51" s="55" t="e">
        <v>#N/A</v>
      </c>
      <c r="N51" s="55"/>
      <c r="O51" s="55" t="str">
        <f t="shared" si="4"/>
        <v>FONTE</v>
      </c>
      <c r="P51" s="55"/>
      <c r="Q51" s="55"/>
      <c r="R51" s="55"/>
      <c r="S51" s="55"/>
      <c r="T51" s="55"/>
      <c r="U51" s="55"/>
      <c r="V51" s="55"/>
      <c r="W51" s="56"/>
      <c r="X51" s="24">
        <f t="shared" si="5"/>
        <v>0</v>
      </c>
      <c r="Y51" s="55"/>
      <c r="Z51" s="55"/>
      <c r="AA51" s="55"/>
      <c r="AB51" s="55"/>
      <c r="AC51" s="55"/>
      <c r="AD51" s="55"/>
      <c r="AE51" s="55"/>
    </row>
    <row r="52" spans="1:31" s="58" customFormat="1" x14ac:dyDescent="0.25">
      <c r="A52" s="55"/>
      <c r="B52" s="55"/>
      <c r="C52" s="55"/>
      <c r="D52" s="55"/>
      <c r="E52" s="55" t="str">
        <f t="shared" si="0"/>
        <v>PROG</v>
      </c>
      <c r="F52" s="55"/>
      <c r="G52" s="55" t="str">
        <f t="shared" si="1"/>
        <v>P</v>
      </c>
      <c r="H52" s="55"/>
      <c r="I52" s="55"/>
      <c r="J52" s="55" t="str">
        <f t="shared" si="2"/>
        <v>ELEM</v>
      </c>
      <c r="K52" s="55"/>
      <c r="L52" s="100" t="str">
        <f t="shared" si="3"/>
        <v>ag.</v>
      </c>
      <c r="M52" s="55" t="e">
        <v>#N/A</v>
      </c>
      <c r="N52" s="55"/>
      <c r="O52" s="55" t="str">
        <f t="shared" si="4"/>
        <v>FONTE</v>
      </c>
      <c r="P52" s="55"/>
      <c r="Q52" s="55"/>
      <c r="R52" s="55"/>
      <c r="S52" s="55"/>
      <c r="T52" s="55"/>
      <c r="U52" s="55"/>
      <c r="V52" s="55"/>
      <c r="W52" s="56"/>
      <c r="X52" s="24">
        <f t="shared" si="5"/>
        <v>0</v>
      </c>
      <c r="Y52" s="55"/>
      <c r="Z52" s="55"/>
      <c r="AA52" s="55"/>
      <c r="AB52" s="55"/>
      <c r="AC52" s="55"/>
      <c r="AD52" s="55"/>
      <c r="AE52" s="55"/>
    </row>
    <row r="53" spans="1:31" s="58" customFormat="1" x14ac:dyDescent="0.25">
      <c r="A53" s="55"/>
      <c r="B53" s="55"/>
      <c r="C53" s="55"/>
      <c r="D53" s="55"/>
      <c r="E53" s="55" t="str">
        <f t="shared" si="0"/>
        <v>PROG</v>
      </c>
      <c r="F53" s="55"/>
      <c r="G53" s="55" t="str">
        <f t="shared" si="1"/>
        <v>P</v>
      </c>
      <c r="H53" s="55"/>
      <c r="I53" s="55"/>
      <c r="J53" s="55" t="str">
        <f t="shared" si="2"/>
        <v>ELEM</v>
      </c>
      <c r="K53" s="55"/>
      <c r="L53" s="100" t="str">
        <f t="shared" si="3"/>
        <v>ag.</v>
      </c>
      <c r="M53" s="55" t="e">
        <v>#N/A</v>
      </c>
      <c r="N53" s="55"/>
      <c r="O53" s="55" t="str">
        <f t="shared" si="4"/>
        <v>FONTE</v>
      </c>
      <c r="P53" s="55"/>
      <c r="Q53" s="55"/>
      <c r="R53" s="55"/>
      <c r="S53" s="55"/>
      <c r="T53" s="55"/>
      <c r="U53" s="55"/>
      <c r="V53" s="55"/>
      <c r="W53" s="56"/>
      <c r="X53" s="24">
        <f t="shared" si="5"/>
        <v>0</v>
      </c>
      <c r="Y53" s="55"/>
      <c r="Z53" s="55"/>
      <c r="AA53" s="55"/>
      <c r="AB53" s="55"/>
      <c r="AC53" s="55"/>
      <c r="AD53" s="55"/>
      <c r="AE53" s="55"/>
    </row>
    <row r="54" spans="1:31" s="58" customFormat="1" x14ac:dyDescent="0.25">
      <c r="A54" s="55"/>
      <c r="B54" s="55"/>
      <c r="C54" s="55"/>
      <c r="D54" s="55"/>
      <c r="E54" s="55" t="str">
        <f t="shared" si="0"/>
        <v>PROG</v>
      </c>
      <c r="F54" s="55"/>
      <c r="G54" s="55" t="str">
        <f t="shared" si="1"/>
        <v>P</v>
      </c>
      <c r="H54" s="55"/>
      <c r="I54" s="55"/>
      <c r="J54" s="55" t="str">
        <f t="shared" si="2"/>
        <v>ELEM</v>
      </c>
      <c r="K54" s="55"/>
      <c r="L54" s="100" t="str">
        <f t="shared" si="3"/>
        <v>ag.</v>
      </c>
      <c r="M54" s="55" t="e">
        <v>#N/A</v>
      </c>
      <c r="N54" s="55"/>
      <c r="O54" s="55" t="str">
        <f t="shared" si="4"/>
        <v>FONTE</v>
      </c>
      <c r="P54" s="55"/>
      <c r="Q54" s="55"/>
      <c r="R54" s="55"/>
      <c r="S54" s="55"/>
      <c r="T54" s="55"/>
      <c r="U54" s="55"/>
      <c r="V54" s="55"/>
      <c r="W54" s="56"/>
      <c r="X54" s="24">
        <f t="shared" si="5"/>
        <v>0</v>
      </c>
      <c r="Y54" s="55"/>
      <c r="Z54" s="55"/>
      <c r="AA54" s="55"/>
      <c r="AB54" s="55"/>
      <c r="AC54" s="55"/>
      <c r="AD54" s="55"/>
      <c r="AE54" s="55"/>
    </row>
    <row r="55" spans="1:31" s="58" customFormat="1" x14ac:dyDescent="0.25">
      <c r="A55" s="55"/>
      <c r="B55" s="55"/>
      <c r="C55" s="55"/>
      <c r="D55" s="55"/>
      <c r="E55" s="55" t="str">
        <f t="shared" si="0"/>
        <v>PROG</v>
      </c>
      <c r="F55" s="55"/>
      <c r="G55" s="55" t="str">
        <f t="shared" si="1"/>
        <v>P</v>
      </c>
      <c r="H55" s="55"/>
      <c r="I55" s="55"/>
      <c r="J55" s="55" t="str">
        <f t="shared" si="2"/>
        <v>ELEM</v>
      </c>
      <c r="K55" s="55"/>
      <c r="L55" s="100" t="str">
        <f t="shared" si="3"/>
        <v>ag.</v>
      </c>
      <c r="M55" s="55" t="e">
        <v>#N/A</v>
      </c>
      <c r="N55" s="55"/>
      <c r="O55" s="55" t="str">
        <f t="shared" si="4"/>
        <v>FONTE</v>
      </c>
      <c r="P55" s="55"/>
      <c r="Q55" s="55"/>
      <c r="R55" s="55"/>
      <c r="S55" s="55"/>
      <c r="T55" s="55"/>
      <c r="U55" s="55"/>
      <c r="V55" s="55"/>
      <c r="W55" s="56"/>
      <c r="X55" s="24">
        <f t="shared" si="5"/>
        <v>0</v>
      </c>
      <c r="Y55" s="55"/>
      <c r="Z55" s="55"/>
      <c r="AA55" s="55"/>
      <c r="AB55" s="55"/>
      <c r="AC55" s="55"/>
      <c r="AD55" s="55"/>
      <c r="AE55" s="55"/>
    </row>
    <row r="56" spans="1:31" s="58" customFormat="1" x14ac:dyDescent="0.25">
      <c r="A56" s="55"/>
      <c r="B56" s="55"/>
      <c r="C56" s="55"/>
      <c r="D56" s="55"/>
      <c r="E56" s="55" t="str">
        <f t="shared" si="0"/>
        <v>PROG</v>
      </c>
      <c r="F56" s="55"/>
      <c r="G56" s="55" t="str">
        <f t="shared" si="1"/>
        <v>P</v>
      </c>
      <c r="H56" s="55"/>
      <c r="I56" s="55"/>
      <c r="J56" s="55" t="str">
        <f t="shared" si="2"/>
        <v>ELEM</v>
      </c>
      <c r="K56" s="55"/>
      <c r="L56" s="100" t="str">
        <f t="shared" si="3"/>
        <v>ag.</v>
      </c>
      <c r="M56" s="55" t="e">
        <v>#N/A</v>
      </c>
      <c r="N56" s="55"/>
      <c r="O56" s="55" t="str">
        <f t="shared" si="4"/>
        <v>FONTE</v>
      </c>
      <c r="P56" s="55"/>
      <c r="Q56" s="55"/>
      <c r="R56" s="55"/>
      <c r="S56" s="55"/>
      <c r="T56" s="55"/>
      <c r="U56" s="55"/>
      <c r="V56" s="55"/>
      <c r="W56" s="56"/>
      <c r="X56" s="24">
        <f t="shared" si="5"/>
        <v>0</v>
      </c>
      <c r="Y56" s="55"/>
      <c r="Z56" s="55"/>
      <c r="AA56" s="55"/>
      <c r="AB56" s="55"/>
      <c r="AC56" s="55"/>
      <c r="AD56" s="55"/>
      <c r="AE56" s="55"/>
    </row>
    <row r="57" spans="1:31" s="58" customFormat="1" x14ac:dyDescent="0.25">
      <c r="A57" s="55"/>
      <c r="B57" s="55"/>
      <c r="C57" s="55"/>
      <c r="D57" s="55"/>
      <c r="E57" s="55" t="str">
        <f t="shared" si="0"/>
        <v>PROG</v>
      </c>
      <c r="F57" s="55"/>
      <c r="G57" s="55" t="str">
        <f t="shared" si="1"/>
        <v>P</v>
      </c>
      <c r="H57" s="55"/>
      <c r="I57" s="55"/>
      <c r="J57" s="55" t="str">
        <f t="shared" si="2"/>
        <v>ELEM</v>
      </c>
      <c r="K57" s="55"/>
      <c r="L57" s="100" t="str">
        <f t="shared" si="3"/>
        <v>ag.</v>
      </c>
      <c r="M57" s="55" t="e">
        <v>#N/A</v>
      </c>
      <c r="N57" s="55"/>
      <c r="O57" s="55" t="str">
        <f t="shared" si="4"/>
        <v>FONTE</v>
      </c>
      <c r="P57" s="55"/>
      <c r="Q57" s="55"/>
      <c r="R57" s="55"/>
      <c r="S57" s="55"/>
      <c r="T57" s="55"/>
      <c r="U57" s="55"/>
      <c r="V57" s="55"/>
      <c r="W57" s="56"/>
      <c r="X57" s="24">
        <f t="shared" si="5"/>
        <v>0</v>
      </c>
      <c r="Y57" s="55"/>
      <c r="Z57" s="55"/>
      <c r="AA57" s="55"/>
      <c r="AB57" s="55"/>
      <c r="AC57" s="55"/>
      <c r="AD57" s="55"/>
      <c r="AE57" s="55"/>
    </row>
    <row r="58" spans="1:31" s="58" customFormat="1" x14ac:dyDescent="0.25">
      <c r="A58" s="55"/>
      <c r="B58" s="55"/>
      <c r="C58" s="55"/>
      <c r="D58" s="55"/>
      <c r="E58" s="55" t="str">
        <f t="shared" si="0"/>
        <v>PROG</v>
      </c>
      <c r="F58" s="55"/>
      <c r="G58" s="55" t="str">
        <f t="shared" si="1"/>
        <v>P</v>
      </c>
      <c r="H58" s="55"/>
      <c r="I58" s="55"/>
      <c r="J58" s="55" t="str">
        <f t="shared" si="2"/>
        <v>ELEM</v>
      </c>
      <c r="K58" s="55"/>
      <c r="L58" s="100" t="str">
        <f t="shared" si="3"/>
        <v>ag.</v>
      </c>
      <c r="M58" s="55" t="e">
        <v>#N/A</v>
      </c>
      <c r="N58" s="55"/>
      <c r="O58" s="55" t="str">
        <f t="shared" si="4"/>
        <v>FONTE</v>
      </c>
      <c r="P58" s="55"/>
      <c r="Q58" s="55"/>
      <c r="R58" s="55"/>
      <c r="S58" s="55"/>
      <c r="T58" s="55"/>
      <c r="U58" s="55"/>
      <c r="V58" s="55"/>
      <c r="W58" s="56"/>
      <c r="X58" s="24">
        <f t="shared" si="5"/>
        <v>0</v>
      </c>
      <c r="Y58" s="55"/>
      <c r="Z58" s="55"/>
      <c r="AA58" s="55"/>
      <c r="AB58" s="55"/>
      <c r="AC58" s="55"/>
      <c r="AD58" s="55"/>
      <c r="AE58" s="55"/>
    </row>
    <row r="59" spans="1:31" s="58" customFormat="1" x14ac:dyDescent="0.25">
      <c r="A59" s="55"/>
      <c r="B59" s="55"/>
      <c r="C59" s="55"/>
      <c r="D59" s="55"/>
      <c r="E59" s="55" t="str">
        <f t="shared" si="0"/>
        <v>PROG</v>
      </c>
      <c r="F59" s="55"/>
      <c r="G59" s="55" t="str">
        <f t="shared" si="1"/>
        <v>P</v>
      </c>
      <c r="H59" s="55"/>
      <c r="I59" s="55"/>
      <c r="J59" s="55" t="str">
        <f t="shared" si="2"/>
        <v>ELEM</v>
      </c>
      <c r="K59" s="55"/>
      <c r="L59" s="100" t="str">
        <f t="shared" si="3"/>
        <v>ag.</v>
      </c>
      <c r="M59" s="55" t="e">
        <v>#N/A</v>
      </c>
      <c r="N59" s="55"/>
      <c r="O59" s="55" t="str">
        <f t="shared" si="4"/>
        <v>FONTE</v>
      </c>
      <c r="P59" s="55"/>
      <c r="Q59" s="55"/>
      <c r="R59" s="55"/>
      <c r="S59" s="55"/>
      <c r="T59" s="55"/>
      <c r="U59" s="55"/>
      <c r="V59" s="55"/>
      <c r="W59" s="56"/>
      <c r="X59" s="24">
        <f t="shared" si="5"/>
        <v>0</v>
      </c>
      <c r="Y59" s="55"/>
      <c r="Z59" s="55"/>
      <c r="AA59" s="55"/>
      <c r="AB59" s="55"/>
      <c r="AC59" s="55"/>
      <c r="AD59" s="55"/>
      <c r="AE59" s="55"/>
    </row>
    <row r="60" spans="1:31" s="58" customFormat="1" x14ac:dyDescent="0.25">
      <c r="A60" s="55"/>
      <c r="B60" s="55"/>
      <c r="C60" s="55"/>
      <c r="D60" s="55"/>
      <c r="E60" s="55" t="str">
        <f t="shared" si="0"/>
        <v>PROG</v>
      </c>
      <c r="F60" s="55"/>
      <c r="G60" s="55" t="str">
        <f t="shared" si="1"/>
        <v>P</v>
      </c>
      <c r="H60" s="55"/>
      <c r="I60" s="55"/>
      <c r="J60" s="55" t="str">
        <f t="shared" si="2"/>
        <v>ELEM</v>
      </c>
      <c r="K60" s="55"/>
      <c r="L60" s="100" t="str">
        <f t="shared" si="3"/>
        <v>ag.</v>
      </c>
      <c r="M60" s="55" t="e">
        <v>#N/A</v>
      </c>
      <c r="N60" s="55"/>
      <c r="O60" s="55" t="str">
        <f t="shared" si="4"/>
        <v>FONTE</v>
      </c>
      <c r="P60" s="55"/>
      <c r="Q60" s="55"/>
      <c r="R60" s="55"/>
      <c r="S60" s="55"/>
      <c r="T60" s="55"/>
      <c r="U60" s="55"/>
      <c r="V60" s="55"/>
      <c r="W60" s="56"/>
      <c r="X60" s="24">
        <f t="shared" si="5"/>
        <v>0</v>
      </c>
      <c r="Y60" s="55"/>
      <c r="Z60" s="55"/>
      <c r="AA60" s="55"/>
      <c r="AB60" s="55"/>
      <c r="AC60" s="55"/>
      <c r="AD60" s="55"/>
      <c r="AE60" s="55"/>
    </row>
    <row r="61" spans="1:31" s="58" customFormat="1" x14ac:dyDescent="0.25">
      <c r="A61" s="55"/>
      <c r="B61" s="55"/>
      <c r="C61" s="55"/>
      <c r="D61" s="55"/>
      <c r="E61" s="55" t="str">
        <f t="shared" si="0"/>
        <v>PROG</v>
      </c>
      <c r="F61" s="55"/>
      <c r="G61" s="55" t="str">
        <f t="shared" si="1"/>
        <v>P</v>
      </c>
      <c r="H61" s="55"/>
      <c r="I61" s="55"/>
      <c r="J61" s="55" t="str">
        <f t="shared" si="2"/>
        <v>ELEM</v>
      </c>
      <c r="K61" s="55"/>
      <c r="L61" s="100" t="str">
        <f t="shared" si="3"/>
        <v>ag.</v>
      </c>
      <c r="M61" s="55" t="e">
        <v>#N/A</v>
      </c>
      <c r="N61" s="55"/>
      <c r="O61" s="55" t="str">
        <f t="shared" si="4"/>
        <v>FONTE</v>
      </c>
      <c r="P61" s="55"/>
      <c r="Q61" s="55"/>
      <c r="R61" s="55"/>
      <c r="S61" s="55"/>
      <c r="T61" s="55"/>
      <c r="U61" s="55"/>
      <c r="V61" s="55"/>
      <c r="W61" s="56"/>
      <c r="X61" s="24">
        <f t="shared" si="5"/>
        <v>0</v>
      </c>
      <c r="Y61" s="55"/>
      <c r="Z61" s="55"/>
      <c r="AA61" s="55"/>
      <c r="AB61" s="55"/>
      <c r="AC61" s="55"/>
      <c r="AD61" s="55"/>
      <c r="AE61" s="55"/>
    </row>
    <row r="62" spans="1:31" s="58" customFormat="1" x14ac:dyDescent="0.25">
      <c r="A62" s="55"/>
      <c r="B62" s="55"/>
      <c r="C62" s="55"/>
      <c r="D62" s="55"/>
      <c r="E62" s="55" t="str">
        <f t="shared" si="0"/>
        <v>PROG</v>
      </c>
      <c r="F62" s="55"/>
      <c r="G62" s="55" t="str">
        <f t="shared" si="1"/>
        <v>P</v>
      </c>
      <c r="H62" s="55"/>
      <c r="I62" s="55"/>
      <c r="J62" s="55" t="str">
        <f t="shared" si="2"/>
        <v>ELEM</v>
      </c>
      <c r="K62" s="55"/>
      <c r="L62" s="100" t="str">
        <f t="shared" si="3"/>
        <v>ag.</v>
      </c>
      <c r="M62" s="55" t="e">
        <v>#N/A</v>
      </c>
      <c r="N62" s="55"/>
      <c r="O62" s="55" t="str">
        <f t="shared" si="4"/>
        <v>FONTE</v>
      </c>
      <c r="P62" s="55"/>
      <c r="Q62" s="55"/>
      <c r="R62" s="55"/>
      <c r="S62" s="55"/>
      <c r="T62" s="55"/>
      <c r="U62" s="55"/>
      <c r="V62" s="55"/>
      <c r="W62" s="56"/>
      <c r="X62" s="24">
        <f t="shared" si="5"/>
        <v>0</v>
      </c>
      <c r="Y62" s="55"/>
      <c r="Z62" s="55"/>
      <c r="AA62" s="55"/>
      <c r="AB62" s="55"/>
      <c r="AC62" s="55"/>
      <c r="AD62" s="55"/>
      <c r="AE62" s="55"/>
    </row>
    <row r="63" spans="1:31" s="58" customFormat="1" x14ac:dyDescent="0.25">
      <c r="A63" s="55"/>
      <c r="B63" s="55"/>
      <c r="C63" s="55"/>
      <c r="D63" s="55"/>
      <c r="E63" s="55" t="str">
        <f t="shared" si="0"/>
        <v>PROG</v>
      </c>
      <c r="F63" s="55"/>
      <c r="G63" s="55" t="str">
        <f t="shared" si="1"/>
        <v>P</v>
      </c>
      <c r="H63" s="55"/>
      <c r="I63" s="55"/>
      <c r="J63" s="55" t="str">
        <f t="shared" si="2"/>
        <v>ELEM</v>
      </c>
      <c r="K63" s="55"/>
      <c r="L63" s="100" t="str">
        <f t="shared" si="3"/>
        <v>ag.</v>
      </c>
      <c r="M63" s="55" t="e">
        <v>#N/A</v>
      </c>
      <c r="N63" s="55"/>
      <c r="O63" s="55" t="str">
        <f t="shared" si="4"/>
        <v>FONTE</v>
      </c>
      <c r="P63" s="55"/>
      <c r="Q63" s="55"/>
      <c r="R63" s="55"/>
      <c r="S63" s="55"/>
      <c r="T63" s="55"/>
      <c r="U63" s="55"/>
      <c r="V63" s="55"/>
      <c r="W63" s="56"/>
      <c r="X63" s="24">
        <f t="shared" si="5"/>
        <v>0</v>
      </c>
      <c r="Y63" s="55"/>
      <c r="Z63" s="55"/>
      <c r="AA63" s="55"/>
      <c r="AB63" s="55"/>
      <c r="AC63" s="55"/>
      <c r="AD63" s="55"/>
      <c r="AE63" s="55"/>
    </row>
    <row r="64" spans="1:31" s="58" customFormat="1" x14ac:dyDescent="0.25">
      <c r="A64" s="55"/>
      <c r="B64" s="55"/>
      <c r="C64" s="55"/>
      <c r="D64" s="55"/>
      <c r="E64" s="55" t="str">
        <f t="shared" si="0"/>
        <v>PROG</v>
      </c>
      <c r="F64" s="55"/>
      <c r="G64" s="55" t="str">
        <f t="shared" si="1"/>
        <v>P</v>
      </c>
      <c r="H64" s="55"/>
      <c r="I64" s="55"/>
      <c r="J64" s="55" t="str">
        <f t="shared" si="2"/>
        <v>ELEM</v>
      </c>
      <c r="K64" s="55"/>
      <c r="L64" s="100" t="str">
        <f t="shared" si="3"/>
        <v>ag.</v>
      </c>
      <c r="M64" s="55" t="e">
        <v>#N/A</v>
      </c>
      <c r="N64" s="55"/>
      <c r="O64" s="55" t="str">
        <f t="shared" si="4"/>
        <v>FONTE</v>
      </c>
      <c r="P64" s="55"/>
      <c r="Q64" s="55"/>
      <c r="R64" s="55"/>
      <c r="S64" s="55"/>
      <c r="T64" s="55"/>
      <c r="U64" s="55"/>
      <c r="V64" s="55"/>
      <c r="W64" s="56"/>
      <c r="X64" s="24">
        <f t="shared" si="5"/>
        <v>0</v>
      </c>
      <c r="Y64" s="55"/>
      <c r="Z64" s="55"/>
      <c r="AA64" s="55"/>
      <c r="AB64" s="55"/>
      <c r="AC64" s="55"/>
      <c r="AD64" s="55"/>
      <c r="AE64" s="55"/>
    </row>
    <row r="65" spans="1:31" s="58" customFormat="1" x14ac:dyDescent="0.25">
      <c r="A65" s="55"/>
      <c r="B65" s="55"/>
      <c r="C65" s="55"/>
      <c r="D65" s="55"/>
      <c r="E65" s="55" t="str">
        <f t="shared" si="0"/>
        <v>PROG</v>
      </c>
      <c r="F65" s="55"/>
      <c r="G65" s="55" t="str">
        <f t="shared" si="1"/>
        <v>P</v>
      </c>
      <c r="H65" s="55"/>
      <c r="I65" s="55"/>
      <c r="J65" s="55" t="str">
        <f t="shared" si="2"/>
        <v>ELEM</v>
      </c>
      <c r="K65" s="55"/>
      <c r="L65" s="100" t="str">
        <f t="shared" si="3"/>
        <v>ag.</v>
      </c>
      <c r="M65" s="55" t="e">
        <v>#N/A</v>
      </c>
      <c r="N65" s="55"/>
      <c r="O65" s="55" t="str">
        <f t="shared" si="4"/>
        <v>FONTE</v>
      </c>
      <c r="P65" s="55"/>
      <c r="Q65" s="55"/>
      <c r="R65" s="55"/>
      <c r="S65" s="55"/>
      <c r="T65" s="55"/>
      <c r="U65" s="55"/>
      <c r="V65" s="55"/>
      <c r="W65" s="56"/>
      <c r="X65" s="24">
        <f t="shared" si="5"/>
        <v>0</v>
      </c>
      <c r="Y65" s="55"/>
      <c r="Z65" s="55"/>
      <c r="AA65" s="55"/>
      <c r="AB65" s="55"/>
      <c r="AC65" s="55"/>
      <c r="AD65" s="55"/>
      <c r="AE65" s="55"/>
    </row>
    <row r="66" spans="1:31" s="58" customFormat="1" x14ac:dyDescent="0.25">
      <c r="A66" s="55"/>
      <c r="B66" s="55"/>
      <c r="C66" s="55"/>
      <c r="D66" s="55"/>
      <c r="E66" s="55" t="str">
        <f t="shared" si="0"/>
        <v>PROG</v>
      </c>
      <c r="F66" s="55"/>
      <c r="G66" s="55" t="str">
        <f t="shared" si="1"/>
        <v>P</v>
      </c>
      <c r="H66" s="55"/>
      <c r="I66" s="55"/>
      <c r="J66" s="55" t="str">
        <f t="shared" si="2"/>
        <v>ELEM</v>
      </c>
      <c r="K66" s="55"/>
      <c r="L66" s="100" t="str">
        <f t="shared" si="3"/>
        <v>ag.</v>
      </c>
      <c r="M66" s="55" t="e">
        <v>#N/A</v>
      </c>
      <c r="N66" s="55"/>
      <c r="O66" s="55" t="str">
        <f t="shared" si="4"/>
        <v>FONTE</v>
      </c>
      <c r="P66" s="55"/>
      <c r="Q66" s="55"/>
      <c r="R66" s="55"/>
      <c r="S66" s="55"/>
      <c r="T66" s="55"/>
      <c r="U66" s="55"/>
      <c r="V66" s="55"/>
      <c r="W66" s="56"/>
      <c r="X66" s="24">
        <f t="shared" si="5"/>
        <v>0</v>
      </c>
      <c r="Y66" s="55"/>
      <c r="Z66" s="55"/>
      <c r="AA66" s="55"/>
      <c r="AB66" s="55"/>
      <c r="AC66" s="55"/>
      <c r="AD66" s="55"/>
      <c r="AE66" s="55"/>
    </row>
    <row r="67" spans="1:31" s="58" customFormat="1" x14ac:dyDescent="0.25">
      <c r="A67" s="55"/>
      <c r="B67" s="55"/>
      <c r="C67" s="55"/>
      <c r="D67" s="55"/>
      <c r="E67" s="55" t="str">
        <f t="shared" ref="E67:E130" si="6">CONCATENATE(A67,"PROG")</f>
        <v>PROG</v>
      </c>
      <c r="F67" s="55"/>
      <c r="G67" s="55" t="str">
        <f t="shared" ref="G67:G130" si="7">CONCATENATE("P",(LEFT(F67,3)),A67)</f>
        <v>P</v>
      </c>
      <c r="H67" s="55"/>
      <c r="I67" s="55"/>
      <c r="J67" s="55" t="str">
        <f t="shared" ref="J67:J130" si="8">CONCATENATE("ELEM",LEFT(I67,2))</f>
        <v>ELEM</v>
      </c>
      <c r="K67" s="55"/>
      <c r="L67" s="100" t="str">
        <f t="shared" ref="L67:L130" si="9">CONCATENATE("ag.",LEFT(K67,4))</f>
        <v>ag.</v>
      </c>
      <c r="M67" s="55" t="e">
        <v>#N/A</v>
      </c>
      <c r="N67" s="55"/>
      <c r="O67" s="55" t="str">
        <f t="shared" ref="O67:O130" si="10">CONCATENATE("FONTE",A67)</f>
        <v>FONTE</v>
      </c>
      <c r="P67" s="55"/>
      <c r="Q67" s="55"/>
      <c r="R67" s="55"/>
      <c r="S67" s="55"/>
      <c r="T67" s="55"/>
      <c r="U67" s="55"/>
      <c r="V67" s="55"/>
      <c r="W67" s="56"/>
      <c r="X67" s="24">
        <f t="shared" ref="X67:X130" si="11">T67*V67*W67</f>
        <v>0</v>
      </c>
      <c r="Y67" s="55"/>
      <c r="Z67" s="55"/>
      <c r="AA67" s="55"/>
      <c r="AB67" s="55"/>
      <c r="AC67" s="55"/>
      <c r="AD67" s="55"/>
      <c r="AE67" s="55"/>
    </row>
    <row r="68" spans="1:31" s="58" customFormat="1" x14ac:dyDescent="0.25">
      <c r="A68" s="55"/>
      <c r="B68" s="55"/>
      <c r="C68" s="55"/>
      <c r="D68" s="55"/>
      <c r="E68" s="55" t="str">
        <f t="shared" si="6"/>
        <v>PROG</v>
      </c>
      <c r="F68" s="55"/>
      <c r="G68" s="55" t="str">
        <f t="shared" si="7"/>
        <v>P</v>
      </c>
      <c r="H68" s="55"/>
      <c r="I68" s="55"/>
      <c r="J68" s="55" t="str">
        <f t="shared" si="8"/>
        <v>ELEM</v>
      </c>
      <c r="K68" s="55"/>
      <c r="L68" s="100" t="str">
        <f t="shared" si="9"/>
        <v>ag.</v>
      </c>
      <c r="M68" s="55" t="e">
        <v>#N/A</v>
      </c>
      <c r="N68" s="55"/>
      <c r="O68" s="55" t="str">
        <f t="shared" si="10"/>
        <v>FONTE</v>
      </c>
      <c r="P68" s="55"/>
      <c r="Q68" s="55"/>
      <c r="R68" s="55"/>
      <c r="S68" s="55"/>
      <c r="T68" s="55"/>
      <c r="U68" s="55"/>
      <c r="V68" s="55"/>
      <c r="W68" s="56"/>
      <c r="X68" s="24">
        <f t="shared" si="11"/>
        <v>0</v>
      </c>
      <c r="Y68" s="55"/>
      <c r="Z68" s="55"/>
      <c r="AA68" s="55"/>
      <c r="AB68" s="55"/>
      <c r="AC68" s="55"/>
      <c r="AD68" s="55"/>
      <c r="AE68" s="55"/>
    </row>
    <row r="69" spans="1:31" s="58" customFormat="1" x14ac:dyDescent="0.25">
      <c r="A69" s="55"/>
      <c r="B69" s="55"/>
      <c r="C69" s="55"/>
      <c r="D69" s="55"/>
      <c r="E69" s="55" t="str">
        <f t="shared" si="6"/>
        <v>PROG</v>
      </c>
      <c r="F69" s="55"/>
      <c r="G69" s="55" t="str">
        <f t="shared" si="7"/>
        <v>P</v>
      </c>
      <c r="H69" s="55"/>
      <c r="I69" s="55"/>
      <c r="J69" s="55" t="str">
        <f t="shared" si="8"/>
        <v>ELEM</v>
      </c>
      <c r="K69" s="55"/>
      <c r="L69" s="100" t="str">
        <f t="shared" si="9"/>
        <v>ag.</v>
      </c>
      <c r="M69" s="55" t="e">
        <v>#N/A</v>
      </c>
      <c r="N69" s="55"/>
      <c r="O69" s="55" t="str">
        <f t="shared" si="10"/>
        <v>FONTE</v>
      </c>
      <c r="P69" s="55"/>
      <c r="Q69" s="55"/>
      <c r="R69" s="55"/>
      <c r="S69" s="55"/>
      <c r="T69" s="55"/>
      <c r="U69" s="55"/>
      <c r="V69" s="55"/>
      <c r="W69" s="56"/>
      <c r="X69" s="24">
        <f t="shared" si="11"/>
        <v>0</v>
      </c>
      <c r="Y69" s="55"/>
      <c r="Z69" s="55"/>
      <c r="AA69" s="55"/>
      <c r="AB69" s="55"/>
      <c r="AC69" s="55"/>
      <c r="AD69" s="55"/>
      <c r="AE69" s="55"/>
    </row>
    <row r="70" spans="1:31" s="58" customFormat="1" x14ac:dyDescent="0.25">
      <c r="A70" s="55"/>
      <c r="B70" s="55"/>
      <c r="C70" s="55"/>
      <c r="D70" s="55"/>
      <c r="E70" s="55" t="str">
        <f t="shared" si="6"/>
        <v>PROG</v>
      </c>
      <c r="F70" s="55"/>
      <c r="G70" s="55" t="str">
        <f t="shared" si="7"/>
        <v>P</v>
      </c>
      <c r="H70" s="55"/>
      <c r="I70" s="55"/>
      <c r="J70" s="55" t="str">
        <f t="shared" si="8"/>
        <v>ELEM</v>
      </c>
      <c r="K70" s="55"/>
      <c r="L70" s="100" t="str">
        <f t="shared" si="9"/>
        <v>ag.</v>
      </c>
      <c r="M70" s="55" t="e">
        <v>#N/A</v>
      </c>
      <c r="N70" s="55"/>
      <c r="O70" s="55" t="str">
        <f t="shared" si="10"/>
        <v>FONTE</v>
      </c>
      <c r="P70" s="55"/>
      <c r="Q70" s="55"/>
      <c r="R70" s="55"/>
      <c r="S70" s="55"/>
      <c r="T70" s="55"/>
      <c r="U70" s="55"/>
      <c r="V70" s="55"/>
      <c r="W70" s="56"/>
      <c r="X70" s="24">
        <f t="shared" si="11"/>
        <v>0</v>
      </c>
      <c r="Y70" s="55"/>
      <c r="Z70" s="55"/>
      <c r="AA70" s="55"/>
      <c r="AB70" s="55"/>
      <c r="AC70" s="55"/>
      <c r="AD70" s="55"/>
      <c r="AE70" s="55"/>
    </row>
    <row r="71" spans="1:31" s="58" customFormat="1" x14ac:dyDescent="0.25">
      <c r="A71" s="55"/>
      <c r="B71" s="55"/>
      <c r="C71" s="55"/>
      <c r="D71" s="55"/>
      <c r="E71" s="55" t="str">
        <f t="shared" si="6"/>
        <v>PROG</v>
      </c>
      <c r="F71" s="55"/>
      <c r="G71" s="55" t="str">
        <f t="shared" si="7"/>
        <v>P</v>
      </c>
      <c r="H71" s="55"/>
      <c r="I71" s="55"/>
      <c r="J71" s="55" t="str">
        <f t="shared" si="8"/>
        <v>ELEM</v>
      </c>
      <c r="K71" s="55"/>
      <c r="L71" s="100" t="str">
        <f t="shared" si="9"/>
        <v>ag.</v>
      </c>
      <c r="M71" s="55" t="e">
        <v>#N/A</v>
      </c>
      <c r="N71" s="55"/>
      <c r="O71" s="55" t="str">
        <f t="shared" si="10"/>
        <v>FONTE</v>
      </c>
      <c r="P71" s="55"/>
      <c r="Q71" s="55"/>
      <c r="R71" s="55"/>
      <c r="S71" s="55"/>
      <c r="T71" s="55"/>
      <c r="U71" s="55"/>
      <c r="V71" s="55"/>
      <c r="W71" s="56"/>
      <c r="X71" s="24">
        <f t="shared" si="11"/>
        <v>0</v>
      </c>
      <c r="Y71" s="55"/>
      <c r="Z71" s="55"/>
      <c r="AA71" s="55"/>
      <c r="AB71" s="55"/>
      <c r="AC71" s="55"/>
      <c r="AD71" s="55"/>
      <c r="AE71" s="55"/>
    </row>
    <row r="72" spans="1:31" s="58" customFormat="1" x14ac:dyDescent="0.25">
      <c r="A72" s="55"/>
      <c r="B72" s="55"/>
      <c r="C72" s="55"/>
      <c r="D72" s="55"/>
      <c r="E72" s="55" t="str">
        <f t="shared" si="6"/>
        <v>PROG</v>
      </c>
      <c r="F72" s="55"/>
      <c r="G72" s="55" t="str">
        <f t="shared" si="7"/>
        <v>P</v>
      </c>
      <c r="H72" s="55"/>
      <c r="I72" s="55"/>
      <c r="J72" s="55" t="str">
        <f t="shared" si="8"/>
        <v>ELEM</v>
      </c>
      <c r="K72" s="55"/>
      <c r="L72" s="100" t="str">
        <f t="shared" si="9"/>
        <v>ag.</v>
      </c>
      <c r="M72" s="55" t="e">
        <v>#N/A</v>
      </c>
      <c r="N72" s="55"/>
      <c r="O72" s="55" t="str">
        <f t="shared" si="10"/>
        <v>FONTE</v>
      </c>
      <c r="P72" s="55"/>
      <c r="Q72" s="55"/>
      <c r="R72" s="55"/>
      <c r="S72" s="55"/>
      <c r="T72" s="55"/>
      <c r="U72" s="55"/>
      <c r="V72" s="55"/>
      <c r="W72" s="56"/>
      <c r="X72" s="24">
        <f t="shared" si="11"/>
        <v>0</v>
      </c>
      <c r="Y72" s="55"/>
      <c r="Z72" s="55"/>
      <c r="AA72" s="55"/>
      <c r="AB72" s="55"/>
      <c r="AC72" s="55"/>
      <c r="AD72" s="55"/>
      <c r="AE72" s="55"/>
    </row>
    <row r="73" spans="1:31" s="58" customFormat="1" x14ac:dyDescent="0.25">
      <c r="A73" s="55"/>
      <c r="B73" s="55"/>
      <c r="C73" s="55"/>
      <c r="D73" s="55"/>
      <c r="E73" s="55" t="str">
        <f t="shared" si="6"/>
        <v>PROG</v>
      </c>
      <c r="F73" s="55"/>
      <c r="G73" s="55" t="str">
        <f t="shared" si="7"/>
        <v>P</v>
      </c>
      <c r="H73" s="55"/>
      <c r="I73" s="55"/>
      <c r="J73" s="55" t="str">
        <f t="shared" si="8"/>
        <v>ELEM</v>
      </c>
      <c r="K73" s="55"/>
      <c r="L73" s="100" t="str">
        <f t="shared" si="9"/>
        <v>ag.</v>
      </c>
      <c r="M73" s="55" t="e">
        <v>#N/A</v>
      </c>
      <c r="N73" s="55"/>
      <c r="O73" s="55" t="str">
        <f t="shared" si="10"/>
        <v>FONTE</v>
      </c>
      <c r="P73" s="55"/>
      <c r="Q73" s="55"/>
      <c r="R73" s="55"/>
      <c r="S73" s="55"/>
      <c r="T73" s="55"/>
      <c r="U73" s="55"/>
      <c r="V73" s="55"/>
      <c r="W73" s="56"/>
      <c r="X73" s="24">
        <f t="shared" si="11"/>
        <v>0</v>
      </c>
      <c r="Y73" s="55"/>
      <c r="Z73" s="55"/>
      <c r="AA73" s="55"/>
      <c r="AB73" s="55"/>
      <c r="AC73" s="55"/>
      <c r="AD73" s="55"/>
      <c r="AE73" s="55"/>
    </row>
    <row r="74" spans="1:31" s="58" customFormat="1" x14ac:dyDescent="0.25">
      <c r="A74" s="55"/>
      <c r="B74" s="55"/>
      <c r="C74" s="55"/>
      <c r="D74" s="55"/>
      <c r="E74" s="55" t="str">
        <f t="shared" si="6"/>
        <v>PROG</v>
      </c>
      <c r="F74" s="55"/>
      <c r="G74" s="55" t="str">
        <f t="shared" si="7"/>
        <v>P</v>
      </c>
      <c r="H74" s="55"/>
      <c r="I74" s="55"/>
      <c r="J74" s="55" t="str">
        <f t="shared" si="8"/>
        <v>ELEM</v>
      </c>
      <c r="K74" s="55"/>
      <c r="L74" s="100" t="str">
        <f t="shared" si="9"/>
        <v>ag.</v>
      </c>
      <c r="M74" s="55" t="e">
        <v>#N/A</v>
      </c>
      <c r="N74" s="55"/>
      <c r="O74" s="55" t="str">
        <f t="shared" si="10"/>
        <v>FONTE</v>
      </c>
      <c r="P74" s="55"/>
      <c r="Q74" s="55"/>
      <c r="R74" s="55"/>
      <c r="S74" s="55"/>
      <c r="T74" s="55"/>
      <c r="U74" s="55"/>
      <c r="V74" s="55"/>
      <c r="W74" s="56"/>
      <c r="X74" s="24">
        <f t="shared" si="11"/>
        <v>0</v>
      </c>
      <c r="Y74" s="55"/>
      <c r="Z74" s="55"/>
      <c r="AA74" s="55"/>
      <c r="AB74" s="55"/>
      <c r="AC74" s="55"/>
      <c r="AD74" s="55"/>
      <c r="AE74" s="55"/>
    </row>
    <row r="75" spans="1:31" s="58" customFormat="1" x14ac:dyDescent="0.25">
      <c r="A75" s="55"/>
      <c r="B75" s="55"/>
      <c r="C75" s="55"/>
      <c r="D75" s="55"/>
      <c r="E75" s="55" t="str">
        <f t="shared" si="6"/>
        <v>PROG</v>
      </c>
      <c r="F75" s="55"/>
      <c r="G75" s="55" t="str">
        <f t="shared" si="7"/>
        <v>P</v>
      </c>
      <c r="H75" s="55"/>
      <c r="I75" s="55"/>
      <c r="J75" s="55" t="str">
        <f t="shared" si="8"/>
        <v>ELEM</v>
      </c>
      <c r="K75" s="55"/>
      <c r="L75" s="100" t="str">
        <f t="shared" si="9"/>
        <v>ag.</v>
      </c>
      <c r="M75" s="55" t="e">
        <v>#N/A</v>
      </c>
      <c r="N75" s="55"/>
      <c r="O75" s="55" t="str">
        <f t="shared" si="10"/>
        <v>FONTE</v>
      </c>
      <c r="P75" s="55"/>
      <c r="Q75" s="55"/>
      <c r="R75" s="55"/>
      <c r="S75" s="55"/>
      <c r="T75" s="55"/>
      <c r="U75" s="55"/>
      <c r="V75" s="55"/>
      <c r="W75" s="56"/>
      <c r="X75" s="24">
        <f t="shared" si="11"/>
        <v>0</v>
      </c>
      <c r="Y75" s="55"/>
      <c r="Z75" s="55"/>
      <c r="AA75" s="55"/>
      <c r="AB75" s="55"/>
      <c r="AC75" s="55"/>
      <c r="AD75" s="55"/>
      <c r="AE75" s="55"/>
    </row>
    <row r="76" spans="1:31" s="58" customFormat="1" x14ac:dyDescent="0.25">
      <c r="A76" s="55"/>
      <c r="B76" s="55"/>
      <c r="C76" s="55"/>
      <c r="D76" s="55"/>
      <c r="E76" s="55" t="str">
        <f t="shared" si="6"/>
        <v>PROG</v>
      </c>
      <c r="F76" s="55"/>
      <c r="G76" s="55" t="str">
        <f t="shared" si="7"/>
        <v>P</v>
      </c>
      <c r="H76" s="55"/>
      <c r="I76" s="55"/>
      <c r="J76" s="55" t="str">
        <f t="shared" si="8"/>
        <v>ELEM</v>
      </c>
      <c r="K76" s="55"/>
      <c r="L76" s="100" t="str">
        <f t="shared" si="9"/>
        <v>ag.</v>
      </c>
      <c r="M76" s="55" t="e">
        <v>#N/A</v>
      </c>
      <c r="N76" s="55"/>
      <c r="O76" s="55" t="str">
        <f t="shared" si="10"/>
        <v>FONTE</v>
      </c>
      <c r="P76" s="55"/>
      <c r="Q76" s="55"/>
      <c r="R76" s="55"/>
      <c r="S76" s="55"/>
      <c r="T76" s="55"/>
      <c r="U76" s="55"/>
      <c r="V76" s="55"/>
      <c r="W76" s="56"/>
      <c r="X76" s="24">
        <f t="shared" si="11"/>
        <v>0</v>
      </c>
      <c r="Y76" s="55"/>
      <c r="Z76" s="55"/>
      <c r="AA76" s="55"/>
      <c r="AB76" s="55"/>
      <c r="AC76" s="55"/>
      <c r="AD76" s="55"/>
      <c r="AE76" s="55"/>
    </row>
    <row r="77" spans="1:31" s="58" customFormat="1" x14ac:dyDescent="0.25">
      <c r="A77" s="55"/>
      <c r="B77" s="55"/>
      <c r="C77" s="55"/>
      <c r="D77" s="55"/>
      <c r="E77" s="55" t="str">
        <f t="shared" si="6"/>
        <v>PROG</v>
      </c>
      <c r="F77" s="55"/>
      <c r="G77" s="55" t="str">
        <f t="shared" si="7"/>
        <v>P</v>
      </c>
      <c r="H77" s="55"/>
      <c r="I77" s="55"/>
      <c r="J77" s="55" t="str">
        <f t="shared" si="8"/>
        <v>ELEM</v>
      </c>
      <c r="K77" s="55"/>
      <c r="L77" s="100" t="str">
        <f t="shared" si="9"/>
        <v>ag.</v>
      </c>
      <c r="M77" s="55" t="e">
        <v>#N/A</v>
      </c>
      <c r="N77" s="55"/>
      <c r="O77" s="55" t="str">
        <f t="shared" si="10"/>
        <v>FONTE</v>
      </c>
      <c r="P77" s="55"/>
      <c r="Q77" s="55"/>
      <c r="R77" s="55"/>
      <c r="S77" s="55"/>
      <c r="T77" s="55"/>
      <c r="U77" s="55"/>
      <c r="V77" s="55"/>
      <c r="W77" s="56"/>
      <c r="X77" s="24">
        <f t="shared" si="11"/>
        <v>0</v>
      </c>
      <c r="Y77" s="55"/>
      <c r="Z77" s="55"/>
      <c r="AA77" s="55"/>
      <c r="AB77" s="55"/>
      <c r="AC77" s="55"/>
      <c r="AD77" s="55"/>
      <c r="AE77" s="55"/>
    </row>
    <row r="78" spans="1:31" s="58" customFormat="1" x14ac:dyDescent="0.25">
      <c r="A78" s="55"/>
      <c r="B78" s="55"/>
      <c r="C78" s="55"/>
      <c r="D78" s="55"/>
      <c r="E78" s="55" t="str">
        <f t="shared" si="6"/>
        <v>PROG</v>
      </c>
      <c r="F78" s="55"/>
      <c r="G78" s="55" t="str">
        <f t="shared" si="7"/>
        <v>P</v>
      </c>
      <c r="H78" s="55"/>
      <c r="I78" s="55"/>
      <c r="J78" s="55" t="str">
        <f t="shared" si="8"/>
        <v>ELEM</v>
      </c>
      <c r="K78" s="55"/>
      <c r="L78" s="100" t="str">
        <f t="shared" si="9"/>
        <v>ag.</v>
      </c>
      <c r="M78" s="55" t="e">
        <v>#N/A</v>
      </c>
      <c r="N78" s="55"/>
      <c r="O78" s="55" t="str">
        <f t="shared" si="10"/>
        <v>FONTE</v>
      </c>
      <c r="P78" s="55"/>
      <c r="Q78" s="55"/>
      <c r="R78" s="55"/>
      <c r="S78" s="55"/>
      <c r="T78" s="55"/>
      <c r="U78" s="55"/>
      <c r="V78" s="55"/>
      <c r="W78" s="56"/>
      <c r="X78" s="24">
        <f t="shared" si="11"/>
        <v>0</v>
      </c>
      <c r="Y78" s="55"/>
      <c r="Z78" s="55"/>
      <c r="AA78" s="55"/>
      <c r="AB78" s="55"/>
      <c r="AC78" s="55"/>
      <c r="AD78" s="55"/>
      <c r="AE78" s="55"/>
    </row>
    <row r="79" spans="1:31" s="58" customFormat="1" x14ac:dyDescent="0.25">
      <c r="A79" s="55"/>
      <c r="B79" s="55"/>
      <c r="C79" s="55"/>
      <c r="D79" s="55"/>
      <c r="E79" s="55" t="str">
        <f t="shared" si="6"/>
        <v>PROG</v>
      </c>
      <c r="F79" s="55"/>
      <c r="G79" s="55" t="str">
        <f t="shared" si="7"/>
        <v>P</v>
      </c>
      <c r="H79" s="55"/>
      <c r="I79" s="55"/>
      <c r="J79" s="55" t="str">
        <f t="shared" si="8"/>
        <v>ELEM</v>
      </c>
      <c r="K79" s="55"/>
      <c r="L79" s="100" t="str">
        <f t="shared" si="9"/>
        <v>ag.</v>
      </c>
      <c r="M79" s="55" t="e">
        <v>#N/A</v>
      </c>
      <c r="N79" s="55"/>
      <c r="O79" s="55" t="str">
        <f t="shared" si="10"/>
        <v>FONTE</v>
      </c>
      <c r="P79" s="55"/>
      <c r="Q79" s="55"/>
      <c r="R79" s="55"/>
      <c r="S79" s="55"/>
      <c r="T79" s="55"/>
      <c r="U79" s="55"/>
      <c r="V79" s="55"/>
      <c r="W79" s="56"/>
      <c r="X79" s="24">
        <f t="shared" si="11"/>
        <v>0</v>
      </c>
      <c r="Y79" s="55"/>
      <c r="Z79" s="55"/>
      <c r="AA79" s="55"/>
      <c r="AB79" s="55"/>
      <c r="AC79" s="55"/>
      <c r="AD79" s="55"/>
      <c r="AE79" s="55"/>
    </row>
    <row r="80" spans="1:31" s="58" customFormat="1" x14ac:dyDescent="0.25">
      <c r="A80" s="55"/>
      <c r="B80" s="55"/>
      <c r="C80" s="55"/>
      <c r="D80" s="55"/>
      <c r="E80" s="55" t="str">
        <f t="shared" si="6"/>
        <v>PROG</v>
      </c>
      <c r="F80" s="55"/>
      <c r="G80" s="55" t="str">
        <f t="shared" si="7"/>
        <v>P</v>
      </c>
      <c r="H80" s="55"/>
      <c r="I80" s="55"/>
      <c r="J80" s="55" t="str">
        <f t="shared" si="8"/>
        <v>ELEM</v>
      </c>
      <c r="K80" s="55"/>
      <c r="L80" s="100" t="str">
        <f t="shared" si="9"/>
        <v>ag.</v>
      </c>
      <c r="M80" s="55" t="e">
        <v>#N/A</v>
      </c>
      <c r="N80" s="55"/>
      <c r="O80" s="55" t="str">
        <f t="shared" si="10"/>
        <v>FONTE</v>
      </c>
      <c r="P80" s="55"/>
      <c r="Q80" s="55"/>
      <c r="R80" s="55"/>
      <c r="S80" s="55"/>
      <c r="T80" s="55"/>
      <c r="U80" s="55"/>
      <c r="V80" s="55"/>
      <c r="W80" s="56"/>
      <c r="X80" s="24">
        <f t="shared" si="11"/>
        <v>0</v>
      </c>
      <c r="Y80" s="55"/>
      <c r="Z80" s="55"/>
      <c r="AA80" s="55"/>
      <c r="AB80" s="55"/>
      <c r="AC80" s="55"/>
      <c r="AD80" s="55"/>
      <c r="AE80" s="55"/>
    </row>
    <row r="81" spans="1:31" s="58" customFormat="1" x14ac:dyDescent="0.25">
      <c r="A81" s="55"/>
      <c r="B81" s="55"/>
      <c r="C81" s="55"/>
      <c r="D81" s="55"/>
      <c r="E81" s="55" t="str">
        <f t="shared" si="6"/>
        <v>PROG</v>
      </c>
      <c r="F81" s="55"/>
      <c r="G81" s="55" t="str">
        <f t="shared" si="7"/>
        <v>P</v>
      </c>
      <c r="H81" s="55"/>
      <c r="I81" s="55"/>
      <c r="J81" s="55" t="str">
        <f t="shared" si="8"/>
        <v>ELEM</v>
      </c>
      <c r="K81" s="55"/>
      <c r="L81" s="100" t="str">
        <f t="shared" si="9"/>
        <v>ag.</v>
      </c>
      <c r="M81" s="55" t="e">
        <v>#N/A</v>
      </c>
      <c r="N81" s="55"/>
      <c r="O81" s="55" t="str">
        <f t="shared" si="10"/>
        <v>FONTE</v>
      </c>
      <c r="P81" s="55"/>
      <c r="Q81" s="55"/>
      <c r="R81" s="55"/>
      <c r="S81" s="55"/>
      <c r="T81" s="55"/>
      <c r="U81" s="55"/>
      <c r="V81" s="55"/>
      <c r="W81" s="56"/>
      <c r="X81" s="24">
        <f t="shared" si="11"/>
        <v>0</v>
      </c>
      <c r="Y81" s="55"/>
      <c r="Z81" s="55"/>
      <c r="AA81" s="55"/>
      <c r="AB81" s="55"/>
      <c r="AC81" s="55"/>
      <c r="AD81" s="55"/>
      <c r="AE81" s="55"/>
    </row>
    <row r="82" spans="1:31" s="58" customFormat="1" x14ac:dyDescent="0.25">
      <c r="A82" s="55"/>
      <c r="B82" s="55"/>
      <c r="C82" s="55"/>
      <c r="D82" s="55"/>
      <c r="E82" s="55" t="str">
        <f t="shared" si="6"/>
        <v>PROG</v>
      </c>
      <c r="F82" s="55"/>
      <c r="G82" s="55" t="str">
        <f t="shared" si="7"/>
        <v>P</v>
      </c>
      <c r="H82" s="55"/>
      <c r="I82" s="55"/>
      <c r="J82" s="55" t="str">
        <f t="shared" si="8"/>
        <v>ELEM</v>
      </c>
      <c r="K82" s="55"/>
      <c r="L82" s="100" t="str">
        <f t="shared" si="9"/>
        <v>ag.</v>
      </c>
      <c r="M82" s="55" t="e">
        <v>#N/A</v>
      </c>
      <c r="N82" s="55"/>
      <c r="O82" s="55" t="str">
        <f t="shared" si="10"/>
        <v>FONTE</v>
      </c>
      <c r="P82" s="55"/>
      <c r="Q82" s="55"/>
      <c r="R82" s="55"/>
      <c r="S82" s="55"/>
      <c r="T82" s="55"/>
      <c r="U82" s="55"/>
      <c r="V82" s="55"/>
      <c r="W82" s="56"/>
      <c r="X82" s="24">
        <f t="shared" si="11"/>
        <v>0</v>
      </c>
      <c r="Y82" s="55"/>
      <c r="Z82" s="55"/>
      <c r="AA82" s="55"/>
      <c r="AB82" s="55"/>
      <c r="AC82" s="55"/>
      <c r="AD82" s="55"/>
      <c r="AE82" s="55"/>
    </row>
    <row r="83" spans="1:31" s="58" customFormat="1" x14ac:dyDescent="0.25">
      <c r="A83" s="55"/>
      <c r="B83" s="55"/>
      <c r="C83" s="55"/>
      <c r="D83" s="55"/>
      <c r="E83" s="55" t="str">
        <f t="shared" si="6"/>
        <v>PROG</v>
      </c>
      <c r="F83" s="55"/>
      <c r="G83" s="55" t="str">
        <f t="shared" si="7"/>
        <v>P</v>
      </c>
      <c r="H83" s="55"/>
      <c r="I83" s="55"/>
      <c r="J83" s="55" t="str">
        <f t="shared" si="8"/>
        <v>ELEM</v>
      </c>
      <c r="K83" s="55"/>
      <c r="L83" s="100" t="str">
        <f t="shared" si="9"/>
        <v>ag.</v>
      </c>
      <c r="M83" s="55" t="e">
        <v>#N/A</v>
      </c>
      <c r="N83" s="55"/>
      <c r="O83" s="55" t="str">
        <f t="shared" si="10"/>
        <v>FONTE</v>
      </c>
      <c r="P83" s="55"/>
      <c r="Q83" s="55"/>
      <c r="R83" s="55"/>
      <c r="S83" s="55"/>
      <c r="T83" s="55"/>
      <c r="U83" s="55"/>
      <c r="V83" s="55"/>
      <c r="W83" s="56"/>
      <c r="X83" s="24">
        <f t="shared" si="11"/>
        <v>0</v>
      </c>
      <c r="Y83" s="55"/>
      <c r="Z83" s="55"/>
      <c r="AA83" s="55"/>
      <c r="AB83" s="55"/>
      <c r="AC83" s="55"/>
      <c r="AD83" s="55"/>
      <c r="AE83" s="55"/>
    </row>
    <row r="84" spans="1:31" s="58" customFormat="1" x14ac:dyDescent="0.25">
      <c r="A84" s="55"/>
      <c r="B84" s="55"/>
      <c r="C84" s="55"/>
      <c r="D84" s="55"/>
      <c r="E84" s="55" t="str">
        <f t="shared" si="6"/>
        <v>PROG</v>
      </c>
      <c r="F84" s="55"/>
      <c r="G84" s="55" t="str">
        <f t="shared" si="7"/>
        <v>P</v>
      </c>
      <c r="H84" s="55"/>
      <c r="I84" s="55"/>
      <c r="J84" s="55" t="str">
        <f t="shared" si="8"/>
        <v>ELEM</v>
      </c>
      <c r="K84" s="55"/>
      <c r="L84" s="100" t="str">
        <f t="shared" si="9"/>
        <v>ag.</v>
      </c>
      <c r="M84" s="55" t="e">
        <v>#N/A</v>
      </c>
      <c r="N84" s="55"/>
      <c r="O84" s="55" t="str">
        <f t="shared" si="10"/>
        <v>FONTE</v>
      </c>
      <c r="P84" s="55"/>
      <c r="Q84" s="55"/>
      <c r="R84" s="55"/>
      <c r="S84" s="55"/>
      <c r="T84" s="55"/>
      <c r="U84" s="55"/>
      <c r="V84" s="55"/>
      <c r="W84" s="56"/>
      <c r="X84" s="24">
        <f t="shared" si="11"/>
        <v>0</v>
      </c>
      <c r="Y84" s="55"/>
      <c r="Z84" s="55"/>
      <c r="AA84" s="55"/>
      <c r="AB84" s="55"/>
      <c r="AC84" s="55"/>
      <c r="AD84" s="55"/>
      <c r="AE84" s="55"/>
    </row>
    <row r="85" spans="1:31" s="58" customFormat="1" x14ac:dyDescent="0.25">
      <c r="A85" s="55"/>
      <c r="B85" s="55"/>
      <c r="C85" s="55"/>
      <c r="D85" s="55"/>
      <c r="E85" s="55" t="str">
        <f t="shared" si="6"/>
        <v>PROG</v>
      </c>
      <c r="F85" s="55"/>
      <c r="G85" s="55" t="str">
        <f t="shared" si="7"/>
        <v>P</v>
      </c>
      <c r="H85" s="55"/>
      <c r="I85" s="55"/>
      <c r="J85" s="55" t="str">
        <f t="shared" si="8"/>
        <v>ELEM</v>
      </c>
      <c r="K85" s="55"/>
      <c r="L85" s="100" t="str">
        <f t="shared" si="9"/>
        <v>ag.</v>
      </c>
      <c r="M85" s="55" t="e">
        <v>#N/A</v>
      </c>
      <c r="N85" s="55"/>
      <c r="O85" s="55" t="str">
        <f t="shared" si="10"/>
        <v>FONTE</v>
      </c>
      <c r="P85" s="55"/>
      <c r="Q85" s="55"/>
      <c r="R85" s="55"/>
      <c r="S85" s="55"/>
      <c r="T85" s="55"/>
      <c r="U85" s="55"/>
      <c r="V85" s="55"/>
      <c r="W85" s="56"/>
      <c r="X85" s="24">
        <f t="shared" si="11"/>
        <v>0</v>
      </c>
      <c r="Y85" s="55"/>
      <c r="Z85" s="55"/>
      <c r="AA85" s="55"/>
      <c r="AB85" s="55"/>
      <c r="AC85" s="55"/>
      <c r="AD85" s="55"/>
      <c r="AE85" s="55"/>
    </row>
    <row r="86" spans="1:31" s="58" customFormat="1" x14ac:dyDescent="0.25">
      <c r="A86" s="55"/>
      <c r="B86" s="55"/>
      <c r="C86" s="55"/>
      <c r="D86" s="55"/>
      <c r="E86" s="55" t="str">
        <f t="shared" si="6"/>
        <v>PROG</v>
      </c>
      <c r="F86" s="55"/>
      <c r="G86" s="55" t="str">
        <f t="shared" si="7"/>
        <v>P</v>
      </c>
      <c r="H86" s="55"/>
      <c r="I86" s="55"/>
      <c r="J86" s="55" t="str">
        <f t="shared" si="8"/>
        <v>ELEM</v>
      </c>
      <c r="K86" s="55"/>
      <c r="L86" s="100" t="str">
        <f t="shared" si="9"/>
        <v>ag.</v>
      </c>
      <c r="M86" s="55" t="e">
        <v>#N/A</v>
      </c>
      <c r="N86" s="55"/>
      <c r="O86" s="55" t="str">
        <f t="shared" si="10"/>
        <v>FONTE</v>
      </c>
      <c r="P86" s="55"/>
      <c r="Q86" s="55"/>
      <c r="R86" s="55"/>
      <c r="S86" s="55"/>
      <c r="T86" s="55"/>
      <c r="U86" s="55"/>
      <c r="V86" s="55"/>
      <c r="W86" s="56"/>
      <c r="X86" s="24">
        <f t="shared" si="11"/>
        <v>0</v>
      </c>
      <c r="Y86" s="55"/>
      <c r="Z86" s="55"/>
      <c r="AA86" s="55"/>
      <c r="AB86" s="55"/>
      <c r="AC86" s="55"/>
      <c r="AD86" s="55"/>
      <c r="AE86" s="55"/>
    </row>
    <row r="87" spans="1:31" s="58" customFormat="1" x14ac:dyDescent="0.25">
      <c r="A87" s="55"/>
      <c r="B87" s="55"/>
      <c r="C87" s="55"/>
      <c r="D87" s="55"/>
      <c r="E87" s="55" t="str">
        <f t="shared" si="6"/>
        <v>PROG</v>
      </c>
      <c r="F87" s="55"/>
      <c r="G87" s="55" t="str">
        <f t="shared" si="7"/>
        <v>P</v>
      </c>
      <c r="H87" s="55"/>
      <c r="I87" s="55"/>
      <c r="J87" s="55" t="str">
        <f t="shared" si="8"/>
        <v>ELEM</v>
      </c>
      <c r="K87" s="55"/>
      <c r="L87" s="100" t="str">
        <f t="shared" si="9"/>
        <v>ag.</v>
      </c>
      <c r="M87" s="55" t="e">
        <v>#N/A</v>
      </c>
      <c r="N87" s="55"/>
      <c r="O87" s="55" t="str">
        <f t="shared" si="10"/>
        <v>FONTE</v>
      </c>
      <c r="P87" s="55"/>
      <c r="Q87" s="55"/>
      <c r="R87" s="55"/>
      <c r="S87" s="55"/>
      <c r="T87" s="55"/>
      <c r="U87" s="55"/>
      <c r="V87" s="55"/>
      <c r="W87" s="56"/>
      <c r="X87" s="24">
        <f t="shared" si="11"/>
        <v>0</v>
      </c>
      <c r="Y87" s="55"/>
      <c r="Z87" s="55"/>
      <c r="AA87" s="55"/>
      <c r="AB87" s="55"/>
      <c r="AC87" s="55"/>
      <c r="AD87" s="55"/>
      <c r="AE87" s="55"/>
    </row>
    <row r="88" spans="1:31" s="58" customFormat="1" x14ac:dyDescent="0.25">
      <c r="A88" s="55"/>
      <c r="B88" s="55"/>
      <c r="C88" s="55"/>
      <c r="D88" s="55"/>
      <c r="E88" s="55" t="str">
        <f t="shared" si="6"/>
        <v>PROG</v>
      </c>
      <c r="F88" s="55"/>
      <c r="G88" s="55" t="str">
        <f t="shared" si="7"/>
        <v>P</v>
      </c>
      <c r="H88" s="55"/>
      <c r="I88" s="55"/>
      <c r="J88" s="55" t="str">
        <f t="shared" si="8"/>
        <v>ELEM</v>
      </c>
      <c r="K88" s="55"/>
      <c r="L88" s="100" t="str">
        <f t="shared" si="9"/>
        <v>ag.</v>
      </c>
      <c r="M88" s="55" t="e">
        <v>#N/A</v>
      </c>
      <c r="N88" s="55"/>
      <c r="O88" s="55" t="str">
        <f t="shared" si="10"/>
        <v>FONTE</v>
      </c>
      <c r="P88" s="55"/>
      <c r="Q88" s="55"/>
      <c r="R88" s="55"/>
      <c r="S88" s="55"/>
      <c r="T88" s="55"/>
      <c r="U88" s="55"/>
      <c r="V88" s="55"/>
      <c r="W88" s="56"/>
      <c r="X88" s="24">
        <f t="shared" si="11"/>
        <v>0</v>
      </c>
      <c r="Y88" s="55"/>
      <c r="Z88" s="55"/>
      <c r="AA88" s="55"/>
      <c r="AB88" s="55"/>
      <c r="AC88" s="55"/>
      <c r="AD88" s="55"/>
      <c r="AE88" s="55"/>
    </row>
    <row r="89" spans="1:31" s="58" customFormat="1" x14ac:dyDescent="0.25">
      <c r="A89" s="55"/>
      <c r="B89" s="55"/>
      <c r="C89" s="55"/>
      <c r="D89" s="55"/>
      <c r="E89" s="55" t="str">
        <f t="shared" si="6"/>
        <v>PROG</v>
      </c>
      <c r="F89" s="55"/>
      <c r="G89" s="55" t="str">
        <f t="shared" si="7"/>
        <v>P</v>
      </c>
      <c r="H89" s="55"/>
      <c r="I89" s="55"/>
      <c r="J89" s="55" t="str">
        <f t="shared" si="8"/>
        <v>ELEM</v>
      </c>
      <c r="K89" s="55"/>
      <c r="L89" s="100" t="str">
        <f t="shared" si="9"/>
        <v>ag.</v>
      </c>
      <c r="M89" s="55" t="e">
        <v>#N/A</v>
      </c>
      <c r="N89" s="55"/>
      <c r="O89" s="55" t="str">
        <f t="shared" si="10"/>
        <v>FONTE</v>
      </c>
      <c r="P89" s="55"/>
      <c r="Q89" s="55"/>
      <c r="R89" s="55"/>
      <c r="S89" s="55"/>
      <c r="T89" s="55"/>
      <c r="U89" s="55"/>
      <c r="V89" s="55"/>
      <c r="W89" s="56"/>
      <c r="X89" s="24">
        <f t="shared" si="11"/>
        <v>0</v>
      </c>
      <c r="Y89" s="55"/>
      <c r="Z89" s="55"/>
      <c r="AA89" s="55"/>
      <c r="AB89" s="55"/>
      <c r="AC89" s="55"/>
      <c r="AD89" s="55"/>
      <c r="AE89" s="55"/>
    </row>
    <row r="90" spans="1:31" s="58" customFormat="1" x14ac:dyDescent="0.25">
      <c r="A90" s="55"/>
      <c r="B90" s="55"/>
      <c r="C90" s="55"/>
      <c r="D90" s="55"/>
      <c r="E90" s="55" t="str">
        <f t="shared" si="6"/>
        <v>PROG</v>
      </c>
      <c r="F90" s="55"/>
      <c r="G90" s="55" t="str">
        <f t="shared" si="7"/>
        <v>P</v>
      </c>
      <c r="H90" s="55"/>
      <c r="I90" s="55"/>
      <c r="J90" s="55" t="str">
        <f t="shared" si="8"/>
        <v>ELEM</v>
      </c>
      <c r="K90" s="55"/>
      <c r="L90" s="100" t="str">
        <f t="shared" si="9"/>
        <v>ag.</v>
      </c>
      <c r="M90" s="55" t="e">
        <v>#N/A</v>
      </c>
      <c r="N90" s="55"/>
      <c r="O90" s="55" t="str">
        <f t="shared" si="10"/>
        <v>FONTE</v>
      </c>
      <c r="P90" s="55"/>
      <c r="Q90" s="55"/>
      <c r="R90" s="55"/>
      <c r="S90" s="55"/>
      <c r="T90" s="55"/>
      <c r="U90" s="55"/>
      <c r="V90" s="55"/>
      <c r="W90" s="56"/>
      <c r="X90" s="24">
        <f t="shared" si="11"/>
        <v>0</v>
      </c>
      <c r="Y90" s="55"/>
      <c r="Z90" s="55"/>
      <c r="AA90" s="55"/>
      <c r="AB90" s="55"/>
      <c r="AC90" s="55"/>
      <c r="AD90" s="55"/>
      <c r="AE90" s="55"/>
    </row>
    <row r="91" spans="1:31" s="58" customFormat="1" x14ac:dyDescent="0.25">
      <c r="A91" s="55"/>
      <c r="B91" s="55"/>
      <c r="C91" s="55"/>
      <c r="D91" s="55"/>
      <c r="E91" s="55" t="str">
        <f t="shared" si="6"/>
        <v>PROG</v>
      </c>
      <c r="F91" s="55"/>
      <c r="G91" s="55" t="str">
        <f t="shared" si="7"/>
        <v>P</v>
      </c>
      <c r="H91" s="55"/>
      <c r="I91" s="55"/>
      <c r="J91" s="55" t="str">
        <f t="shared" si="8"/>
        <v>ELEM</v>
      </c>
      <c r="K91" s="55"/>
      <c r="L91" s="100" t="str">
        <f t="shared" si="9"/>
        <v>ag.</v>
      </c>
      <c r="M91" s="55" t="e">
        <v>#N/A</v>
      </c>
      <c r="N91" s="55"/>
      <c r="O91" s="55" t="str">
        <f t="shared" si="10"/>
        <v>FONTE</v>
      </c>
      <c r="P91" s="55"/>
      <c r="Q91" s="55"/>
      <c r="R91" s="55"/>
      <c r="S91" s="55"/>
      <c r="T91" s="55"/>
      <c r="U91" s="55"/>
      <c r="V91" s="55"/>
      <c r="W91" s="56"/>
      <c r="X91" s="24">
        <f t="shared" si="11"/>
        <v>0</v>
      </c>
      <c r="Y91" s="55"/>
      <c r="Z91" s="55"/>
      <c r="AA91" s="55"/>
      <c r="AB91" s="55"/>
      <c r="AC91" s="55"/>
      <c r="AD91" s="55"/>
      <c r="AE91" s="55"/>
    </row>
    <row r="92" spans="1:31" s="58" customFormat="1" x14ac:dyDescent="0.25">
      <c r="A92" s="55"/>
      <c r="B92" s="55"/>
      <c r="C92" s="55"/>
      <c r="D92" s="55"/>
      <c r="E92" s="55" t="str">
        <f t="shared" si="6"/>
        <v>PROG</v>
      </c>
      <c r="F92" s="55"/>
      <c r="G92" s="55" t="str">
        <f t="shared" si="7"/>
        <v>P</v>
      </c>
      <c r="H92" s="55"/>
      <c r="I92" s="55"/>
      <c r="J92" s="55" t="str">
        <f t="shared" si="8"/>
        <v>ELEM</v>
      </c>
      <c r="K92" s="55"/>
      <c r="L92" s="100" t="str">
        <f t="shared" si="9"/>
        <v>ag.</v>
      </c>
      <c r="M92" s="55" t="e">
        <v>#N/A</v>
      </c>
      <c r="N92" s="55"/>
      <c r="O92" s="55" t="str">
        <f t="shared" si="10"/>
        <v>FONTE</v>
      </c>
      <c r="P92" s="55"/>
      <c r="Q92" s="55"/>
      <c r="R92" s="55"/>
      <c r="S92" s="55"/>
      <c r="T92" s="55"/>
      <c r="U92" s="55"/>
      <c r="V92" s="55"/>
      <c r="W92" s="56"/>
      <c r="X92" s="24">
        <f t="shared" si="11"/>
        <v>0</v>
      </c>
      <c r="Y92" s="55"/>
      <c r="Z92" s="55"/>
      <c r="AA92" s="55"/>
      <c r="AB92" s="55"/>
      <c r="AC92" s="55"/>
      <c r="AD92" s="55"/>
      <c r="AE92" s="55"/>
    </row>
    <row r="93" spans="1:31" s="58" customFormat="1" x14ac:dyDescent="0.25">
      <c r="A93" s="55"/>
      <c r="B93" s="55"/>
      <c r="C93" s="55"/>
      <c r="D93" s="55"/>
      <c r="E93" s="55" t="str">
        <f t="shared" si="6"/>
        <v>PROG</v>
      </c>
      <c r="F93" s="55"/>
      <c r="G93" s="55" t="str">
        <f t="shared" si="7"/>
        <v>P</v>
      </c>
      <c r="H93" s="55"/>
      <c r="I93" s="55"/>
      <c r="J93" s="55" t="str">
        <f t="shared" si="8"/>
        <v>ELEM</v>
      </c>
      <c r="K93" s="55"/>
      <c r="L93" s="100" t="str">
        <f t="shared" si="9"/>
        <v>ag.</v>
      </c>
      <c r="M93" s="55" t="e">
        <v>#N/A</v>
      </c>
      <c r="N93" s="55"/>
      <c r="O93" s="55" t="str">
        <f t="shared" si="10"/>
        <v>FONTE</v>
      </c>
      <c r="P93" s="55"/>
      <c r="Q93" s="55"/>
      <c r="R93" s="55"/>
      <c r="S93" s="55"/>
      <c r="T93" s="55"/>
      <c r="U93" s="55"/>
      <c r="V93" s="55"/>
      <c r="W93" s="56"/>
      <c r="X93" s="24">
        <f t="shared" si="11"/>
        <v>0</v>
      </c>
      <c r="Y93" s="55"/>
      <c r="Z93" s="55"/>
      <c r="AA93" s="55"/>
      <c r="AB93" s="55"/>
      <c r="AC93" s="55"/>
      <c r="AD93" s="55"/>
      <c r="AE93" s="55"/>
    </row>
    <row r="94" spans="1:31" s="58" customFormat="1" x14ac:dyDescent="0.25">
      <c r="A94" s="55"/>
      <c r="B94" s="55"/>
      <c r="C94" s="55"/>
      <c r="D94" s="55"/>
      <c r="E94" s="55" t="str">
        <f t="shared" si="6"/>
        <v>PROG</v>
      </c>
      <c r="F94" s="55"/>
      <c r="G94" s="55" t="str">
        <f t="shared" si="7"/>
        <v>P</v>
      </c>
      <c r="H94" s="55"/>
      <c r="I94" s="55"/>
      <c r="J94" s="55" t="str">
        <f t="shared" si="8"/>
        <v>ELEM</v>
      </c>
      <c r="K94" s="55"/>
      <c r="L94" s="100" t="str">
        <f t="shared" si="9"/>
        <v>ag.</v>
      </c>
      <c r="M94" s="55" t="e">
        <v>#N/A</v>
      </c>
      <c r="N94" s="55"/>
      <c r="O94" s="55" t="str">
        <f t="shared" si="10"/>
        <v>FONTE</v>
      </c>
      <c r="P94" s="55"/>
      <c r="Q94" s="55"/>
      <c r="R94" s="55"/>
      <c r="S94" s="55"/>
      <c r="T94" s="55"/>
      <c r="U94" s="55"/>
      <c r="V94" s="55"/>
      <c r="W94" s="56"/>
      <c r="X94" s="24">
        <f t="shared" si="11"/>
        <v>0</v>
      </c>
      <c r="Y94" s="55"/>
      <c r="Z94" s="55"/>
      <c r="AA94" s="55"/>
      <c r="AB94" s="55"/>
      <c r="AC94" s="55"/>
      <c r="AD94" s="55"/>
      <c r="AE94" s="55"/>
    </row>
    <row r="95" spans="1:31" s="58" customFormat="1" x14ac:dyDescent="0.25">
      <c r="A95" s="55"/>
      <c r="B95" s="55"/>
      <c r="C95" s="55"/>
      <c r="D95" s="55"/>
      <c r="E95" s="55" t="str">
        <f t="shared" si="6"/>
        <v>PROG</v>
      </c>
      <c r="F95" s="55"/>
      <c r="G95" s="55" t="str">
        <f t="shared" si="7"/>
        <v>P</v>
      </c>
      <c r="H95" s="55"/>
      <c r="I95" s="55"/>
      <c r="J95" s="55" t="str">
        <f t="shared" si="8"/>
        <v>ELEM</v>
      </c>
      <c r="K95" s="55"/>
      <c r="L95" s="100" t="str">
        <f t="shared" si="9"/>
        <v>ag.</v>
      </c>
      <c r="M95" s="55" t="e">
        <v>#N/A</v>
      </c>
      <c r="N95" s="55"/>
      <c r="O95" s="55" t="str">
        <f t="shared" si="10"/>
        <v>FONTE</v>
      </c>
      <c r="P95" s="55"/>
      <c r="Q95" s="55"/>
      <c r="R95" s="55"/>
      <c r="S95" s="55"/>
      <c r="T95" s="55"/>
      <c r="U95" s="55"/>
      <c r="V95" s="55"/>
      <c r="W95" s="56"/>
      <c r="X95" s="24">
        <f t="shared" si="11"/>
        <v>0</v>
      </c>
      <c r="Y95" s="55"/>
      <c r="Z95" s="55"/>
      <c r="AA95" s="55"/>
      <c r="AB95" s="55"/>
      <c r="AC95" s="55"/>
      <c r="AD95" s="55"/>
      <c r="AE95" s="55"/>
    </row>
    <row r="96" spans="1:31" s="58" customFormat="1" x14ac:dyDescent="0.25">
      <c r="A96" s="55"/>
      <c r="B96" s="55"/>
      <c r="C96" s="55"/>
      <c r="D96" s="55"/>
      <c r="E96" s="55" t="str">
        <f t="shared" si="6"/>
        <v>PROG</v>
      </c>
      <c r="F96" s="55"/>
      <c r="G96" s="55" t="str">
        <f t="shared" si="7"/>
        <v>P</v>
      </c>
      <c r="H96" s="55"/>
      <c r="I96" s="55"/>
      <c r="J96" s="55" t="str">
        <f t="shared" si="8"/>
        <v>ELEM</v>
      </c>
      <c r="K96" s="55"/>
      <c r="L96" s="100" t="str">
        <f t="shared" si="9"/>
        <v>ag.</v>
      </c>
      <c r="M96" s="55" t="e">
        <v>#N/A</v>
      </c>
      <c r="N96" s="55"/>
      <c r="O96" s="55" t="str">
        <f t="shared" si="10"/>
        <v>FONTE</v>
      </c>
      <c r="P96" s="55"/>
      <c r="Q96" s="55"/>
      <c r="R96" s="55"/>
      <c r="S96" s="55"/>
      <c r="T96" s="55"/>
      <c r="U96" s="55"/>
      <c r="V96" s="55"/>
      <c r="W96" s="56"/>
      <c r="X96" s="24">
        <f t="shared" si="11"/>
        <v>0</v>
      </c>
      <c r="Y96" s="55"/>
      <c r="Z96" s="55"/>
      <c r="AA96" s="55"/>
      <c r="AB96" s="55"/>
      <c r="AC96" s="55"/>
      <c r="AD96" s="55"/>
      <c r="AE96" s="55"/>
    </row>
    <row r="97" spans="1:31" s="58" customFormat="1" x14ac:dyDescent="0.25">
      <c r="A97" s="55"/>
      <c r="B97" s="55"/>
      <c r="C97" s="55"/>
      <c r="D97" s="55"/>
      <c r="E97" s="55" t="str">
        <f t="shared" si="6"/>
        <v>PROG</v>
      </c>
      <c r="F97" s="55"/>
      <c r="G97" s="55" t="str">
        <f t="shared" si="7"/>
        <v>P</v>
      </c>
      <c r="H97" s="55"/>
      <c r="I97" s="55"/>
      <c r="J97" s="55" t="str">
        <f t="shared" si="8"/>
        <v>ELEM</v>
      </c>
      <c r="K97" s="55"/>
      <c r="L97" s="100" t="str">
        <f t="shared" si="9"/>
        <v>ag.</v>
      </c>
      <c r="M97" s="55" t="e">
        <v>#N/A</v>
      </c>
      <c r="N97" s="55"/>
      <c r="O97" s="55" t="str">
        <f t="shared" si="10"/>
        <v>FONTE</v>
      </c>
      <c r="P97" s="55"/>
      <c r="Q97" s="55"/>
      <c r="R97" s="55"/>
      <c r="S97" s="55"/>
      <c r="T97" s="55"/>
      <c r="U97" s="55"/>
      <c r="V97" s="55"/>
      <c r="W97" s="56"/>
      <c r="X97" s="24">
        <f t="shared" si="11"/>
        <v>0</v>
      </c>
      <c r="Y97" s="55"/>
      <c r="Z97" s="55"/>
      <c r="AA97" s="55"/>
      <c r="AB97" s="55"/>
      <c r="AC97" s="55"/>
      <c r="AD97" s="55"/>
      <c r="AE97" s="55"/>
    </row>
    <row r="98" spans="1:31" s="58" customFormat="1" x14ac:dyDescent="0.25">
      <c r="A98" s="55"/>
      <c r="B98" s="55"/>
      <c r="C98" s="55"/>
      <c r="D98" s="55"/>
      <c r="E98" s="55" t="str">
        <f t="shared" si="6"/>
        <v>PROG</v>
      </c>
      <c r="F98" s="55"/>
      <c r="G98" s="55" t="str">
        <f t="shared" si="7"/>
        <v>P</v>
      </c>
      <c r="H98" s="55"/>
      <c r="I98" s="55"/>
      <c r="J98" s="55" t="str">
        <f t="shared" si="8"/>
        <v>ELEM</v>
      </c>
      <c r="K98" s="55"/>
      <c r="L98" s="100" t="str">
        <f t="shared" si="9"/>
        <v>ag.</v>
      </c>
      <c r="M98" s="55" t="e">
        <v>#N/A</v>
      </c>
      <c r="N98" s="55"/>
      <c r="O98" s="55" t="str">
        <f t="shared" si="10"/>
        <v>FONTE</v>
      </c>
      <c r="P98" s="55"/>
      <c r="Q98" s="55"/>
      <c r="R98" s="55"/>
      <c r="S98" s="55"/>
      <c r="T98" s="55"/>
      <c r="U98" s="55"/>
      <c r="V98" s="55"/>
      <c r="W98" s="56"/>
      <c r="X98" s="24">
        <f t="shared" si="11"/>
        <v>0</v>
      </c>
      <c r="Y98" s="55"/>
      <c r="Z98" s="55"/>
      <c r="AA98" s="55"/>
      <c r="AB98" s="55"/>
      <c r="AC98" s="55"/>
      <c r="AD98" s="55"/>
      <c r="AE98" s="55"/>
    </row>
    <row r="99" spans="1:31" s="58" customFormat="1" x14ac:dyDescent="0.25">
      <c r="A99" s="55"/>
      <c r="B99" s="55"/>
      <c r="C99" s="55"/>
      <c r="D99" s="55"/>
      <c r="E99" s="55" t="str">
        <f t="shared" si="6"/>
        <v>PROG</v>
      </c>
      <c r="F99" s="55"/>
      <c r="G99" s="55" t="str">
        <f t="shared" si="7"/>
        <v>P</v>
      </c>
      <c r="H99" s="55"/>
      <c r="I99" s="55"/>
      <c r="J99" s="55" t="str">
        <f t="shared" si="8"/>
        <v>ELEM</v>
      </c>
      <c r="K99" s="55"/>
      <c r="L99" s="100" t="str">
        <f t="shared" si="9"/>
        <v>ag.</v>
      </c>
      <c r="M99" s="55" t="e">
        <v>#N/A</v>
      </c>
      <c r="N99" s="55"/>
      <c r="O99" s="55" t="str">
        <f t="shared" si="10"/>
        <v>FONTE</v>
      </c>
      <c r="P99" s="55"/>
      <c r="Q99" s="55"/>
      <c r="R99" s="55"/>
      <c r="S99" s="55"/>
      <c r="T99" s="55"/>
      <c r="U99" s="55"/>
      <c r="V99" s="55"/>
      <c r="W99" s="56"/>
      <c r="X99" s="24">
        <f t="shared" si="11"/>
        <v>0</v>
      </c>
      <c r="Y99" s="55"/>
      <c r="Z99" s="55"/>
      <c r="AA99" s="55"/>
      <c r="AB99" s="55"/>
      <c r="AC99" s="55"/>
      <c r="AD99" s="55"/>
      <c r="AE99" s="55"/>
    </row>
    <row r="100" spans="1:31" s="58" customFormat="1" x14ac:dyDescent="0.25">
      <c r="A100" s="55"/>
      <c r="B100" s="55"/>
      <c r="C100" s="55"/>
      <c r="D100" s="55"/>
      <c r="E100" s="55" t="str">
        <f t="shared" si="6"/>
        <v>PROG</v>
      </c>
      <c r="F100" s="55"/>
      <c r="G100" s="55" t="str">
        <f t="shared" si="7"/>
        <v>P</v>
      </c>
      <c r="H100" s="55"/>
      <c r="I100" s="55"/>
      <c r="J100" s="55" t="str">
        <f t="shared" si="8"/>
        <v>ELEM</v>
      </c>
      <c r="K100" s="55"/>
      <c r="L100" s="100" t="str">
        <f t="shared" si="9"/>
        <v>ag.</v>
      </c>
      <c r="M100" s="55" t="e">
        <v>#N/A</v>
      </c>
      <c r="N100" s="55"/>
      <c r="O100" s="55" t="str">
        <f t="shared" si="10"/>
        <v>FONTE</v>
      </c>
      <c r="P100" s="55"/>
      <c r="Q100" s="55"/>
      <c r="R100" s="55"/>
      <c r="S100" s="55"/>
      <c r="T100" s="55"/>
      <c r="U100" s="55"/>
      <c r="V100" s="55"/>
      <c r="W100" s="56"/>
      <c r="X100" s="24">
        <f t="shared" si="11"/>
        <v>0</v>
      </c>
      <c r="Y100" s="55"/>
      <c r="Z100" s="55"/>
      <c r="AA100" s="55"/>
      <c r="AB100" s="55"/>
      <c r="AC100" s="55"/>
      <c r="AD100" s="55"/>
      <c r="AE100" s="55"/>
    </row>
    <row r="101" spans="1:31" s="58" customFormat="1" x14ac:dyDescent="0.25">
      <c r="A101" s="55"/>
      <c r="B101" s="55"/>
      <c r="C101" s="55"/>
      <c r="D101" s="55"/>
      <c r="E101" s="55" t="str">
        <f t="shared" si="6"/>
        <v>PROG</v>
      </c>
      <c r="F101" s="55"/>
      <c r="G101" s="55" t="str">
        <f t="shared" si="7"/>
        <v>P</v>
      </c>
      <c r="H101" s="55"/>
      <c r="I101" s="55"/>
      <c r="J101" s="55" t="str">
        <f t="shared" si="8"/>
        <v>ELEM</v>
      </c>
      <c r="K101" s="55"/>
      <c r="L101" s="100" t="str">
        <f t="shared" si="9"/>
        <v>ag.</v>
      </c>
      <c r="M101" s="55" t="e">
        <v>#N/A</v>
      </c>
      <c r="N101" s="55"/>
      <c r="O101" s="55" t="str">
        <f t="shared" si="10"/>
        <v>FONTE</v>
      </c>
      <c r="P101" s="55"/>
      <c r="Q101" s="55"/>
      <c r="R101" s="55"/>
      <c r="S101" s="55"/>
      <c r="T101" s="55"/>
      <c r="U101" s="55"/>
      <c r="V101" s="55"/>
      <c r="W101" s="56"/>
      <c r="X101" s="24">
        <f t="shared" si="11"/>
        <v>0</v>
      </c>
      <c r="Y101" s="55"/>
      <c r="Z101" s="55"/>
      <c r="AA101" s="55"/>
      <c r="AB101" s="55"/>
      <c r="AC101" s="55"/>
      <c r="AD101" s="55"/>
      <c r="AE101" s="55"/>
    </row>
    <row r="102" spans="1:31" s="58" customFormat="1" x14ac:dyDescent="0.25">
      <c r="A102" s="55"/>
      <c r="B102" s="55"/>
      <c r="C102" s="55"/>
      <c r="D102" s="55"/>
      <c r="E102" s="55" t="str">
        <f t="shared" si="6"/>
        <v>PROG</v>
      </c>
      <c r="F102" s="55"/>
      <c r="G102" s="55" t="str">
        <f t="shared" si="7"/>
        <v>P</v>
      </c>
      <c r="H102" s="55"/>
      <c r="I102" s="55"/>
      <c r="J102" s="55" t="str">
        <f t="shared" si="8"/>
        <v>ELEM</v>
      </c>
      <c r="K102" s="55"/>
      <c r="L102" s="100" t="str">
        <f t="shared" si="9"/>
        <v>ag.</v>
      </c>
      <c r="M102" s="55" t="e">
        <v>#N/A</v>
      </c>
      <c r="N102" s="55"/>
      <c r="O102" s="55" t="str">
        <f t="shared" si="10"/>
        <v>FONTE</v>
      </c>
      <c r="P102" s="55"/>
      <c r="Q102" s="55"/>
      <c r="R102" s="55"/>
      <c r="S102" s="55"/>
      <c r="T102" s="55"/>
      <c r="U102" s="55"/>
      <c r="V102" s="55"/>
      <c r="W102" s="56"/>
      <c r="X102" s="24">
        <f t="shared" si="11"/>
        <v>0</v>
      </c>
      <c r="Y102" s="55"/>
      <c r="Z102" s="55"/>
      <c r="AA102" s="55"/>
      <c r="AB102" s="55"/>
      <c r="AC102" s="55"/>
      <c r="AD102" s="55"/>
      <c r="AE102" s="55"/>
    </row>
    <row r="103" spans="1:31" s="58" customFormat="1" x14ac:dyDescent="0.25">
      <c r="A103" s="55"/>
      <c r="B103" s="55"/>
      <c r="C103" s="55"/>
      <c r="D103" s="55"/>
      <c r="E103" s="55" t="str">
        <f t="shared" si="6"/>
        <v>PROG</v>
      </c>
      <c r="F103" s="55"/>
      <c r="G103" s="55" t="str">
        <f t="shared" si="7"/>
        <v>P</v>
      </c>
      <c r="H103" s="55"/>
      <c r="I103" s="55"/>
      <c r="J103" s="55" t="str">
        <f t="shared" si="8"/>
        <v>ELEM</v>
      </c>
      <c r="K103" s="55"/>
      <c r="L103" s="100" t="str">
        <f t="shared" si="9"/>
        <v>ag.</v>
      </c>
      <c r="M103" s="55" t="e">
        <v>#N/A</v>
      </c>
      <c r="N103" s="55"/>
      <c r="O103" s="55" t="str">
        <f t="shared" si="10"/>
        <v>FONTE</v>
      </c>
      <c r="P103" s="55"/>
      <c r="Q103" s="55"/>
      <c r="R103" s="55"/>
      <c r="S103" s="55"/>
      <c r="T103" s="55"/>
      <c r="U103" s="55"/>
      <c r="V103" s="55"/>
      <c r="W103" s="56"/>
      <c r="X103" s="24">
        <f t="shared" si="11"/>
        <v>0</v>
      </c>
      <c r="Y103" s="55"/>
      <c r="Z103" s="55"/>
      <c r="AA103" s="55"/>
      <c r="AB103" s="55"/>
      <c r="AC103" s="55"/>
      <c r="AD103" s="55"/>
      <c r="AE103" s="55"/>
    </row>
    <row r="104" spans="1:31" s="58" customFormat="1" x14ac:dyDescent="0.25">
      <c r="A104" s="55"/>
      <c r="B104" s="55"/>
      <c r="C104" s="55"/>
      <c r="D104" s="55"/>
      <c r="E104" s="55" t="str">
        <f t="shared" si="6"/>
        <v>PROG</v>
      </c>
      <c r="F104" s="55"/>
      <c r="G104" s="55" t="str">
        <f t="shared" si="7"/>
        <v>P</v>
      </c>
      <c r="H104" s="55"/>
      <c r="I104" s="55"/>
      <c r="J104" s="55" t="str">
        <f t="shared" si="8"/>
        <v>ELEM</v>
      </c>
      <c r="K104" s="55"/>
      <c r="L104" s="100" t="str">
        <f t="shared" si="9"/>
        <v>ag.</v>
      </c>
      <c r="M104" s="55" t="e">
        <v>#N/A</v>
      </c>
      <c r="N104" s="55"/>
      <c r="O104" s="55" t="str">
        <f t="shared" si="10"/>
        <v>FONTE</v>
      </c>
      <c r="P104" s="55"/>
      <c r="Q104" s="55"/>
      <c r="R104" s="55"/>
      <c r="S104" s="55"/>
      <c r="T104" s="55"/>
      <c r="U104" s="55"/>
      <c r="V104" s="55"/>
      <c r="W104" s="56"/>
      <c r="X104" s="24">
        <f t="shared" si="11"/>
        <v>0</v>
      </c>
      <c r="Y104" s="55"/>
      <c r="Z104" s="55"/>
      <c r="AA104" s="55"/>
      <c r="AB104" s="55"/>
      <c r="AC104" s="55"/>
      <c r="AD104" s="55"/>
      <c r="AE104" s="55"/>
    </row>
    <row r="105" spans="1:31" s="58" customFormat="1" x14ac:dyDescent="0.25">
      <c r="A105" s="55"/>
      <c r="B105" s="55"/>
      <c r="C105" s="55"/>
      <c r="D105" s="55"/>
      <c r="E105" s="55" t="str">
        <f t="shared" si="6"/>
        <v>PROG</v>
      </c>
      <c r="F105" s="55"/>
      <c r="G105" s="55" t="str">
        <f t="shared" si="7"/>
        <v>P</v>
      </c>
      <c r="H105" s="55"/>
      <c r="I105" s="55"/>
      <c r="J105" s="55" t="str">
        <f t="shared" si="8"/>
        <v>ELEM</v>
      </c>
      <c r="K105" s="55"/>
      <c r="L105" s="100" t="str">
        <f t="shared" si="9"/>
        <v>ag.</v>
      </c>
      <c r="M105" s="55" t="e">
        <v>#N/A</v>
      </c>
      <c r="N105" s="55"/>
      <c r="O105" s="55" t="str">
        <f t="shared" si="10"/>
        <v>FONTE</v>
      </c>
      <c r="P105" s="55"/>
      <c r="Q105" s="55"/>
      <c r="R105" s="55"/>
      <c r="S105" s="55"/>
      <c r="T105" s="55"/>
      <c r="U105" s="55"/>
      <c r="V105" s="55"/>
      <c r="W105" s="56"/>
      <c r="X105" s="24">
        <f t="shared" si="11"/>
        <v>0</v>
      </c>
      <c r="Y105" s="55"/>
      <c r="Z105" s="55"/>
      <c r="AA105" s="55"/>
      <c r="AB105" s="55"/>
      <c r="AC105" s="55"/>
      <c r="AD105" s="55"/>
      <c r="AE105" s="55"/>
    </row>
    <row r="106" spans="1:31" s="58" customFormat="1" x14ac:dyDescent="0.25">
      <c r="A106" s="55"/>
      <c r="B106" s="55"/>
      <c r="C106" s="55"/>
      <c r="D106" s="55"/>
      <c r="E106" s="55" t="str">
        <f t="shared" si="6"/>
        <v>PROG</v>
      </c>
      <c r="F106" s="55"/>
      <c r="G106" s="55" t="str">
        <f t="shared" si="7"/>
        <v>P</v>
      </c>
      <c r="H106" s="55"/>
      <c r="I106" s="55"/>
      <c r="J106" s="55" t="str">
        <f t="shared" si="8"/>
        <v>ELEM</v>
      </c>
      <c r="K106" s="55"/>
      <c r="L106" s="100" t="str">
        <f t="shared" si="9"/>
        <v>ag.</v>
      </c>
      <c r="M106" s="55" t="e">
        <v>#N/A</v>
      </c>
      <c r="N106" s="55"/>
      <c r="O106" s="55" t="str">
        <f t="shared" si="10"/>
        <v>FONTE</v>
      </c>
      <c r="P106" s="55"/>
      <c r="Q106" s="55"/>
      <c r="R106" s="55"/>
      <c r="S106" s="55"/>
      <c r="T106" s="55"/>
      <c r="U106" s="55"/>
      <c r="V106" s="55"/>
      <c r="W106" s="56"/>
      <c r="X106" s="24">
        <f t="shared" si="11"/>
        <v>0</v>
      </c>
      <c r="Y106" s="55"/>
      <c r="Z106" s="55"/>
      <c r="AA106" s="55"/>
      <c r="AB106" s="55"/>
      <c r="AC106" s="55"/>
      <c r="AD106" s="55"/>
      <c r="AE106" s="55"/>
    </row>
    <row r="107" spans="1:31" s="58" customFormat="1" x14ac:dyDescent="0.25">
      <c r="A107" s="55"/>
      <c r="B107" s="55"/>
      <c r="C107" s="55"/>
      <c r="D107" s="55"/>
      <c r="E107" s="55" t="str">
        <f t="shared" si="6"/>
        <v>PROG</v>
      </c>
      <c r="F107" s="55"/>
      <c r="G107" s="55" t="str">
        <f t="shared" si="7"/>
        <v>P</v>
      </c>
      <c r="H107" s="55"/>
      <c r="I107" s="55"/>
      <c r="J107" s="55" t="str">
        <f t="shared" si="8"/>
        <v>ELEM</v>
      </c>
      <c r="K107" s="55"/>
      <c r="L107" s="100" t="str">
        <f t="shared" si="9"/>
        <v>ag.</v>
      </c>
      <c r="M107" s="55" t="e">
        <v>#N/A</v>
      </c>
      <c r="N107" s="55"/>
      <c r="O107" s="55" t="str">
        <f t="shared" si="10"/>
        <v>FONTE</v>
      </c>
      <c r="P107" s="55"/>
      <c r="Q107" s="55"/>
      <c r="R107" s="55"/>
      <c r="S107" s="55"/>
      <c r="T107" s="55"/>
      <c r="U107" s="55"/>
      <c r="V107" s="55"/>
      <c r="W107" s="56"/>
      <c r="X107" s="24">
        <f t="shared" si="11"/>
        <v>0</v>
      </c>
      <c r="Y107" s="55"/>
      <c r="Z107" s="55"/>
      <c r="AA107" s="55"/>
      <c r="AB107" s="55"/>
      <c r="AC107" s="55"/>
      <c r="AD107" s="55"/>
      <c r="AE107" s="55"/>
    </row>
    <row r="108" spans="1:31" s="58" customFormat="1" x14ac:dyDescent="0.25">
      <c r="A108" s="55"/>
      <c r="B108" s="55"/>
      <c r="C108" s="55"/>
      <c r="D108" s="55"/>
      <c r="E108" s="55" t="str">
        <f t="shared" si="6"/>
        <v>PROG</v>
      </c>
      <c r="F108" s="55"/>
      <c r="G108" s="55" t="str">
        <f t="shared" si="7"/>
        <v>P</v>
      </c>
      <c r="H108" s="55"/>
      <c r="I108" s="55"/>
      <c r="J108" s="55" t="str">
        <f t="shared" si="8"/>
        <v>ELEM</v>
      </c>
      <c r="K108" s="55"/>
      <c r="L108" s="100" t="str">
        <f t="shared" si="9"/>
        <v>ag.</v>
      </c>
      <c r="M108" s="55" t="e">
        <v>#N/A</v>
      </c>
      <c r="N108" s="55"/>
      <c r="O108" s="55" t="str">
        <f t="shared" si="10"/>
        <v>FONTE</v>
      </c>
      <c r="P108" s="55"/>
      <c r="Q108" s="55"/>
      <c r="R108" s="55"/>
      <c r="S108" s="55"/>
      <c r="T108" s="55"/>
      <c r="U108" s="55"/>
      <c r="V108" s="55"/>
      <c r="W108" s="56"/>
      <c r="X108" s="24">
        <f t="shared" si="11"/>
        <v>0</v>
      </c>
      <c r="Y108" s="55"/>
      <c r="Z108" s="55"/>
      <c r="AA108" s="55"/>
      <c r="AB108" s="55"/>
      <c r="AC108" s="55"/>
      <c r="AD108" s="55"/>
      <c r="AE108" s="55"/>
    </row>
    <row r="109" spans="1:31" s="58" customFormat="1" x14ac:dyDescent="0.25">
      <c r="A109" s="55"/>
      <c r="B109" s="55"/>
      <c r="C109" s="55"/>
      <c r="D109" s="55"/>
      <c r="E109" s="55" t="str">
        <f t="shared" si="6"/>
        <v>PROG</v>
      </c>
      <c r="F109" s="55"/>
      <c r="G109" s="55" t="str">
        <f t="shared" si="7"/>
        <v>P</v>
      </c>
      <c r="H109" s="55"/>
      <c r="I109" s="55"/>
      <c r="J109" s="55" t="str">
        <f t="shared" si="8"/>
        <v>ELEM</v>
      </c>
      <c r="K109" s="55"/>
      <c r="L109" s="100" t="str">
        <f t="shared" si="9"/>
        <v>ag.</v>
      </c>
      <c r="M109" s="55" t="e">
        <v>#N/A</v>
      </c>
      <c r="N109" s="55"/>
      <c r="O109" s="55" t="str">
        <f t="shared" si="10"/>
        <v>FONTE</v>
      </c>
      <c r="P109" s="55"/>
      <c r="Q109" s="55"/>
      <c r="R109" s="55"/>
      <c r="S109" s="55"/>
      <c r="T109" s="55"/>
      <c r="U109" s="55"/>
      <c r="V109" s="55"/>
      <c r="W109" s="56"/>
      <c r="X109" s="24">
        <f t="shared" si="11"/>
        <v>0</v>
      </c>
      <c r="Y109" s="55"/>
      <c r="Z109" s="55"/>
      <c r="AA109" s="55"/>
      <c r="AB109" s="55"/>
      <c r="AC109" s="55"/>
      <c r="AD109" s="55"/>
      <c r="AE109" s="55"/>
    </row>
    <row r="110" spans="1:31" s="58" customFormat="1" x14ac:dyDescent="0.25">
      <c r="A110" s="55"/>
      <c r="B110" s="55"/>
      <c r="C110" s="55"/>
      <c r="D110" s="55"/>
      <c r="E110" s="55" t="str">
        <f t="shared" si="6"/>
        <v>PROG</v>
      </c>
      <c r="F110" s="55"/>
      <c r="G110" s="55" t="str">
        <f t="shared" si="7"/>
        <v>P</v>
      </c>
      <c r="H110" s="55"/>
      <c r="I110" s="55"/>
      <c r="J110" s="55" t="str">
        <f t="shared" si="8"/>
        <v>ELEM</v>
      </c>
      <c r="K110" s="55"/>
      <c r="L110" s="100" t="str">
        <f t="shared" si="9"/>
        <v>ag.</v>
      </c>
      <c r="M110" s="55" t="e">
        <v>#N/A</v>
      </c>
      <c r="N110" s="55"/>
      <c r="O110" s="55" t="str">
        <f t="shared" si="10"/>
        <v>FONTE</v>
      </c>
      <c r="P110" s="55"/>
      <c r="Q110" s="55"/>
      <c r="R110" s="55"/>
      <c r="S110" s="55"/>
      <c r="T110" s="55"/>
      <c r="U110" s="55"/>
      <c r="V110" s="55"/>
      <c r="W110" s="56"/>
      <c r="X110" s="24">
        <f t="shared" si="11"/>
        <v>0</v>
      </c>
      <c r="Y110" s="55"/>
      <c r="Z110" s="55"/>
      <c r="AA110" s="55"/>
      <c r="AB110" s="55"/>
      <c r="AC110" s="55"/>
      <c r="AD110" s="55"/>
      <c r="AE110" s="55"/>
    </row>
    <row r="111" spans="1:31" s="58" customFormat="1" x14ac:dyDescent="0.25">
      <c r="A111" s="55"/>
      <c r="B111" s="55"/>
      <c r="C111" s="55"/>
      <c r="D111" s="55"/>
      <c r="E111" s="55" t="str">
        <f t="shared" si="6"/>
        <v>PROG</v>
      </c>
      <c r="F111" s="55"/>
      <c r="G111" s="55" t="str">
        <f t="shared" si="7"/>
        <v>P</v>
      </c>
      <c r="H111" s="55"/>
      <c r="I111" s="55"/>
      <c r="J111" s="55" t="str">
        <f t="shared" si="8"/>
        <v>ELEM</v>
      </c>
      <c r="K111" s="55"/>
      <c r="L111" s="100" t="str">
        <f t="shared" si="9"/>
        <v>ag.</v>
      </c>
      <c r="M111" s="55" t="e">
        <v>#N/A</v>
      </c>
      <c r="N111" s="55"/>
      <c r="O111" s="55" t="str">
        <f t="shared" si="10"/>
        <v>FONTE</v>
      </c>
      <c r="P111" s="55"/>
      <c r="Q111" s="55"/>
      <c r="R111" s="55"/>
      <c r="S111" s="55"/>
      <c r="T111" s="55"/>
      <c r="U111" s="55"/>
      <c r="V111" s="55"/>
      <c r="W111" s="56"/>
      <c r="X111" s="24">
        <f t="shared" si="11"/>
        <v>0</v>
      </c>
      <c r="Y111" s="55"/>
      <c r="Z111" s="55"/>
      <c r="AA111" s="55"/>
      <c r="AB111" s="55"/>
      <c r="AC111" s="55"/>
      <c r="AD111" s="55"/>
      <c r="AE111" s="55"/>
    </row>
    <row r="112" spans="1:31" s="58" customFormat="1" x14ac:dyDescent="0.25">
      <c r="A112" s="55"/>
      <c r="B112" s="55"/>
      <c r="C112" s="55"/>
      <c r="D112" s="55"/>
      <c r="E112" s="55" t="str">
        <f t="shared" si="6"/>
        <v>PROG</v>
      </c>
      <c r="F112" s="55"/>
      <c r="G112" s="55" t="str">
        <f t="shared" si="7"/>
        <v>P</v>
      </c>
      <c r="H112" s="55"/>
      <c r="I112" s="55"/>
      <c r="J112" s="55" t="str">
        <f t="shared" si="8"/>
        <v>ELEM</v>
      </c>
      <c r="K112" s="55"/>
      <c r="L112" s="100" t="str">
        <f t="shared" si="9"/>
        <v>ag.</v>
      </c>
      <c r="M112" s="55" t="e">
        <v>#N/A</v>
      </c>
      <c r="N112" s="55"/>
      <c r="O112" s="55" t="str">
        <f t="shared" si="10"/>
        <v>FONTE</v>
      </c>
      <c r="P112" s="55"/>
      <c r="Q112" s="55"/>
      <c r="R112" s="55"/>
      <c r="S112" s="55"/>
      <c r="T112" s="55"/>
      <c r="U112" s="55"/>
      <c r="V112" s="55"/>
      <c r="W112" s="56"/>
      <c r="X112" s="24">
        <f t="shared" si="11"/>
        <v>0</v>
      </c>
      <c r="Y112" s="55"/>
      <c r="Z112" s="55"/>
      <c r="AA112" s="55"/>
      <c r="AB112" s="55"/>
      <c r="AC112" s="55"/>
      <c r="AD112" s="55"/>
      <c r="AE112" s="55"/>
    </row>
    <row r="113" spans="1:31" s="58" customFormat="1" x14ac:dyDescent="0.25">
      <c r="A113" s="55"/>
      <c r="B113" s="55"/>
      <c r="C113" s="55"/>
      <c r="D113" s="55"/>
      <c r="E113" s="55" t="str">
        <f t="shared" si="6"/>
        <v>PROG</v>
      </c>
      <c r="F113" s="55"/>
      <c r="G113" s="55" t="str">
        <f t="shared" si="7"/>
        <v>P</v>
      </c>
      <c r="H113" s="55"/>
      <c r="I113" s="55"/>
      <c r="J113" s="55" t="str">
        <f t="shared" si="8"/>
        <v>ELEM</v>
      </c>
      <c r="K113" s="55"/>
      <c r="L113" s="100" t="str">
        <f t="shared" si="9"/>
        <v>ag.</v>
      </c>
      <c r="M113" s="55" t="e">
        <v>#N/A</v>
      </c>
      <c r="N113" s="55"/>
      <c r="O113" s="55" t="str">
        <f t="shared" si="10"/>
        <v>FONTE</v>
      </c>
      <c r="P113" s="55"/>
      <c r="Q113" s="55"/>
      <c r="R113" s="55"/>
      <c r="S113" s="55"/>
      <c r="T113" s="55"/>
      <c r="U113" s="55"/>
      <c r="V113" s="55"/>
      <c r="W113" s="56"/>
      <c r="X113" s="24">
        <f t="shared" si="11"/>
        <v>0</v>
      </c>
      <c r="Y113" s="55"/>
      <c r="Z113" s="55"/>
      <c r="AA113" s="55"/>
      <c r="AB113" s="55"/>
      <c r="AC113" s="55"/>
      <c r="AD113" s="55"/>
      <c r="AE113" s="55"/>
    </row>
    <row r="114" spans="1:31" s="58" customFormat="1" x14ac:dyDescent="0.25">
      <c r="A114" s="55"/>
      <c r="B114" s="55"/>
      <c r="C114" s="55"/>
      <c r="D114" s="55"/>
      <c r="E114" s="55" t="str">
        <f t="shared" si="6"/>
        <v>PROG</v>
      </c>
      <c r="F114" s="55"/>
      <c r="G114" s="55" t="str">
        <f t="shared" si="7"/>
        <v>P</v>
      </c>
      <c r="H114" s="55"/>
      <c r="I114" s="55"/>
      <c r="J114" s="55" t="str">
        <f t="shared" si="8"/>
        <v>ELEM</v>
      </c>
      <c r="K114" s="55"/>
      <c r="L114" s="100" t="str">
        <f t="shared" si="9"/>
        <v>ag.</v>
      </c>
      <c r="M114" s="55" t="e">
        <v>#N/A</v>
      </c>
      <c r="N114" s="55"/>
      <c r="O114" s="55" t="str">
        <f t="shared" si="10"/>
        <v>FONTE</v>
      </c>
      <c r="P114" s="55"/>
      <c r="Q114" s="55"/>
      <c r="R114" s="55"/>
      <c r="S114" s="55"/>
      <c r="T114" s="55"/>
      <c r="U114" s="55"/>
      <c r="V114" s="55"/>
      <c r="W114" s="56"/>
      <c r="X114" s="24">
        <f t="shared" si="11"/>
        <v>0</v>
      </c>
      <c r="Y114" s="55"/>
      <c r="Z114" s="55"/>
      <c r="AA114" s="55"/>
      <c r="AB114" s="55"/>
      <c r="AC114" s="55"/>
      <c r="AD114" s="55"/>
      <c r="AE114" s="55"/>
    </row>
    <row r="115" spans="1:31" s="58" customFormat="1" x14ac:dyDescent="0.25">
      <c r="A115" s="55"/>
      <c r="B115" s="55"/>
      <c r="C115" s="55"/>
      <c r="D115" s="55"/>
      <c r="E115" s="55" t="str">
        <f t="shared" si="6"/>
        <v>PROG</v>
      </c>
      <c r="F115" s="55"/>
      <c r="G115" s="55" t="str">
        <f t="shared" si="7"/>
        <v>P</v>
      </c>
      <c r="H115" s="55"/>
      <c r="I115" s="55"/>
      <c r="J115" s="55" t="str">
        <f t="shared" si="8"/>
        <v>ELEM</v>
      </c>
      <c r="K115" s="55"/>
      <c r="L115" s="100" t="str">
        <f t="shared" si="9"/>
        <v>ag.</v>
      </c>
      <c r="M115" s="55" t="e">
        <v>#N/A</v>
      </c>
      <c r="N115" s="55"/>
      <c r="O115" s="55" t="str">
        <f t="shared" si="10"/>
        <v>FONTE</v>
      </c>
      <c r="P115" s="55"/>
      <c r="Q115" s="55"/>
      <c r="R115" s="55"/>
      <c r="S115" s="55"/>
      <c r="T115" s="55"/>
      <c r="U115" s="55"/>
      <c r="V115" s="55"/>
      <c r="W115" s="56"/>
      <c r="X115" s="24">
        <f t="shared" si="11"/>
        <v>0</v>
      </c>
      <c r="Y115" s="55"/>
      <c r="Z115" s="55"/>
      <c r="AA115" s="55"/>
      <c r="AB115" s="55"/>
      <c r="AC115" s="55"/>
      <c r="AD115" s="55"/>
      <c r="AE115" s="55"/>
    </row>
    <row r="116" spans="1:31" s="58" customFormat="1" x14ac:dyDescent="0.25">
      <c r="A116" s="55"/>
      <c r="B116" s="55"/>
      <c r="C116" s="55"/>
      <c r="D116" s="55"/>
      <c r="E116" s="55" t="str">
        <f t="shared" si="6"/>
        <v>PROG</v>
      </c>
      <c r="F116" s="55"/>
      <c r="G116" s="55" t="str">
        <f t="shared" si="7"/>
        <v>P</v>
      </c>
      <c r="H116" s="55"/>
      <c r="I116" s="55"/>
      <c r="J116" s="55" t="str">
        <f t="shared" si="8"/>
        <v>ELEM</v>
      </c>
      <c r="K116" s="55"/>
      <c r="L116" s="100" t="str">
        <f t="shared" si="9"/>
        <v>ag.</v>
      </c>
      <c r="M116" s="55" t="e">
        <v>#N/A</v>
      </c>
      <c r="N116" s="55"/>
      <c r="O116" s="55" t="str">
        <f t="shared" si="10"/>
        <v>FONTE</v>
      </c>
      <c r="P116" s="55"/>
      <c r="Q116" s="55"/>
      <c r="R116" s="55"/>
      <c r="S116" s="55"/>
      <c r="T116" s="55"/>
      <c r="U116" s="55"/>
      <c r="V116" s="55"/>
      <c r="W116" s="56"/>
      <c r="X116" s="24">
        <f t="shared" si="11"/>
        <v>0</v>
      </c>
      <c r="Y116" s="55"/>
      <c r="Z116" s="55"/>
      <c r="AA116" s="55"/>
      <c r="AB116" s="55"/>
      <c r="AC116" s="55"/>
      <c r="AD116" s="55"/>
      <c r="AE116" s="55"/>
    </row>
    <row r="117" spans="1:31" s="58" customFormat="1" x14ac:dyDescent="0.25">
      <c r="A117" s="55"/>
      <c r="B117" s="55"/>
      <c r="C117" s="55"/>
      <c r="D117" s="55"/>
      <c r="E117" s="55" t="str">
        <f t="shared" si="6"/>
        <v>PROG</v>
      </c>
      <c r="F117" s="55"/>
      <c r="G117" s="55" t="str">
        <f t="shared" si="7"/>
        <v>P</v>
      </c>
      <c r="H117" s="55"/>
      <c r="I117" s="55"/>
      <c r="J117" s="55" t="str">
        <f t="shared" si="8"/>
        <v>ELEM</v>
      </c>
      <c r="K117" s="55"/>
      <c r="L117" s="100" t="str">
        <f t="shared" si="9"/>
        <v>ag.</v>
      </c>
      <c r="M117" s="55" t="e">
        <v>#N/A</v>
      </c>
      <c r="N117" s="55"/>
      <c r="O117" s="55" t="str">
        <f t="shared" si="10"/>
        <v>FONTE</v>
      </c>
      <c r="P117" s="55"/>
      <c r="Q117" s="55"/>
      <c r="R117" s="55"/>
      <c r="S117" s="55"/>
      <c r="T117" s="55"/>
      <c r="U117" s="55"/>
      <c r="V117" s="55"/>
      <c r="W117" s="56"/>
      <c r="X117" s="24">
        <f t="shared" si="11"/>
        <v>0</v>
      </c>
      <c r="Y117" s="55"/>
      <c r="Z117" s="55"/>
      <c r="AA117" s="55"/>
      <c r="AB117" s="55"/>
      <c r="AC117" s="55"/>
      <c r="AD117" s="55"/>
      <c r="AE117" s="55"/>
    </row>
    <row r="118" spans="1:31" s="58" customFormat="1" x14ac:dyDescent="0.25">
      <c r="A118" s="55"/>
      <c r="B118" s="55"/>
      <c r="C118" s="55"/>
      <c r="D118" s="55"/>
      <c r="E118" s="55" t="str">
        <f t="shared" si="6"/>
        <v>PROG</v>
      </c>
      <c r="F118" s="55"/>
      <c r="G118" s="55" t="str">
        <f t="shared" si="7"/>
        <v>P</v>
      </c>
      <c r="H118" s="55"/>
      <c r="I118" s="55"/>
      <c r="J118" s="55" t="str">
        <f t="shared" si="8"/>
        <v>ELEM</v>
      </c>
      <c r="K118" s="55"/>
      <c r="L118" s="100" t="str">
        <f t="shared" si="9"/>
        <v>ag.</v>
      </c>
      <c r="M118" s="55" t="e">
        <v>#N/A</v>
      </c>
      <c r="N118" s="55"/>
      <c r="O118" s="55" t="str">
        <f t="shared" si="10"/>
        <v>FONTE</v>
      </c>
      <c r="P118" s="55"/>
      <c r="Q118" s="55"/>
      <c r="R118" s="55"/>
      <c r="S118" s="55"/>
      <c r="T118" s="55"/>
      <c r="U118" s="55"/>
      <c r="V118" s="55"/>
      <c r="W118" s="56"/>
      <c r="X118" s="24">
        <f t="shared" si="11"/>
        <v>0</v>
      </c>
      <c r="Y118" s="55"/>
      <c r="Z118" s="55"/>
      <c r="AA118" s="55"/>
      <c r="AB118" s="55"/>
      <c r="AC118" s="55"/>
      <c r="AD118" s="55"/>
      <c r="AE118" s="55"/>
    </row>
    <row r="119" spans="1:31" s="58" customFormat="1" x14ac:dyDescent="0.25">
      <c r="A119" s="55"/>
      <c r="B119" s="55"/>
      <c r="C119" s="55"/>
      <c r="D119" s="55"/>
      <c r="E119" s="55" t="str">
        <f t="shared" si="6"/>
        <v>PROG</v>
      </c>
      <c r="F119" s="55"/>
      <c r="G119" s="55" t="str">
        <f t="shared" si="7"/>
        <v>P</v>
      </c>
      <c r="H119" s="55"/>
      <c r="I119" s="55"/>
      <c r="J119" s="55" t="str">
        <f t="shared" si="8"/>
        <v>ELEM</v>
      </c>
      <c r="K119" s="55"/>
      <c r="L119" s="100" t="str">
        <f t="shared" si="9"/>
        <v>ag.</v>
      </c>
      <c r="M119" s="55" t="e">
        <v>#N/A</v>
      </c>
      <c r="N119" s="55"/>
      <c r="O119" s="55" t="str">
        <f t="shared" si="10"/>
        <v>FONTE</v>
      </c>
      <c r="P119" s="55"/>
      <c r="Q119" s="55"/>
      <c r="R119" s="55"/>
      <c r="S119" s="55"/>
      <c r="T119" s="55"/>
      <c r="U119" s="55"/>
      <c r="V119" s="55"/>
      <c r="W119" s="56"/>
      <c r="X119" s="24">
        <f t="shared" si="11"/>
        <v>0</v>
      </c>
      <c r="Y119" s="55"/>
      <c r="Z119" s="55"/>
      <c r="AA119" s="55"/>
      <c r="AB119" s="55"/>
      <c r="AC119" s="55"/>
      <c r="AD119" s="55"/>
      <c r="AE119" s="55"/>
    </row>
    <row r="120" spans="1:31" s="58" customFormat="1" x14ac:dyDescent="0.25">
      <c r="A120" s="55"/>
      <c r="B120" s="55"/>
      <c r="C120" s="55"/>
      <c r="D120" s="55"/>
      <c r="E120" s="55" t="str">
        <f t="shared" si="6"/>
        <v>PROG</v>
      </c>
      <c r="F120" s="55"/>
      <c r="G120" s="55" t="str">
        <f t="shared" si="7"/>
        <v>P</v>
      </c>
      <c r="H120" s="55"/>
      <c r="I120" s="55"/>
      <c r="J120" s="55" t="str">
        <f t="shared" si="8"/>
        <v>ELEM</v>
      </c>
      <c r="K120" s="55"/>
      <c r="L120" s="100" t="str">
        <f t="shared" si="9"/>
        <v>ag.</v>
      </c>
      <c r="M120" s="55" t="e">
        <v>#N/A</v>
      </c>
      <c r="N120" s="55"/>
      <c r="O120" s="55" t="str">
        <f t="shared" si="10"/>
        <v>FONTE</v>
      </c>
      <c r="P120" s="55"/>
      <c r="Q120" s="55"/>
      <c r="R120" s="55"/>
      <c r="S120" s="55"/>
      <c r="T120" s="55"/>
      <c r="U120" s="55"/>
      <c r="V120" s="55"/>
      <c r="W120" s="56"/>
      <c r="X120" s="24">
        <f t="shared" si="11"/>
        <v>0</v>
      </c>
      <c r="Y120" s="55"/>
      <c r="Z120" s="55"/>
      <c r="AA120" s="55"/>
      <c r="AB120" s="55"/>
      <c r="AC120" s="55"/>
      <c r="AD120" s="55"/>
      <c r="AE120" s="55"/>
    </row>
    <row r="121" spans="1:31" s="58" customFormat="1" x14ac:dyDescent="0.25">
      <c r="A121" s="55"/>
      <c r="B121" s="55"/>
      <c r="C121" s="55"/>
      <c r="D121" s="55"/>
      <c r="E121" s="55" t="str">
        <f t="shared" si="6"/>
        <v>PROG</v>
      </c>
      <c r="F121" s="55"/>
      <c r="G121" s="55" t="str">
        <f t="shared" si="7"/>
        <v>P</v>
      </c>
      <c r="H121" s="55"/>
      <c r="I121" s="55"/>
      <c r="J121" s="55" t="str">
        <f t="shared" si="8"/>
        <v>ELEM</v>
      </c>
      <c r="K121" s="55"/>
      <c r="L121" s="100" t="str">
        <f t="shared" si="9"/>
        <v>ag.</v>
      </c>
      <c r="M121" s="55" t="e">
        <v>#N/A</v>
      </c>
      <c r="N121" s="55"/>
      <c r="O121" s="55" t="str">
        <f t="shared" si="10"/>
        <v>FONTE</v>
      </c>
      <c r="P121" s="55"/>
      <c r="Q121" s="55"/>
      <c r="R121" s="55"/>
      <c r="S121" s="55"/>
      <c r="T121" s="55"/>
      <c r="U121" s="55"/>
      <c r="V121" s="55"/>
      <c r="W121" s="56"/>
      <c r="X121" s="24">
        <f t="shared" si="11"/>
        <v>0</v>
      </c>
      <c r="Y121" s="55"/>
      <c r="Z121" s="55"/>
      <c r="AA121" s="55"/>
      <c r="AB121" s="55"/>
      <c r="AC121" s="55"/>
      <c r="AD121" s="55"/>
      <c r="AE121" s="55"/>
    </row>
    <row r="122" spans="1:31" s="58" customFormat="1" x14ac:dyDescent="0.25">
      <c r="A122" s="55"/>
      <c r="B122" s="55"/>
      <c r="C122" s="55"/>
      <c r="D122" s="55"/>
      <c r="E122" s="55" t="str">
        <f t="shared" si="6"/>
        <v>PROG</v>
      </c>
      <c r="F122" s="55"/>
      <c r="G122" s="55" t="str">
        <f t="shared" si="7"/>
        <v>P</v>
      </c>
      <c r="H122" s="55"/>
      <c r="I122" s="55"/>
      <c r="J122" s="55" t="str">
        <f t="shared" si="8"/>
        <v>ELEM</v>
      </c>
      <c r="K122" s="55"/>
      <c r="L122" s="100" t="str">
        <f t="shared" si="9"/>
        <v>ag.</v>
      </c>
      <c r="M122" s="55" t="e">
        <v>#N/A</v>
      </c>
      <c r="N122" s="55"/>
      <c r="O122" s="55" t="str">
        <f t="shared" si="10"/>
        <v>FONTE</v>
      </c>
      <c r="P122" s="55"/>
      <c r="Q122" s="55"/>
      <c r="R122" s="55"/>
      <c r="S122" s="55"/>
      <c r="T122" s="55"/>
      <c r="U122" s="55"/>
      <c r="V122" s="55"/>
      <c r="W122" s="56"/>
      <c r="X122" s="24">
        <f t="shared" si="11"/>
        <v>0</v>
      </c>
      <c r="Y122" s="55"/>
      <c r="Z122" s="55"/>
      <c r="AA122" s="55"/>
      <c r="AB122" s="55"/>
      <c r="AC122" s="55"/>
      <c r="AD122" s="55"/>
      <c r="AE122" s="55"/>
    </row>
    <row r="123" spans="1:31" s="58" customFormat="1" x14ac:dyDescent="0.25">
      <c r="A123" s="55"/>
      <c r="B123" s="55"/>
      <c r="C123" s="55"/>
      <c r="D123" s="55"/>
      <c r="E123" s="55" t="str">
        <f t="shared" si="6"/>
        <v>PROG</v>
      </c>
      <c r="F123" s="55"/>
      <c r="G123" s="55" t="str">
        <f t="shared" si="7"/>
        <v>P</v>
      </c>
      <c r="H123" s="55"/>
      <c r="I123" s="55"/>
      <c r="J123" s="55" t="str">
        <f t="shared" si="8"/>
        <v>ELEM</v>
      </c>
      <c r="K123" s="55"/>
      <c r="L123" s="100" t="str">
        <f t="shared" si="9"/>
        <v>ag.</v>
      </c>
      <c r="M123" s="55" t="e">
        <v>#N/A</v>
      </c>
      <c r="N123" s="55"/>
      <c r="O123" s="55" t="str">
        <f t="shared" si="10"/>
        <v>FONTE</v>
      </c>
      <c r="P123" s="55"/>
      <c r="Q123" s="55"/>
      <c r="R123" s="55"/>
      <c r="S123" s="55"/>
      <c r="T123" s="55"/>
      <c r="U123" s="55"/>
      <c r="V123" s="55"/>
      <c r="W123" s="56"/>
      <c r="X123" s="24">
        <f t="shared" si="11"/>
        <v>0</v>
      </c>
      <c r="Y123" s="55"/>
      <c r="Z123" s="55"/>
      <c r="AA123" s="55"/>
      <c r="AB123" s="55"/>
      <c r="AC123" s="55"/>
      <c r="AD123" s="55"/>
      <c r="AE123" s="55"/>
    </row>
    <row r="124" spans="1:31" s="58" customFormat="1" x14ac:dyDescent="0.25">
      <c r="A124" s="55"/>
      <c r="B124" s="55"/>
      <c r="C124" s="55"/>
      <c r="D124" s="55"/>
      <c r="E124" s="55" t="str">
        <f t="shared" si="6"/>
        <v>PROG</v>
      </c>
      <c r="F124" s="55"/>
      <c r="G124" s="55" t="str">
        <f t="shared" si="7"/>
        <v>P</v>
      </c>
      <c r="H124" s="55"/>
      <c r="I124" s="55"/>
      <c r="J124" s="55" t="str">
        <f t="shared" si="8"/>
        <v>ELEM</v>
      </c>
      <c r="K124" s="55"/>
      <c r="L124" s="100" t="str">
        <f t="shared" si="9"/>
        <v>ag.</v>
      </c>
      <c r="M124" s="55" t="e">
        <v>#N/A</v>
      </c>
      <c r="N124" s="55"/>
      <c r="O124" s="55" t="str">
        <f t="shared" si="10"/>
        <v>FONTE</v>
      </c>
      <c r="P124" s="55"/>
      <c r="Q124" s="55"/>
      <c r="R124" s="55"/>
      <c r="S124" s="55"/>
      <c r="T124" s="55"/>
      <c r="U124" s="55"/>
      <c r="V124" s="55"/>
      <c r="W124" s="56"/>
      <c r="X124" s="24">
        <f t="shared" si="11"/>
        <v>0</v>
      </c>
      <c r="Y124" s="55"/>
      <c r="Z124" s="55"/>
      <c r="AA124" s="55"/>
      <c r="AB124" s="55"/>
      <c r="AC124" s="55"/>
      <c r="AD124" s="55"/>
      <c r="AE124" s="55"/>
    </row>
    <row r="125" spans="1:31" s="58" customFormat="1" x14ac:dyDescent="0.25">
      <c r="A125" s="55"/>
      <c r="B125" s="55"/>
      <c r="C125" s="55"/>
      <c r="D125" s="55"/>
      <c r="E125" s="55" t="str">
        <f t="shared" si="6"/>
        <v>PROG</v>
      </c>
      <c r="F125" s="55"/>
      <c r="G125" s="55" t="str">
        <f t="shared" si="7"/>
        <v>P</v>
      </c>
      <c r="H125" s="55"/>
      <c r="I125" s="55"/>
      <c r="J125" s="55" t="str">
        <f t="shared" si="8"/>
        <v>ELEM</v>
      </c>
      <c r="K125" s="55"/>
      <c r="L125" s="100" t="str">
        <f t="shared" si="9"/>
        <v>ag.</v>
      </c>
      <c r="M125" s="55" t="e">
        <v>#N/A</v>
      </c>
      <c r="N125" s="55"/>
      <c r="O125" s="55" t="str">
        <f t="shared" si="10"/>
        <v>FONTE</v>
      </c>
      <c r="P125" s="55"/>
      <c r="Q125" s="55"/>
      <c r="R125" s="55"/>
      <c r="S125" s="55"/>
      <c r="T125" s="55"/>
      <c r="U125" s="55"/>
      <c r="V125" s="55"/>
      <c r="W125" s="56"/>
      <c r="X125" s="24">
        <f t="shared" si="11"/>
        <v>0</v>
      </c>
      <c r="Y125" s="55"/>
      <c r="Z125" s="55"/>
      <c r="AA125" s="55"/>
      <c r="AB125" s="55"/>
      <c r="AC125" s="55"/>
      <c r="AD125" s="55"/>
      <c r="AE125" s="55"/>
    </row>
    <row r="126" spans="1:31" s="58" customFormat="1" x14ac:dyDescent="0.25">
      <c r="A126" s="55"/>
      <c r="B126" s="55"/>
      <c r="C126" s="55"/>
      <c r="D126" s="55"/>
      <c r="E126" s="55" t="str">
        <f t="shared" si="6"/>
        <v>PROG</v>
      </c>
      <c r="F126" s="55"/>
      <c r="G126" s="55" t="str">
        <f t="shared" si="7"/>
        <v>P</v>
      </c>
      <c r="H126" s="55"/>
      <c r="I126" s="55"/>
      <c r="J126" s="55" t="str">
        <f t="shared" si="8"/>
        <v>ELEM</v>
      </c>
      <c r="K126" s="55"/>
      <c r="L126" s="100" t="str">
        <f t="shared" si="9"/>
        <v>ag.</v>
      </c>
      <c r="M126" s="55" t="e">
        <v>#N/A</v>
      </c>
      <c r="N126" s="55"/>
      <c r="O126" s="55" t="str">
        <f t="shared" si="10"/>
        <v>FONTE</v>
      </c>
      <c r="P126" s="55"/>
      <c r="Q126" s="55"/>
      <c r="R126" s="55"/>
      <c r="S126" s="55"/>
      <c r="T126" s="55"/>
      <c r="U126" s="55"/>
      <c r="V126" s="55"/>
      <c r="W126" s="56"/>
      <c r="X126" s="24">
        <f t="shared" si="11"/>
        <v>0</v>
      </c>
      <c r="Y126" s="55"/>
      <c r="Z126" s="55"/>
      <c r="AA126" s="55"/>
      <c r="AB126" s="55"/>
      <c r="AC126" s="55"/>
      <c r="AD126" s="55"/>
      <c r="AE126" s="55"/>
    </row>
    <row r="127" spans="1:31" s="58" customFormat="1" x14ac:dyDescent="0.25">
      <c r="A127" s="55"/>
      <c r="B127" s="55"/>
      <c r="C127" s="55"/>
      <c r="D127" s="55"/>
      <c r="E127" s="55" t="str">
        <f t="shared" si="6"/>
        <v>PROG</v>
      </c>
      <c r="F127" s="55"/>
      <c r="G127" s="55" t="str">
        <f t="shared" si="7"/>
        <v>P</v>
      </c>
      <c r="H127" s="55"/>
      <c r="I127" s="55"/>
      <c r="J127" s="55" t="str">
        <f t="shared" si="8"/>
        <v>ELEM</v>
      </c>
      <c r="K127" s="55"/>
      <c r="L127" s="100" t="str">
        <f t="shared" si="9"/>
        <v>ag.</v>
      </c>
      <c r="M127" s="55" t="e">
        <v>#N/A</v>
      </c>
      <c r="N127" s="55"/>
      <c r="O127" s="55" t="str">
        <f t="shared" si="10"/>
        <v>FONTE</v>
      </c>
      <c r="P127" s="55"/>
      <c r="Q127" s="55"/>
      <c r="R127" s="55"/>
      <c r="S127" s="55"/>
      <c r="T127" s="55"/>
      <c r="U127" s="55"/>
      <c r="V127" s="55"/>
      <c r="W127" s="56"/>
      <c r="X127" s="24">
        <f t="shared" si="11"/>
        <v>0</v>
      </c>
      <c r="Y127" s="55"/>
      <c r="Z127" s="55"/>
      <c r="AA127" s="55"/>
      <c r="AB127" s="55"/>
      <c r="AC127" s="55"/>
      <c r="AD127" s="55"/>
      <c r="AE127" s="55"/>
    </row>
    <row r="128" spans="1:31" s="58" customFormat="1" x14ac:dyDescent="0.25">
      <c r="A128" s="55"/>
      <c r="B128" s="55"/>
      <c r="C128" s="55"/>
      <c r="D128" s="55"/>
      <c r="E128" s="55" t="str">
        <f t="shared" si="6"/>
        <v>PROG</v>
      </c>
      <c r="F128" s="55"/>
      <c r="G128" s="55" t="str">
        <f t="shared" si="7"/>
        <v>P</v>
      </c>
      <c r="H128" s="55"/>
      <c r="I128" s="55"/>
      <c r="J128" s="55" t="str">
        <f t="shared" si="8"/>
        <v>ELEM</v>
      </c>
      <c r="K128" s="55"/>
      <c r="L128" s="100" t="str">
        <f t="shared" si="9"/>
        <v>ag.</v>
      </c>
      <c r="M128" s="55" t="e">
        <v>#N/A</v>
      </c>
      <c r="N128" s="55"/>
      <c r="O128" s="55" t="str">
        <f t="shared" si="10"/>
        <v>FONTE</v>
      </c>
      <c r="P128" s="55"/>
      <c r="Q128" s="55"/>
      <c r="R128" s="55"/>
      <c r="S128" s="55"/>
      <c r="T128" s="55"/>
      <c r="U128" s="55"/>
      <c r="V128" s="55"/>
      <c r="W128" s="56"/>
      <c r="X128" s="24">
        <f t="shared" si="11"/>
        <v>0</v>
      </c>
      <c r="Y128" s="55"/>
      <c r="Z128" s="55"/>
      <c r="AA128" s="55"/>
      <c r="AB128" s="55"/>
      <c r="AC128" s="55"/>
      <c r="AD128" s="55"/>
      <c r="AE128" s="55"/>
    </row>
    <row r="129" spans="1:31" s="58" customFormat="1" x14ac:dyDescent="0.25">
      <c r="A129" s="55"/>
      <c r="B129" s="55"/>
      <c r="C129" s="55"/>
      <c r="D129" s="55"/>
      <c r="E129" s="55" t="str">
        <f t="shared" si="6"/>
        <v>PROG</v>
      </c>
      <c r="F129" s="55"/>
      <c r="G129" s="55" t="str">
        <f t="shared" si="7"/>
        <v>P</v>
      </c>
      <c r="H129" s="55"/>
      <c r="I129" s="55"/>
      <c r="J129" s="55" t="str">
        <f t="shared" si="8"/>
        <v>ELEM</v>
      </c>
      <c r="K129" s="55"/>
      <c r="L129" s="100" t="str">
        <f t="shared" si="9"/>
        <v>ag.</v>
      </c>
      <c r="M129" s="55" t="e">
        <v>#N/A</v>
      </c>
      <c r="N129" s="55"/>
      <c r="O129" s="55" t="str">
        <f t="shared" si="10"/>
        <v>FONTE</v>
      </c>
      <c r="P129" s="55"/>
      <c r="Q129" s="55"/>
      <c r="R129" s="55"/>
      <c r="S129" s="55"/>
      <c r="T129" s="55"/>
      <c r="U129" s="55"/>
      <c r="V129" s="55"/>
      <c r="W129" s="56"/>
      <c r="X129" s="24">
        <f t="shared" si="11"/>
        <v>0</v>
      </c>
      <c r="Y129" s="55"/>
      <c r="Z129" s="55"/>
      <c r="AA129" s="55"/>
      <c r="AB129" s="55"/>
      <c r="AC129" s="55"/>
      <c r="AD129" s="55"/>
      <c r="AE129" s="55"/>
    </row>
    <row r="130" spans="1:31" s="58" customFormat="1" x14ac:dyDescent="0.25">
      <c r="A130" s="55"/>
      <c r="B130" s="55"/>
      <c r="C130" s="55"/>
      <c r="D130" s="55"/>
      <c r="E130" s="55" t="str">
        <f t="shared" si="6"/>
        <v>PROG</v>
      </c>
      <c r="F130" s="55"/>
      <c r="G130" s="55" t="str">
        <f t="shared" si="7"/>
        <v>P</v>
      </c>
      <c r="H130" s="55"/>
      <c r="I130" s="55"/>
      <c r="J130" s="55" t="str">
        <f t="shared" si="8"/>
        <v>ELEM</v>
      </c>
      <c r="K130" s="55"/>
      <c r="L130" s="100" t="str">
        <f t="shared" si="9"/>
        <v>ag.</v>
      </c>
      <c r="M130" s="55" t="e">
        <v>#N/A</v>
      </c>
      <c r="N130" s="55"/>
      <c r="O130" s="55" t="str">
        <f t="shared" si="10"/>
        <v>FONTE</v>
      </c>
      <c r="P130" s="55"/>
      <c r="Q130" s="55"/>
      <c r="R130" s="55"/>
      <c r="S130" s="55"/>
      <c r="T130" s="55"/>
      <c r="U130" s="55"/>
      <c r="V130" s="55"/>
      <c r="W130" s="56"/>
      <c r="X130" s="24">
        <f t="shared" si="11"/>
        <v>0</v>
      </c>
      <c r="Y130" s="55"/>
      <c r="Z130" s="55"/>
      <c r="AA130" s="55"/>
      <c r="AB130" s="55"/>
      <c r="AC130" s="55"/>
      <c r="AD130" s="55"/>
      <c r="AE130" s="55"/>
    </row>
    <row r="131" spans="1:31" s="58" customFormat="1" x14ac:dyDescent="0.25">
      <c r="A131" s="55"/>
      <c r="B131" s="55"/>
      <c r="C131" s="55"/>
      <c r="D131" s="55"/>
      <c r="E131" s="55" t="str">
        <f t="shared" ref="E131:E194" si="12">CONCATENATE(A131,"PROG")</f>
        <v>PROG</v>
      </c>
      <c r="F131" s="55"/>
      <c r="G131" s="55" t="str">
        <f t="shared" ref="G131:G194" si="13">CONCATENATE("P",(LEFT(F131,3)),A131)</f>
        <v>P</v>
      </c>
      <c r="H131" s="55"/>
      <c r="I131" s="55"/>
      <c r="J131" s="55" t="str">
        <f t="shared" ref="J131:J194" si="14">CONCATENATE("ELEM",LEFT(I131,2))</f>
        <v>ELEM</v>
      </c>
      <c r="K131" s="55"/>
      <c r="L131" s="100" t="str">
        <f t="shared" ref="L131:L194" si="15">CONCATENATE("ag.",LEFT(K131,4))</f>
        <v>ag.</v>
      </c>
      <c r="M131" s="55" t="e">
        <v>#N/A</v>
      </c>
      <c r="N131" s="55"/>
      <c r="O131" s="55" t="str">
        <f t="shared" ref="O131:O194" si="16">CONCATENATE("FONTE",A131)</f>
        <v>FONTE</v>
      </c>
      <c r="P131" s="55"/>
      <c r="Q131" s="55"/>
      <c r="R131" s="55"/>
      <c r="S131" s="55"/>
      <c r="T131" s="55"/>
      <c r="U131" s="55"/>
      <c r="V131" s="55"/>
      <c r="W131" s="56"/>
      <c r="X131" s="24">
        <f t="shared" ref="X131:X194" si="17">T131*V131*W131</f>
        <v>0</v>
      </c>
      <c r="Y131" s="55"/>
      <c r="Z131" s="55"/>
      <c r="AA131" s="55"/>
      <c r="AB131" s="55"/>
      <c r="AC131" s="55"/>
      <c r="AD131" s="55"/>
      <c r="AE131" s="55"/>
    </row>
    <row r="132" spans="1:31" s="58" customFormat="1" x14ac:dyDescent="0.25">
      <c r="A132" s="55"/>
      <c r="B132" s="55"/>
      <c r="C132" s="55"/>
      <c r="D132" s="55"/>
      <c r="E132" s="55" t="str">
        <f t="shared" si="12"/>
        <v>PROG</v>
      </c>
      <c r="F132" s="55"/>
      <c r="G132" s="55" t="str">
        <f t="shared" si="13"/>
        <v>P</v>
      </c>
      <c r="H132" s="55"/>
      <c r="I132" s="55"/>
      <c r="J132" s="55" t="str">
        <f t="shared" si="14"/>
        <v>ELEM</v>
      </c>
      <c r="K132" s="55"/>
      <c r="L132" s="100" t="str">
        <f t="shared" si="15"/>
        <v>ag.</v>
      </c>
      <c r="M132" s="55" t="e">
        <v>#N/A</v>
      </c>
      <c r="N132" s="55"/>
      <c r="O132" s="55" t="str">
        <f t="shared" si="16"/>
        <v>FONTE</v>
      </c>
      <c r="P132" s="55"/>
      <c r="Q132" s="55"/>
      <c r="R132" s="55"/>
      <c r="S132" s="55"/>
      <c r="T132" s="55"/>
      <c r="U132" s="55"/>
      <c r="V132" s="55"/>
      <c r="W132" s="56"/>
      <c r="X132" s="24">
        <f t="shared" si="17"/>
        <v>0</v>
      </c>
      <c r="Y132" s="55"/>
      <c r="Z132" s="55"/>
      <c r="AA132" s="55"/>
      <c r="AB132" s="55"/>
      <c r="AC132" s="55"/>
      <c r="AD132" s="55"/>
      <c r="AE132" s="55"/>
    </row>
    <row r="133" spans="1:31" s="58" customFormat="1" x14ac:dyDescent="0.25">
      <c r="A133" s="55"/>
      <c r="B133" s="55"/>
      <c r="C133" s="55"/>
      <c r="D133" s="55"/>
      <c r="E133" s="55" t="str">
        <f t="shared" si="12"/>
        <v>PROG</v>
      </c>
      <c r="F133" s="55"/>
      <c r="G133" s="55" t="str">
        <f t="shared" si="13"/>
        <v>P</v>
      </c>
      <c r="H133" s="55"/>
      <c r="I133" s="55"/>
      <c r="J133" s="55" t="str">
        <f t="shared" si="14"/>
        <v>ELEM</v>
      </c>
      <c r="K133" s="55"/>
      <c r="L133" s="100" t="str">
        <f t="shared" si="15"/>
        <v>ag.</v>
      </c>
      <c r="M133" s="55" t="e">
        <v>#N/A</v>
      </c>
      <c r="N133" s="55"/>
      <c r="O133" s="55" t="str">
        <f t="shared" si="16"/>
        <v>FONTE</v>
      </c>
      <c r="P133" s="55"/>
      <c r="Q133" s="55"/>
      <c r="R133" s="55"/>
      <c r="S133" s="55"/>
      <c r="T133" s="55"/>
      <c r="U133" s="55"/>
      <c r="V133" s="55"/>
      <c r="W133" s="56"/>
      <c r="X133" s="24">
        <f t="shared" si="17"/>
        <v>0</v>
      </c>
      <c r="Y133" s="55"/>
      <c r="Z133" s="55"/>
      <c r="AA133" s="55"/>
      <c r="AB133" s="55"/>
      <c r="AC133" s="55"/>
      <c r="AD133" s="55"/>
      <c r="AE133" s="55"/>
    </row>
    <row r="134" spans="1:31" s="58" customFormat="1" x14ac:dyDescent="0.25">
      <c r="A134" s="55"/>
      <c r="B134" s="55"/>
      <c r="C134" s="55"/>
      <c r="D134" s="55"/>
      <c r="E134" s="55" t="str">
        <f t="shared" si="12"/>
        <v>PROG</v>
      </c>
      <c r="F134" s="55"/>
      <c r="G134" s="55" t="str">
        <f t="shared" si="13"/>
        <v>P</v>
      </c>
      <c r="H134" s="55"/>
      <c r="I134" s="55"/>
      <c r="J134" s="55" t="str">
        <f t="shared" si="14"/>
        <v>ELEM</v>
      </c>
      <c r="K134" s="55"/>
      <c r="L134" s="100" t="str">
        <f t="shared" si="15"/>
        <v>ag.</v>
      </c>
      <c r="M134" s="55" t="e">
        <v>#N/A</v>
      </c>
      <c r="N134" s="55"/>
      <c r="O134" s="55" t="str">
        <f t="shared" si="16"/>
        <v>FONTE</v>
      </c>
      <c r="P134" s="55"/>
      <c r="Q134" s="55"/>
      <c r="R134" s="55"/>
      <c r="S134" s="55"/>
      <c r="T134" s="55"/>
      <c r="U134" s="55"/>
      <c r="V134" s="55"/>
      <c r="W134" s="56"/>
      <c r="X134" s="24">
        <f t="shared" si="17"/>
        <v>0</v>
      </c>
      <c r="Y134" s="55"/>
      <c r="Z134" s="55"/>
      <c r="AA134" s="55"/>
      <c r="AB134" s="55"/>
      <c r="AC134" s="55"/>
      <c r="AD134" s="55"/>
      <c r="AE134" s="55"/>
    </row>
    <row r="135" spans="1:31" s="58" customFormat="1" x14ac:dyDescent="0.25">
      <c r="A135" s="55"/>
      <c r="B135" s="55"/>
      <c r="C135" s="55"/>
      <c r="D135" s="55"/>
      <c r="E135" s="55" t="str">
        <f t="shared" si="12"/>
        <v>PROG</v>
      </c>
      <c r="F135" s="55"/>
      <c r="G135" s="55" t="str">
        <f t="shared" si="13"/>
        <v>P</v>
      </c>
      <c r="H135" s="55"/>
      <c r="I135" s="55"/>
      <c r="J135" s="55" t="str">
        <f t="shared" si="14"/>
        <v>ELEM</v>
      </c>
      <c r="K135" s="55"/>
      <c r="L135" s="100" t="str">
        <f t="shared" si="15"/>
        <v>ag.</v>
      </c>
      <c r="M135" s="55" t="e">
        <v>#N/A</v>
      </c>
      <c r="N135" s="55"/>
      <c r="O135" s="55" t="str">
        <f t="shared" si="16"/>
        <v>FONTE</v>
      </c>
      <c r="P135" s="55"/>
      <c r="Q135" s="55"/>
      <c r="R135" s="55"/>
      <c r="S135" s="55"/>
      <c r="T135" s="55"/>
      <c r="U135" s="55"/>
      <c r="V135" s="55"/>
      <c r="W135" s="56"/>
      <c r="X135" s="24">
        <f t="shared" si="17"/>
        <v>0</v>
      </c>
      <c r="Y135" s="55"/>
      <c r="Z135" s="55"/>
      <c r="AA135" s="55"/>
      <c r="AB135" s="55"/>
      <c r="AC135" s="55"/>
      <c r="AD135" s="55"/>
      <c r="AE135" s="55"/>
    </row>
    <row r="136" spans="1:31" s="58" customFormat="1" x14ac:dyDescent="0.25">
      <c r="A136" s="55"/>
      <c r="B136" s="55"/>
      <c r="C136" s="55"/>
      <c r="D136" s="55"/>
      <c r="E136" s="55" t="str">
        <f t="shared" si="12"/>
        <v>PROG</v>
      </c>
      <c r="F136" s="55"/>
      <c r="G136" s="55" t="str">
        <f t="shared" si="13"/>
        <v>P</v>
      </c>
      <c r="H136" s="55"/>
      <c r="I136" s="55"/>
      <c r="J136" s="55" t="str">
        <f t="shared" si="14"/>
        <v>ELEM</v>
      </c>
      <c r="K136" s="55"/>
      <c r="L136" s="100" t="str">
        <f t="shared" si="15"/>
        <v>ag.</v>
      </c>
      <c r="M136" s="55" t="e">
        <v>#N/A</v>
      </c>
      <c r="N136" s="55"/>
      <c r="O136" s="55" t="str">
        <f t="shared" si="16"/>
        <v>FONTE</v>
      </c>
      <c r="P136" s="55"/>
      <c r="Q136" s="55"/>
      <c r="R136" s="55"/>
      <c r="S136" s="55"/>
      <c r="T136" s="55"/>
      <c r="U136" s="55"/>
      <c r="V136" s="55"/>
      <c r="W136" s="56"/>
      <c r="X136" s="24">
        <f t="shared" si="17"/>
        <v>0</v>
      </c>
      <c r="Y136" s="55"/>
      <c r="Z136" s="55"/>
      <c r="AA136" s="55"/>
      <c r="AB136" s="55"/>
      <c r="AC136" s="55"/>
      <c r="AD136" s="55"/>
      <c r="AE136" s="55"/>
    </row>
    <row r="137" spans="1:31" s="58" customFormat="1" x14ac:dyDescent="0.25">
      <c r="A137" s="55"/>
      <c r="B137" s="55"/>
      <c r="C137" s="55"/>
      <c r="D137" s="55"/>
      <c r="E137" s="55" t="str">
        <f t="shared" si="12"/>
        <v>PROG</v>
      </c>
      <c r="F137" s="55"/>
      <c r="G137" s="55" t="str">
        <f t="shared" si="13"/>
        <v>P</v>
      </c>
      <c r="H137" s="55"/>
      <c r="I137" s="55"/>
      <c r="J137" s="55" t="str">
        <f t="shared" si="14"/>
        <v>ELEM</v>
      </c>
      <c r="K137" s="55"/>
      <c r="L137" s="100" t="str">
        <f t="shared" si="15"/>
        <v>ag.</v>
      </c>
      <c r="M137" s="55" t="e">
        <v>#N/A</v>
      </c>
      <c r="N137" s="55"/>
      <c r="O137" s="55" t="str">
        <f t="shared" si="16"/>
        <v>FONTE</v>
      </c>
      <c r="P137" s="55"/>
      <c r="Q137" s="55"/>
      <c r="R137" s="55"/>
      <c r="S137" s="55"/>
      <c r="T137" s="55"/>
      <c r="U137" s="55"/>
      <c r="V137" s="55"/>
      <c r="W137" s="56"/>
      <c r="X137" s="24">
        <f t="shared" si="17"/>
        <v>0</v>
      </c>
      <c r="Y137" s="55"/>
      <c r="Z137" s="55"/>
      <c r="AA137" s="55"/>
      <c r="AB137" s="55"/>
      <c r="AC137" s="55"/>
      <c r="AD137" s="55"/>
      <c r="AE137" s="55"/>
    </row>
    <row r="138" spans="1:31" s="58" customFormat="1" x14ac:dyDescent="0.25">
      <c r="A138" s="55"/>
      <c r="B138" s="55"/>
      <c r="C138" s="55"/>
      <c r="D138" s="55"/>
      <c r="E138" s="55" t="str">
        <f t="shared" si="12"/>
        <v>PROG</v>
      </c>
      <c r="F138" s="55"/>
      <c r="G138" s="55" t="str">
        <f t="shared" si="13"/>
        <v>P</v>
      </c>
      <c r="H138" s="55"/>
      <c r="I138" s="55"/>
      <c r="J138" s="55" t="str">
        <f t="shared" si="14"/>
        <v>ELEM</v>
      </c>
      <c r="K138" s="55"/>
      <c r="L138" s="100" t="str">
        <f t="shared" si="15"/>
        <v>ag.</v>
      </c>
      <c r="M138" s="55" t="e">
        <v>#N/A</v>
      </c>
      <c r="N138" s="55"/>
      <c r="O138" s="55" t="str">
        <f t="shared" si="16"/>
        <v>FONTE</v>
      </c>
      <c r="P138" s="55"/>
      <c r="Q138" s="55"/>
      <c r="R138" s="55"/>
      <c r="S138" s="55"/>
      <c r="T138" s="55"/>
      <c r="U138" s="55"/>
      <c r="V138" s="55"/>
      <c r="W138" s="56"/>
      <c r="X138" s="24">
        <f t="shared" si="17"/>
        <v>0</v>
      </c>
      <c r="Y138" s="55"/>
      <c r="Z138" s="55"/>
      <c r="AA138" s="55"/>
      <c r="AB138" s="55"/>
      <c r="AC138" s="55"/>
      <c r="AD138" s="55"/>
      <c r="AE138" s="55"/>
    </row>
    <row r="139" spans="1:31" s="58" customFormat="1" x14ac:dyDescent="0.25">
      <c r="A139" s="55"/>
      <c r="B139" s="55"/>
      <c r="C139" s="55"/>
      <c r="D139" s="55"/>
      <c r="E139" s="55" t="str">
        <f t="shared" si="12"/>
        <v>PROG</v>
      </c>
      <c r="F139" s="55"/>
      <c r="G139" s="55" t="str">
        <f t="shared" si="13"/>
        <v>P</v>
      </c>
      <c r="H139" s="55"/>
      <c r="I139" s="55"/>
      <c r="J139" s="55" t="str">
        <f t="shared" si="14"/>
        <v>ELEM</v>
      </c>
      <c r="K139" s="55"/>
      <c r="L139" s="100" t="str">
        <f t="shared" si="15"/>
        <v>ag.</v>
      </c>
      <c r="M139" s="55" t="e">
        <v>#N/A</v>
      </c>
      <c r="N139" s="55"/>
      <c r="O139" s="55" t="str">
        <f t="shared" si="16"/>
        <v>FONTE</v>
      </c>
      <c r="P139" s="55"/>
      <c r="Q139" s="55"/>
      <c r="R139" s="55"/>
      <c r="S139" s="55"/>
      <c r="T139" s="55"/>
      <c r="U139" s="55"/>
      <c r="V139" s="55"/>
      <c r="W139" s="56"/>
      <c r="X139" s="24">
        <f t="shared" si="17"/>
        <v>0</v>
      </c>
      <c r="Y139" s="55"/>
      <c r="Z139" s="55"/>
      <c r="AA139" s="55"/>
      <c r="AB139" s="55"/>
      <c r="AC139" s="55"/>
      <c r="AD139" s="55"/>
      <c r="AE139" s="55"/>
    </row>
    <row r="140" spans="1:31" s="58" customFormat="1" x14ac:dyDescent="0.25">
      <c r="A140" s="55"/>
      <c r="B140" s="55"/>
      <c r="C140" s="55"/>
      <c r="D140" s="55"/>
      <c r="E140" s="55" t="str">
        <f t="shared" si="12"/>
        <v>PROG</v>
      </c>
      <c r="F140" s="55"/>
      <c r="G140" s="55" t="str">
        <f t="shared" si="13"/>
        <v>P</v>
      </c>
      <c r="H140" s="55"/>
      <c r="I140" s="55"/>
      <c r="J140" s="55" t="str">
        <f t="shared" si="14"/>
        <v>ELEM</v>
      </c>
      <c r="K140" s="55"/>
      <c r="L140" s="100" t="str">
        <f t="shared" si="15"/>
        <v>ag.</v>
      </c>
      <c r="M140" s="55" t="e">
        <v>#N/A</v>
      </c>
      <c r="N140" s="55"/>
      <c r="O140" s="55" t="str">
        <f t="shared" si="16"/>
        <v>FONTE</v>
      </c>
      <c r="P140" s="55"/>
      <c r="Q140" s="55"/>
      <c r="R140" s="55"/>
      <c r="S140" s="55"/>
      <c r="T140" s="55"/>
      <c r="U140" s="55"/>
      <c r="V140" s="55"/>
      <c r="W140" s="56"/>
      <c r="X140" s="24">
        <f t="shared" si="17"/>
        <v>0</v>
      </c>
      <c r="Y140" s="55"/>
      <c r="Z140" s="55"/>
      <c r="AA140" s="55"/>
      <c r="AB140" s="55"/>
      <c r="AC140" s="55"/>
      <c r="AD140" s="55"/>
      <c r="AE140" s="55"/>
    </row>
    <row r="141" spans="1:31" s="58" customFormat="1" x14ac:dyDescent="0.25">
      <c r="A141" s="55"/>
      <c r="B141" s="55"/>
      <c r="C141" s="55"/>
      <c r="D141" s="55"/>
      <c r="E141" s="55" t="str">
        <f t="shared" si="12"/>
        <v>PROG</v>
      </c>
      <c r="F141" s="55"/>
      <c r="G141" s="55" t="str">
        <f t="shared" si="13"/>
        <v>P</v>
      </c>
      <c r="H141" s="55"/>
      <c r="I141" s="55"/>
      <c r="J141" s="55" t="str">
        <f t="shared" si="14"/>
        <v>ELEM</v>
      </c>
      <c r="K141" s="55"/>
      <c r="L141" s="100" t="str">
        <f t="shared" si="15"/>
        <v>ag.</v>
      </c>
      <c r="M141" s="55" t="e">
        <v>#N/A</v>
      </c>
      <c r="N141" s="55"/>
      <c r="O141" s="55" t="str">
        <f t="shared" si="16"/>
        <v>FONTE</v>
      </c>
      <c r="P141" s="55"/>
      <c r="Q141" s="55"/>
      <c r="R141" s="55"/>
      <c r="S141" s="55"/>
      <c r="T141" s="55"/>
      <c r="U141" s="55"/>
      <c r="V141" s="55"/>
      <c r="W141" s="56"/>
      <c r="X141" s="24">
        <f t="shared" si="17"/>
        <v>0</v>
      </c>
      <c r="Y141" s="55"/>
      <c r="Z141" s="55"/>
      <c r="AA141" s="55"/>
      <c r="AB141" s="55"/>
      <c r="AC141" s="55"/>
      <c r="AD141" s="55"/>
      <c r="AE141" s="55"/>
    </row>
    <row r="142" spans="1:31" s="58" customFormat="1" x14ac:dyDescent="0.25">
      <c r="A142" s="55"/>
      <c r="B142" s="55"/>
      <c r="C142" s="55"/>
      <c r="D142" s="55"/>
      <c r="E142" s="55" t="str">
        <f t="shared" si="12"/>
        <v>PROG</v>
      </c>
      <c r="F142" s="55"/>
      <c r="G142" s="55" t="str">
        <f t="shared" si="13"/>
        <v>P</v>
      </c>
      <c r="H142" s="55"/>
      <c r="I142" s="55"/>
      <c r="J142" s="55" t="str">
        <f t="shared" si="14"/>
        <v>ELEM</v>
      </c>
      <c r="K142" s="55"/>
      <c r="L142" s="100" t="str">
        <f t="shared" si="15"/>
        <v>ag.</v>
      </c>
      <c r="M142" s="55" t="e">
        <v>#N/A</v>
      </c>
      <c r="N142" s="55"/>
      <c r="O142" s="55" t="str">
        <f t="shared" si="16"/>
        <v>FONTE</v>
      </c>
      <c r="P142" s="55"/>
      <c r="Q142" s="55"/>
      <c r="R142" s="55"/>
      <c r="S142" s="55"/>
      <c r="T142" s="55"/>
      <c r="U142" s="55"/>
      <c r="V142" s="55"/>
      <c r="W142" s="56"/>
      <c r="X142" s="24">
        <f t="shared" si="17"/>
        <v>0</v>
      </c>
      <c r="Y142" s="55"/>
      <c r="Z142" s="55"/>
      <c r="AA142" s="55"/>
      <c r="AB142" s="55"/>
      <c r="AC142" s="55"/>
      <c r="AD142" s="55"/>
      <c r="AE142" s="55"/>
    </row>
    <row r="143" spans="1:31" s="58" customFormat="1" x14ac:dyDescent="0.25">
      <c r="A143" s="55"/>
      <c r="B143" s="55"/>
      <c r="C143" s="55"/>
      <c r="D143" s="55"/>
      <c r="E143" s="55" t="str">
        <f t="shared" si="12"/>
        <v>PROG</v>
      </c>
      <c r="F143" s="55"/>
      <c r="G143" s="55" t="str">
        <f t="shared" si="13"/>
        <v>P</v>
      </c>
      <c r="H143" s="55"/>
      <c r="I143" s="55"/>
      <c r="J143" s="55" t="str">
        <f t="shared" si="14"/>
        <v>ELEM</v>
      </c>
      <c r="K143" s="55"/>
      <c r="L143" s="100" t="str">
        <f t="shared" si="15"/>
        <v>ag.</v>
      </c>
      <c r="M143" s="55" t="e">
        <v>#N/A</v>
      </c>
      <c r="N143" s="55"/>
      <c r="O143" s="55" t="str">
        <f t="shared" si="16"/>
        <v>FONTE</v>
      </c>
      <c r="P143" s="55"/>
      <c r="Q143" s="55"/>
      <c r="R143" s="55"/>
      <c r="S143" s="55"/>
      <c r="T143" s="55"/>
      <c r="U143" s="55"/>
      <c r="V143" s="55"/>
      <c r="W143" s="56"/>
      <c r="X143" s="24">
        <f t="shared" si="17"/>
        <v>0</v>
      </c>
      <c r="Y143" s="55"/>
      <c r="Z143" s="55"/>
      <c r="AA143" s="55"/>
      <c r="AB143" s="55"/>
      <c r="AC143" s="55"/>
      <c r="AD143" s="55"/>
      <c r="AE143" s="55"/>
    </row>
    <row r="144" spans="1:31" s="58" customFormat="1" x14ac:dyDescent="0.25">
      <c r="A144" s="55"/>
      <c r="B144" s="55"/>
      <c r="C144" s="55"/>
      <c r="D144" s="55"/>
      <c r="E144" s="55" t="str">
        <f t="shared" si="12"/>
        <v>PROG</v>
      </c>
      <c r="F144" s="55"/>
      <c r="G144" s="55" t="str">
        <f t="shared" si="13"/>
        <v>P</v>
      </c>
      <c r="H144" s="55"/>
      <c r="I144" s="55"/>
      <c r="J144" s="55" t="str">
        <f t="shared" si="14"/>
        <v>ELEM</v>
      </c>
      <c r="K144" s="55"/>
      <c r="L144" s="100" t="str">
        <f t="shared" si="15"/>
        <v>ag.</v>
      </c>
      <c r="M144" s="55" t="e">
        <v>#N/A</v>
      </c>
      <c r="N144" s="55"/>
      <c r="O144" s="55" t="str">
        <f t="shared" si="16"/>
        <v>FONTE</v>
      </c>
      <c r="P144" s="55"/>
      <c r="Q144" s="55"/>
      <c r="R144" s="55"/>
      <c r="S144" s="55"/>
      <c r="T144" s="55"/>
      <c r="U144" s="55"/>
      <c r="V144" s="55"/>
      <c r="W144" s="56"/>
      <c r="X144" s="24">
        <f t="shared" si="17"/>
        <v>0</v>
      </c>
      <c r="Y144" s="55"/>
      <c r="Z144" s="55"/>
      <c r="AA144" s="55"/>
      <c r="AB144" s="55"/>
      <c r="AC144" s="55"/>
      <c r="AD144" s="55"/>
      <c r="AE144" s="55"/>
    </row>
    <row r="145" spans="1:31" s="58" customFormat="1" x14ac:dyDescent="0.25">
      <c r="A145" s="55"/>
      <c r="B145" s="55"/>
      <c r="C145" s="55"/>
      <c r="D145" s="55"/>
      <c r="E145" s="55" t="str">
        <f t="shared" si="12"/>
        <v>PROG</v>
      </c>
      <c r="F145" s="55"/>
      <c r="G145" s="55" t="str">
        <f t="shared" si="13"/>
        <v>P</v>
      </c>
      <c r="H145" s="55"/>
      <c r="I145" s="55"/>
      <c r="J145" s="55" t="str">
        <f t="shared" si="14"/>
        <v>ELEM</v>
      </c>
      <c r="K145" s="55"/>
      <c r="L145" s="100" t="str">
        <f t="shared" si="15"/>
        <v>ag.</v>
      </c>
      <c r="M145" s="55" t="e">
        <v>#N/A</v>
      </c>
      <c r="N145" s="55"/>
      <c r="O145" s="55" t="str">
        <f t="shared" si="16"/>
        <v>FONTE</v>
      </c>
      <c r="P145" s="55"/>
      <c r="Q145" s="55"/>
      <c r="R145" s="55"/>
      <c r="S145" s="55"/>
      <c r="T145" s="55"/>
      <c r="U145" s="55"/>
      <c r="V145" s="55"/>
      <c r="W145" s="56"/>
      <c r="X145" s="24">
        <f t="shared" si="17"/>
        <v>0</v>
      </c>
      <c r="Y145" s="55"/>
      <c r="Z145" s="55"/>
      <c r="AA145" s="55"/>
      <c r="AB145" s="55"/>
      <c r="AC145" s="55"/>
      <c r="AD145" s="55"/>
      <c r="AE145" s="55"/>
    </row>
    <row r="146" spans="1:31" s="58" customFormat="1" x14ac:dyDescent="0.25">
      <c r="A146" s="55"/>
      <c r="B146" s="55"/>
      <c r="C146" s="55"/>
      <c r="D146" s="55"/>
      <c r="E146" s="55" t="str">
        <f t="shared" si="12"/>
        <v>PROG</v>
      </c>
      <c r="F146" s="55"/>
      <c r="G146" s="55" t="str">
        <f t="shared" si="13"/>
        <v>P</v>
      </c>
      <c r="H146" s="55"/>
      <c r="I146" s="55"/>
      <c r="J146" s="55" t="str">
        <f t="shared" si="14"/>
        <v>ELEM</v>
      </c>
      <c r="K146" s="55"/>
      <c r="L146" s="100" t="str">
        <f t="shared" si="15"/>
        <v>ag.</v>
      </c>
      <c r="M146" s="55" t="e">
        <v>#N/A</v>
      </c>
      <c r="N146" s="55"/>
      <c r="O146" s="55" t="str">
        <f t="shared" si="16"/>
        <v>FONTE</v>
      </c>
      <c r="P146" s="55"/>
      <c r="Q146" s="55"/>
      <c r="R146" s="55"/>
      <c r="S146" s="55"/>
      <c r="T146" s="55"/>
      <c r="U146" s="55"/>
      <c r="V146" s="55"/>
      <c r="W146" s="56"/>
      <c r="X146" s="24">
        <f t="shared" si="17"/>
        <v>0</v>
      </c>
      <c r="Y146" s="55"/>
      <c r="Z146" s="55"/>
      <c r="AA146" s="55"/>
      <c r="AB146" s="55"/>
      <c r="AC146" s="55"/>
      <c r="AD146" s="55"/>
      <c r="AE146" s="55"/>
    </row>
    <row r="147" spans="1:31" s="58" customFormat="1" x14ac:dyDescent="0.25">
      <c r="A147" s="55"/>
      <c r="B147" s="55"/>
      <c r="C147" s="55"/>
      <c r="D147" s="55"/>
      <c r="E147" s="55" t="str">
        <f t="shared" si="12"/>
        <v>PROG</v>
      </c>
      <c r="F147" s="55"/>
      <c r="G147" s="55" t="str">
        <f t="shared" si="13"/>
        <v>P</v>
      </c>
      <c r="H147" s="55"/>
      <c r="I147" s="55"/>
      <c r="J147" s="55" t="str">
        <f t="shared" si="14"/>
        <v>ELEM</v>
      </c>
      <c r="K147" s="55"/>
      <c r="L147" s="100" t="str">
        <f t="shared" si="15"/>
        <v>ag.</v>
      </c>
      <c r="M147" s="55" t="e">
        <v>#N/A</v>
      </c>
      <c r="N147" s="55"/>
      <c r="O147" s="55" t="str">
        <f t="shared" si="16"/>
        <v>FONTE</v>
      </c>
      <c r="P147" s="55"/>
      <c r="Q147" s="55"/>
      <c r="R147" s="55"/>
      <c r="S147" s="55"/>
      <c r="T147" s="55"/>
      <c r="U147" s="55"/>
      <c r="V147" s="55"/>
      <c r="W147" s="56"/>
      <c r="X147" s="24">
        <f t="shared" si="17"/>
        <v>0</v>
      </c>
      <c r="Y147" s="55"/>
      <c r="Z147" s="55"/>
      <c r="AA147" s="55"/>
      <c r="AB147" s="55"/>
      <c r="AC147" s="55"/>
      <c r="AD147" s="55"/>
      <c r="AE147" s="55"/>
    </row>
    <row r="148" spans="1:31" s="58" customFormat="1" x14ac:dyDescent="0.25">
      <c r="A148" s="55"/>
      <c r="B148" s="55"/>
      <c r="C148" s="55"/>
      <c r="D148" s="55"/>
      <c r="E148" s="55" t="str">
        <f t="shared" si="12"/>
        <v>PROG</v>
      </c>
      <c r="F148" s="55"/>
      <c r="G148" s="55" t="str">
        <f t="shared" si="13"/>
        <v>P</v>
      </c>
      <c r="H148" s="55"/>
      <c r="I148" s="55"/>
      <c r="J148" s="55" t="str">
        <f t="shared" si="14"/>
        <v>ELEM</v>
      </c>
      <c r="K148" s="55"/>
      <c r="L148" s="100" t="str">
        <f t="shared" si="15"/>
        <v>ag.</v>
      </c>
      <c r="M148" s="55" t="e">
        <v>#N/A</v>
      </c>
      <c r="N148" s="55"/>
      <c r="O148" s="55" t="str">
        <f t="shared" si="16"/>
        <v>FONTE</v>
      </c>
      <c r="P148" s="55"/>
      <c r="Q148" s="55"/>
      <c r="R148" s="55"/>
      <c r="S148" s="55"/>
      <c r="T148" s="55"/>
      <c r="U148" s="55"/>
      <c r="V148" s="55"/>
      <c r="W148" s="56"/>
      <c r="X148" s="24">
        <f t="shared" si="17"/>
        <v>0</v>
      </c>
      <c r="Y148" s="55"/>
      <c r="Z148" s="55"/>
      <c r="AA148" s="55"/>
      <c r="AB148" s="55"/>
      <c r="AC148" s="55"/>
      <c r="AD148" s="55"/>
      <c r="AE148" s="55"/>
    </row>
    <row r="149" spans="1:31" s="58" customFormat="1" x14ac:dyDescent="0.25">
      <c r="A149" s="55"/>
      <c r="B149" s="55"/>
      <c r="C149" s="55"/>
      <c r="D149" s="55"/>
      <c r="E149" s="55" t="str">
        <f t="shared" si="12"/>
        <v>PROG</v>
      </c>
      <c r="F149" s="55"/>
      <c r="G149" s="55" t="str">
        <f t="shared" si="13"/>
        <v>P</v>
      </c>
      <c r="H149" s="55"/>
      <c r="I149" s="55"/>
      <c r="J149" s="55" t="str">
        <f t="shared" si="14"/>
        <v>ELEM</v>
      </c>
      <c r="K149" s="55"/>
      <c r="L149" s="100" t="str">
        <f t="shared" si="15"/>
        <v>ag.</v>
      </c>
      <c r="M149" s="55" t="e">
        <v>#N/A</v>
      </c>
      <c r="N149" s="55"/>
      <c r="O149" s="55" t="str">
        <f t="shared" si="16"/>
        <v>FONTE</v>
      </c>
      <c r="P149" s="55"/>
      <c r="Q149" s="55"/>
      <c r="R149" s="55"/>
      <c r="S149" s="55"/>
      <c r="T149" s="55"/>
      <c r="U149" s="55"/>
      <c r="V149" s="55"/>
      <c r="W149" s="56"/>
      <c r="X149" s="24">
        <f t="shared" si="17"/>
        <v>0</v>
      </c>
      <c r="Y149" s="55"/>
      <c r="Z149" s="55"/>
      <c r="AA149" s="55"/>
      <c r="AB149" s="55"/>
      <c r="AC149" s="55"/>
      <c r="AD149" s="55"/>
      <c r="AE149" s="55"/>
    </row>
    <row r="150" spans="1:31" s="58" customFormat="1" x14ac:dyDescent="0.25">
      <c r="A150" s="55"/>
      <c r="B150" s="55"/>
      <c r="C150" s="55"/>
      <c r="D150" s="55"/>
      <c r="E150" s="55" t="str">
        <f t="shared" si="12"/>
        <v>PROG</v>
      </c>
      <c r="F150" s="55"/>
      <c r="G150" s="55" t="str">
        <f t="shared" si="13"/>
        <v>P</v>
      </c>
      <c r="H150" s="55"/>
      <c r="I150" s="55"/>
      <c r="J150" s="55" t="str">
        <f t="shared" si="14"/>
        <v>ELEM</v>
      </c>
      <c r="K150" s="55"/>
      <c r="L150" s="100" t="str">
        <f t="shared" si="15"/>
        <v>ag.</v>
      </c>
      <c r="M150" s="55" t="e">
        <v>#N/A</v>
      </c>
      <c r="N150" s="55"/>
      <c r="O150" s="55" t="str">
        <f t="shared" si="16"/>
        <v>FONTE</v>
      </c>
      <c r="P150" s="55"/>
      <c r="Q150" s="55"/>
      <c r="R150" s="55"/>
      <c r="S150" s="55"/>
      <c r="T150" s="55"/>
      <c r="U150" s="55"/>
      <c r="V150" s="55"/>
      <c r="W150" s="56"/>
      <c r="X150" s="24">
        <f t="shared" si="17"/>
        <v>0</v>
      </c>
      <c r="Y150" s="55"/>
      <c r="Z150" s="55"/>
      <c r="AA150" s="55"/>
      <c r="AB150" s="55"/>
      <c r="AC150" s="55"/>
      <c r="AD150" s="55"/>
      <c r="AE150" s="55"/>
    </row>
    <row r="151" spans="1:31" s="58" customFormat="1" x14ac:dyDescent="0.25">
      <c r="A151" s="55"/>
      <c r="B151" s="55"/>
      <c r="C151" s="55"/>
      <c r="D151" s="55"/>
      <c r="E151" s="55" t="str">
        <f t="shared" si="12"/>
        <v>PROG</v>
      </c>
      <c r="F151" s="55"/>
      <c r="G151" s="55" t="str">
        <f t="shared" si="13"/>
        <v>P</v>
      </c>
      <c r="H151" s="55"/>
      <c r="I151" s="55"/>
      <c r="J151" s="55" t="str">
        <f t="shared" si="14"/>
        <v>ELEM</v>
      </c>
      <c r="K151" s="55"/>
      <c r="L151" s="100" t="str">
        <f t="shared" si="15"/>
        <v>ag.</v>
      </c>
      <c r="M151" s="55" t="e">
        <v>#N/A</v>
      </c>
      <c r="N151" s="55"/>
      <c r="O151" s="55" t="str">
        <f t="shared" si="16"/>
        <v>FONTE</v>
      </c>
      <c r="P151" s="55"/>
      <c r="Q151" s="55"/>
      <c r="R151" s="55"/>
      <c r="S151" s="55"/>
      <c r="T151" s="55"/>
      <c r="U151" s="55"/>
      <c r="V151" s="55"/>
      <c r="W151" s="56"/>
      <c r="X151" s="24">
        <f t="shared" si="17"/>
        <v>0</v>
      </c>
      <c r="Y151" s="55"/>
      <c r="Z151" s="55"/>
      <c r="AA151" s="55"/>
      <c r="AB151" s="55"/>
      <c r="AC151" s="55"/>
      <c r="AD151" s="55"/>
      <c r="AE151" s="55"/>
    </row>
    <row r="152" spans="1:31" s="58" customFormat="1" x14ac:dyDescent="0.25">
      <c r="A152" s="55"/>
      <c r="B152" s="55"/>
      <c r="C152" s="55"/>
      <c r="D152" s="55"/>
      <c r="E152" s="55" t="str">
        <f t="shared" si="12"/>
        <v>PROG</v>
      </c>
      <c r="F152" s="55"/>
      <c r="G152" s="55" t="str">
        <f t="shared" si="13"/>
        <v>P</v>
      </c>
      <c r="H152" s="55"/>
      <c r="I152" s="55"/>
      <c r="J152" s="55" t="str">
        <f t="shared" si="14"/>
        <v>ELEM</v>
      </c>
      <c r="K152" s="55"/>
      <c r="L152" s="100" t="str">
        <f t="shared" si="15"/>
        <v>ag.</v>
      </c>
      <c r="M152" s="55" t="e">
        <v>#N/A</v>
      </c>
      <c r="N152" s="55"/>
      <c r="O152" s="55" t="str">
        <f t="shared" si="16"/>
        <v>FONTE</v>
      </c>
      <c r="P152" s="55"/>
      <c r="Q152" s="55"/>
      <c r="R152" s="55"/>
      <c r="S152" s="55"/>
      <c r="T152" s="55"/>
      <c r="U152" s="55"/>
      <c r="V152" s="55"/>
      <c r="W152" s="56"/>
      <c r="X152" s="24">
        <f t="shared" si="17"/>
        <v>0</v>
      </c>
      <c r="Y152" s="55"/>
      <c r="Z152" s="55"/>
      <c r="AA152" s="55"/>
      <c r="AB152" s="55"/>
      <c r="AC152" s="55"/>
      <c r="AD152" s="55"/>
      <c r="AE152" s="55"/>
    </row>
    <row r="153" spans="1:31" s="58" customFormat="1" x14ac:dyDescent="0.25">
      <c r="A153" s="55"/>
      <c r="B153" s="55"/>
      <c r="C153" s="55"/>
      <c r="D153" s="55"/>
      <c r="E153" s="55" t="str">
        <f t="shared" si="12"/>
        <v>PROG</v>
      </c>
      <c r="F153" s="55"/>
      <c r="G153" s="55" t="str">
        <f t="shared" si="13"/>
        <v>P</v>
      </c>
      <c r="H153" s="55"/>
      <c r="I153" s="55"/>
      <c r="J153" s="55" t="str">
        <f t="shared" si="14"/>
        <v>ELEM</v>
      </c>
      <c r="K153" s="55"/>
      <c r="L153" s="100" t="str">
        <f t="shared" si="15"/>
        <v>ag.</v>
      </c>
      <c r="M153" s="55" t="e">
        <v>#N/A</v>
      </c>
      <c r="N153" s="55"/>
      <c r="O153" s="55" t="str">
        <f t="shared" si="16"/>
        <v>FONTE</v>
      </c>
      <c r="P153" s="55"/>
      <c r="Q153" s="55"/>
      <c r="R153" s="55"/>
      <c r="S153" s="55"/>
      <c r="T153" s="55"/>
      <c r="U153" s="55"/>
      <c r="V153" s="55"/>
      <c r="W153" s="56"/>
      <c r="X153" s="24">
        <f t="shared" si="17"/>
        <v>0</v>
      </c>
      <c r="Y153" s="55"/>
      <c r="Z153" s="55"/>
      <c r="AA153" s="55"/>
      <c r="AB153" s="55"/>
      <c r="AC153" s="55"/>
      <c r="AD153" s="55"/>
      <c r="AE153" s="55"/>
    </row>
    <row r="154" spans="1:31" s="58" customFormat="1" x14ac:dyDescent="0.25">
      <c r="A154" s="55"/>
      <c r="B154" s="55"/>
      <c r="C154" s="55"/>
      <c r="D154" s="55"/>
      <c r="E154" s="55" t="str">
        <f t="shared" si="12"/>
        <v>PROG</v>
      </c>
      <c r="F154" s="55"/>
      <c r="G154" s="55" t="str">
        <f t="shared" si="13"/>
        <v>P</v>
      </c>
      <c r="H154" s="55"/>
      <c r="I154" s="55"/>
      <c r="J154" s="55" t="str">
        <f t="shared" si="14"/>
        <v>ELEM</v>
      </c>
      <c r="K154" s="55"/>
      <c r="L154" s="100" t="str">
        <f t="shared" si="15"/>
        <v>ag.</v>
      </c>
      <c r="M154" s="55" t="e">
        <v>#N/A</v>
      </c>
      <c r="N154" s="55"/>
      <c r="O154" s="55" t="str">
        <f t="shared" si="16"/>
        <v>FONTE</v>
      </c>
      <c r="P154" s="55"/>
      <c r="Q154" s="55"/>
      <c r="R154" s="55"/>
      <c r="S154" s="55"/>
      <c r="T154" s="55"/>
      <c r="U154" s="55"/>
      <c r="V154" s="55"/>
      <c r="W154" s="56"/>
      <c r="X154" s="24">
        <f t="shared" si="17"/>
        <v>0</v>
      </c>
      <c r="Y154" s="55"/>
      <c r="Z154" s="55"/>
      <c r="AA154" s="55"/>
      <c r="AB154" s="55"/>
      <c r="AC154" s="55"/>
      <c r="AD154" s="55"/>
      <c r="AE154" s="55"/>
    </row>
    <row r="155" spans="1:31" s="58" customFormat="1" x14ac:dyDescent="0.25">
      <c r="A155" s="55"/>
      <c r="B155" s="55"/>
      <c r="C155" s="55"/>
      <c r="D155" s="55"/>
      <c r="E155" s="55" t="str">
        <f t="shared" si="12"/>
        <v>PROG</v>
      </c>
      <c r="F155" s="55"/>
      <c r="G155" s="55" t="str">
        <f t="shared" si="13"/>
        <v>P</v>
      </c>
      <c r="H155" s="55"/>
      <c r="I155" s="55"/>
      <c r="J155" s="55" t="str">
        <f t="shared" si="14"/>
        <v>ELEM</v>
      </c>
      <c r="K155" s="55"/>
      <c r="L155" s="100" t="str">
        <f t="shared" si="15"/>
        <v>ag.</v>
      </c>
      <c r="M155" s="55" t="e">
        <v>#N/A</v>
      </c>
      <c r="N155" s="55"/>
      <c r="O155" s="55" t="str">
        <f t="shared" si="16"/>
        <v>FONTE</v>
      </c>
      <c r="P155" s="55"/>
      <c r="Q155" s="55"/>
      <c r="R155" s="55"/>
      <c r="S155" s="55"/>
      <c r="T155" s="55"/>
      <c r="U155" s="55"/>
      <c r="V155" s="55"/>
      <c r="W155" s="56"/>
      <c r="X155" s="24">
        <f t="shared" si="17"/>
        <v>0</v>
      </c>
      <c r="Y155" s="55"/>
      <c r="Z155" s="55"/>
      <c r="AA155" s="55"/>
      <c r="AB155" s="55"/>
      <c r="AC155" s="55"/>
      <c r="AD155" s="55"/>
      <c r="AE155" s="55"/>
    </row>
    <row r="156" spans="1:31" s="58" customFormat="1" x14ac:dyDescent="0.25">
      <c r="A156" s="55"/>
      <c r="B156" s="55"/>
      <c r="C156" s="55"/>
      <c r="D156" s="55"/>
      <c r="E156" s="55" t="str">
        <f t="shared" si="12"/>
        <v>PROG</v>
      </c>
      <c r="F156" s="55"/>
      <c r="G156" s="55" t="str">
        <f t="shared" si="13"/>
        <v>P</v>
      </c>
      <c r="H156" s="55"/>
      <c r="I156" s="55"/>
      <c r="J156" s="55" t="str">
        <f t="shared" si="14"/>
        <v>ELEM</v>
      </c>
      <c r="K156" s="55"/>
      <c r="L156" s="100" t="str">
        <f t="shared" si="15"/>
        <v>ag.</v>
      </c>
      <c r="M156" s="55" t="e">
        <v>#N/A</v>
      </c>
      <c r="N156" s="55"/>
      <c r="O156" s="55" t="str">
        <f t="shared" si="16"/>
        <v>FONTE</v>
      </c>
      <c r="P156" s="55"/>
      <c r="Q156" s="55"/>
      <c r="R156" s="55"/>
      <c r="S156" s="55"/>
      <c r="T156" s="55"/>
      <c r="U156" s="55"/>
      <c r="V156" s="55"/>
      <c r="W156" s="56"/>
      <c r="X156" s="24">
        <f t="shared" si="17"/>
        <v>0</v>
      </c>
      <c r="Y156" s="55"/>
      <c r="Z156" s="55"/>
      <c r="AA156" s="55"/>
      <c r="AB156" s="55"/>
      <c r="AC156" s="55"/>
      <c r="AD156" s="55"/>
      <c r="AE156" s="55"/>
    </row>
    <row r="157" spans="1:31" s="58" customFormat="1" x14ac:dyDescent="0.25">
      <c r="A157" s="55"/>
      <c r="B157" s="55"/>
      <c r="C157" s="55"/>
      <c r="D157" s="55"/>
      <c r="E157" s="55" t="str">
        <f t="shared" si="12"/>
        <v>PROG</v>
      </c>
      <c r="F157" s="55"/>
      <c r="G157" s="55" t="str">
        <f t="shared" si="13"/>
        <v>P</v>
      </c>
      <c r="H157" s="55"/>
      <c r="I157" s="55"/>
      <c r="J157" s="55" t="str">
        <f t="shared" si="14"/>
        <v>ELEM</v>
      </c>
      <c r="K157" s="55"/>
      <c r="L157" s="100" t="str">
        <f t="shared" si="15"/>
        <v>ag.</v>
      </c>
      <c r="M157" s="55" t="e">
        <v>#N/A</v>
      </c>
      <c r="N157" s="55"/>
      <c r="O157" s="55" t="str">
        <f t="shared" si="16"/>
        <v>FONTE</v>
      </c>
      <c r="P157" s="55"/>
      <c r="Q157" s="55"/>
      <c r="R157" s="55"/>
      <c r="S157" s="55"/>
      <c r="T157" s="55"/>
      <c r="U157" s="55"/>
      <c r="V157" s="55"/>
      <c r="W157" s="56"/>
      <c r="X157" s="24">
        <f t="shared" si="17"/>
        <v>0</v>
      </c>
      <c r="Y157" s="55"/>
      <c r="Z157" s="55"/>
      <c r="AA157" s="55"/>
      <c r="AB157" s="55"/>
      <c r="AC157" s="55"/>
      <c r="AD157" s="55"/>
      <c r="AE157" s="55"/>
    </row>
    <row r="158" spans="1:31" s="58" customFormat="1" x14ac:dyDescent="0.25">
      <c r="A158" s="55"/>
      <c r="B158" s="55"/>
      <c r="C158" s="55"/>
      <c r="D158" s="55"/>
      <c r="E158" s="55" t="str">
        <f t="shared" si="12"/>
        <v>PROG</v>
      </c>
      <c r="F158" s="55"/>
      <c r="G158" s="55" t="str">
        <f t="shared" si="13"/>
        <v>P</v>
      </c>
      <c r="H158" s="55"/>
      <c r="I158" s="55"/>
      <c r="J158" s="55" t="str">
        <f t="shared" si="14"/>
        <v>ELEM</v>
      </c>
      <c r="K158" s="55"/>
      <c r="L158" s="100" t="str">
        <f t="shared" si="15"/>
        <v>ag.</v>
      </c>
      <c r="M158" s="55" t="e">
        <v>#N/A</v>
      </c>
      <c r="N158" s="55"/>
      <c r="O158" s="55" t="str">
        <f t="shared" si="16"/>
        <v>FONTE</v>
      </c>
      <c r="P158" s="55"/>
      <c r="Q158" s="55"/>
      <c r="R158" s="55"/>
      <c r="S158" s="55"/>
      <c r="T158" s="55"/>
      <c r="U158" s="55"/>
      <c r="V158" s="55"/>
      <c r="W158" s="56"/>
      <c r="X158" s="24">
        <f t="shared" si="17"/>
        <v>0</v>
      </c>
      <c r="Y158" s="55"/>
      <c r="Z158" s="55"/>
      <c r="AA158" s="55"/>
      <c r="AB158" s="55"/>
      <c r="AC158" s="55"/>
      <c r="AD158" s="55"/>
      <c r="AE158" s="55"/>
    </row>
    <row r="159" spans="1:31" s="58" customFormat="1" x14ac:dyDescent="0.25">
      <c r="A159" s="55"/>
      <c r="B159" s="55"/>
      <c r="C159" s="55"/>
      <c r="D159" s="55"/>
      <c r="E159" s="55" t="str">
        <f t="shared" si="12"/>
        <v>PROG</v>
      </c>
      <c r="F159" s="55"/>
      <c r="G159" s="55" t="str">
        <f t="shared" si="13"/>
        <v>P</v>
      </c>
      <c r="H159" s="55"/>
      <c r="I159" s="55"/>
      <c r="J159" s="55" t="str">
        <f t="shared" si="14"/>
        <v>ELEM</v>
      </c>
      <c r="K159" s="55"/>
      <c r="L159" s="100" t="str">
        <f t="shared" si="15"/>
        <v>ag.</v>
      </c>
      <c r="M159" s="55" t="e">
        <v>#N/A</v>
      </c>
      <c r="N159" s="55"/>
      <c r="O159" s="55" t="str">
        <f t="shared" si="16"/>
        <v>FONTE</v>
      </c>
      <c r="P159" s="55"/>
      <c r="Q159" s="55"/>
      <c r="R159" s="55"/>
      <c r="S159" s="55"/>
      <c r="T159" s="55"/>
      <c r="U159" s="55"/>
      <c r="V159" s="55"/>
      <c r="W159" s="56"/>
      <c r="X159" s="24">
        <f t="shared" si="17"/>
        <v>0</v>
      </c>
      <c r="Y159" s="55"/>
      <c r="Z159" s="55"/>
      <c r="AA159" s="55"/>
      <c r="AB159" s="55"/>
      <c r="AC159" s="55"/>
      <c r="AD159" s="55"/>
      <c r="AE159" s="55"/>
    </row>
    <row r="160" spans="1:31" s="58" customFormat="1" x14ac:dyDescent="0.25">
      <c r="A160" s="55"/>
      <c r="B160" s="55"/>
      <c r="C160" s="55"/>
      <c r="D160" s="55"/>
      <c r="E160" s="55" t="str">
        <f t="shared" si="12"/>
        <v>PROG</v>
      </c>
      <c r="F160" s="55"/>
      <c r="G160" s="55" t="str">
        <f t="shared" si="13"/>
        <v>P</v>
      </c>
      <c r="H160" s="55"/>
      <c r="I160" s="55"/>
      <c r="J160" s="55" t="str">
        <f t="shared" si="14"/>
        <v>ELEM</v>
      </c>
      <c r="K160" s="55"/>
      <c r="L160" s="100" t="str">
        <f t="shared" si="15"/>
        <v>ag.</v>
      </c>
      <c r="M160" s="55" t="e">
        <v>#N/A</v>
      </c>
      <c r="N160" s="55"/>
      <c r="O160" s="55" t="str">
        <f t="shared" si="16"/>
        <v>FONTE</v>
      </c>
      <c r="P160" s="55"/>
      <c r="Q160" s="55"/>
      <c r="R160" s="55"/>
      <c r="S160" s="55"/>
      <c r="T160" s="55"/>
      <c r="U160" s="55"/>
      <c r="V160" s="55"/>
      <c r="W160" s="56"/>
      <c r="X160" s="24">
        <f t="shared" si="17"/>
        <v>0</v>
      </c>
      <c r="Y160" s="55"/>
      <c r="Z160" s="55"/>
      <c r="AA160" s="55"/>
      <c r="AB160" s="55"/>
      <c r="AC160" s="55"/>
      <c r="AD160" s="55"/>
      <c r="AE160" s="55"/>
    </row>
    <row r="161" spans="1:31" s="58" customFormat="1" x14ac:dyDescent="0.25">
      <c r="A161" s="55"/>
      <c r="B161" s="55"/>
      <c r="C161" s="55"/>
      <c r="D161" s="55"/>
      <c r="E161" s="55" t="str">
        <f t="shared" si="12"/>
        <v>PROG</v>
      </c>
      <c r="F161" s="55"/>
      <c r="G161" s="55" t="str">
        <f t="shared" si="13"/>
        <v>P</v>
      </c>
      <c r="H161" s="55"/>
      <c r="I161" s="55"/>
      <c r="J161" s="55" t="str">
        <f t="shared" si="14"/>
        <v>ELEM</v>
      </c>
      <c r="K161" s="55"/>
      <c r="L161" s="100" t="str">
        <f t="shared" si="15"/>
        <v>ag.</v>
      </c>
      <c r="M161" s="55" t="e">
        <v>#N/A</v>
      </c>
      <c r="N161" s="55"/>
      <c r="O161" s="55" t="str">
        <f t="shared" si="16"/>
        <v>FONTE</v>
      </c>
      <c r="P161" s="55"/>
      <c r="Q161" s="55"/>
      <c r="R161" s="55"/>
      <c r="S161" s="55"/>
      <c r="T161" s="55"/>
      <c r="U161" s="55"/>
      <c r="V161" s="55"/>
      <c r="W161" s="56"/>
      <c r="X161" s="24">
        <f t="shared" si="17"/>
        <v>0</v>
      </c>
      <c r="Y161" s="55"/>
      <c r="Z161" s="55"/>
      <c r="AA161" s="55"/>
      <c r="AB161" s="55"/>
      <c r="AC161" s="55"/>
      <c r="AD161" s="55"/>
      <c r="AE161" s="55"/>
    </row>
    <row r="162" spans="1:31" s="58" customFormat="1" x14ac:dyDescent="0.25">
      <c r="A162" s="55"/>
      <c r="B162" s="55"/>
      <c r="C162" s="55"/>
      <c r="D162" s="55"/>
      <c r="E162" s="55" t="str">
        <f t="shared" si="12"/>
        <v>PROG</v>
      </c>
      <c r="F162" s="55"/>
      <c r="G162" s="55" t="str">
        <f t="shared" si="13"/>
        <v>P</v>
      </c>
      <c r="H162" s="55"/>
      <c r="I162" s="55"/>
      <c r="J162" s="55" t="str">
        <f t="shared" si="14"/>
        <v>ELEM</v>
      </c>
      <c r="K162" s="55"/>
      <c r="L162" s="100" t="str">
        <f t="shared" si="15"/>
        <v>ag.</v>
      </c>
      <c r="M162" s="55" t="e">
        <v>#N/A</v>
      </c>
      <c r="N162" s="55"/>
      <c r="O162" s="55" t="str">
        <f t="shared" si="16"/>
        <v>FONTE</v>
      </c>
      <c r="P162" s="55"/>
      <c r="Q162" s="55"/>
      <c r="R162" s="55"/>
      <c r="S162" s="55"/>
      <c r="T162" s="55"/>
      <c r="U162" s="55"/>
      <c r="V162" s="55"/>
      <c r="W162" s="56"/>
      <c r="X162" s="24">
        <f t="shared" si="17"/>
        <v>0</v>
      </c>
      <c r="Y162" s="55"/>
      <c r="Z162" s="55"/>
      <c r="AA162" s="55"/>
      <c r="AB162" s="55"/>
      <c r="AC162" s="55"/>
      <c r="AD162" s="55"/>
      <c r="AE162" s="55"/>
    </row>
    <row r="163" spans="1:31" s="58" customFormat="1" x14ac:dyDescent="0.25">
      <c r="A163" s="55"/>
      <c r="B163" s="55"/>
      <c r="C163" s="55"/>
      <c r="D163" s="55"/>
      <c r="E163" s="55" t="str">
        <f t="shared" si="12"/>
        <v>PROG</v>
      </c>
      <c r="F163" s="55"/>
      <c r="G163" s="55" t="str">
        <f t="shared" si="13"/>
        <v>P</v>
      </c>
      <c r="H163" s="55"/>
      <c r="I163" s="55"/>
      <c r="J163" s="55" t="str">
        <f t="shared" si="14"/>
        <v>ELEM</v>
      </c>
      <c r="K163" s="55"/>
      <c r="L163" s="100" t="str">
        <f t="shared" si="15"/>
        <v>ag.</v>
      </c>
      <c r="M163" s="55" t="e">
        <v>#N/A</v>
      </c>
      <c r="N163" s="55"/>
      <c r="O163" s="55" t="str">
        <f t="shared" si="16"/>
        <v>FONTE</v>
      </c>
      <c r="P163" s="55"/>
      <c r="Q163" s="55"/>
      <c r="R163" s="55"/>
      <c r="S163" s="55"/>
      <c r="T163" s="55"/>
      <c r="U163" s="55"/>
      <c r="V163" s="55"/>
      <c r="W163" s="56"/>
      <c r="X163" s="24">
        <f t="shared" si="17"/>
        <v>0</v>
      </c>
      <c r="Y163" s="55"/>
      <c r="Z163" s="55"/>
      <c r="AA163" s="55"/>
      <c r="AB163" s="55"/>
      <c r="AC163" s="55"/>
      <c r="AD163" s="55"/>
      <c r="AE163" s="55"/>
    </row>
    <row r="164" spans="1:31" s="58" customFormat="1" x14ac:dyDescent="0.25">
      <c r="A164" s="55"/>
      <c r="B164" s="55"/>
      <c r="C164" s="55"/>
      <c r="D164" s="55"/>
      <c r="E164" s="55" t="str">
        <f t="shared" si="12"/>
        <v>PROG</v>
      </c>
      <c r="F164" s="55"/>
      <c r="G164" s="55" t="str">
        <f t="shared" si="13"/>
        <v>P</v>
      </c>
      <c r="H164" s="55"/>
      <c r="I164" s="55"/>
      <c r="J164" s="55" t="str">
        <f t="shared" si="14"/>
        <v>ELEM</v>
      </c>
      <c r="K164" s="55"/>
      <c r="L164" s="100" t="str">
        <f t="shared" si="15"/>
        <v>ag.</v>
      </c>
      <c r="M164" s="55" t="e">
        <v>#N/A</v>
      </c>
      <c r="N164" s="55"/>
      <c r="O164" s="55" t="str">
        <f t="shared" si="16"/>
        <v>FONTE</v>
      </c>
      <c r="P164" s="55"/>
      <c r="Q164" s="55"/>
      <c r="R164" s="55"/>
      <c r="S164" s="55"/>
      <c r="T164" s="55"/>
      <c r="U164" s="55"/>
      <c r="V164" s="55"/>
      <c r="W164" s="56"/>
      <c r="X164" s="24">
        <f t="shared" si="17"/>
        <v>0</v>
      </c>
      <c r="Y164" s="55"/>
      <c r="Z164" s="55"/>
      <c r="AA164" s="55"/>
      <c r="AB164" s="55"/>
      <c r="AC164" s="55"/>
      <c r="AD164" s="55"/>
      <c r="AE164" s="55"/>
    </row>
    <row r="165" spans="1:31" s="58" customFormat="1" x14ac:dyDescent="0.25">
      <c r="A165" s="55"/>
      <c r="B165" s="55"/>
      <c r="C165" s="55"/>
      <c r="D165" s="55"/>
      <c r="E165" s="55" t="str">
        <f t="shared" si="12"/>
        <v>PROG</v>
      </c>
      <c r="F165" s="55"/>
      <c r="G165" s="55" t="str">
        <f t="shared" si="13"/>
        <v>P</v>
      </c>
      <c r="H165" s="55"/>
      <c r="I165" s="55"/>
      <c r="J165" s="55" t="str">
        <f t="shared" si="14"/>
        <v>ELEM</v>
      </c>
      <c r="K165" s="55"/>
      <c r="L165" s="100" t="str">
        <f t="shared" si="15"/>
        <v>ag.</v>
      </c>
      <c r="M165" s="55" t="e">
        <v>#N/A</v>
      </c>
      <c r="N165" s="55"/>
      <c r="O165" s="55" t="str">
        <f t="shared" si="16"/>
        <v>FONTE</v>
      </c>
      <c r="P165" s="55"/>
      <c r="Q165" s="55"/>
      <c r="R165" s="55"/>
      <c r="S165" s="55"/>
      <c r="T165" s="55"/>
      <c r="U165" s="55"/>
      <c r="V165" s="55"/>
      <c r="W165" s="56"/>
      <c r="X165" s="24">
        <f t="shared" si="17"/>
        <v>0</v>
      </c>
      <c r="Y165" s="55"/>
      <c r="Z165" s="55"/>
      <c r="AA165" s="55"/>
      <c r="AB165" s="55"/>
      <c r="AC165" s="55"/>
      <c r="AD165" s="55"/>
      <c r="AE165" s="55"/>
    </row>
    <row r="166" spans="1:31" s="58" customFormat="1" x14ac:dyDescent="0.25">
      <c r="A166" s="55"/>
      <c r="B166" s="55"/>
      <c r="C166" s="55"/>
      <c r="D166" s="55"/>
      <c r="E166" s="55" t="str">
        <f t="shared" si="12"/>
        <v>PROG</v>
      </c>
      <c r="F166" s="55"/>
      <c r="G166" s="55" t="str">
        <f t="shared" si="13"/>
        <v>P</v>
      </c>
      <c r="H166" s="55"/>
      <c r="I166" s="55"/>
      <c r="J166" s="55" t="str">
        <f t="shared" si="14"/>
        <v>ELEM</v>
      </c>
      <c r="K166" s="55"/>
      <c r="L166" s="100" t="str">
        <f t="shared" si="15"/>
        <v>ag.</v>
      </c>
      <c r="M166" s="55" t="e">
        <v>#N/A</v>
      </c>
      <c r="N166" s="55"/>
      <c r="O166" s="55" t="str">
        <f t="shared" si="16"/>
        <v>FONTE</v>
      </c>
      <c r="P166" s="55"/>
      <c r="Q166" s="55"/>
      <c r="R166" s="55"/>
      <c r="S166" s="55"/>
      <c r="T166" s="55"/>
      <c r="U166" s="55"/>
      <c r="V166" s="55"/>
      <c r="W166" s="56"/>
      <c r="X166" s="24">
        <f t="shared" si="17"/>
        <v>0</v>
      </c>
      <c r="Y166" s="55"/>
      <c r="Z166" s="55"/>
      <c r="AA166" s="55"/>
      <c r="AB166" s="55"/>
      <c r="AC166" s="55"/>
      <c r="AD166" s="55"/>
      <c r="AE166" s="55"/>
    </row>
    <row r="167" spans="1:31" s="58" customFormat="1" x14ac:dyDescent="0.25">
      <c r="A167" s="55"/>
      <c r="B167" s="55"/>
      <c r="C167" s="55"/>
      <c r="D167" s="55"/>
      <c r="E167" s="55" t="str">
        <f t="shared" si="12"/>
        <v>PROG</v>
      </c>
      <c r="F167" s="55"/>
      <c r="G167" s="55" t="str">
        <f t="shared" si="13"/>
        <v>P</v>
      </c>
      <c r="H167" s="55"/>
      <c r="I167" s="55"/>
      <c r="J167" s="55" t="str">
        <f t="shared" si="14"/>
        <v>ELEM</v>
      </c>
      <c r="K167" s="55"/>
      <c r="L167" s="100" t="str">
        <f t="shared" si="15"/>
        <v>ag.</v>
      </c>
      <c r="M167" s="55" t="e">
        <v>#N/A</v>
      </c>
      <c r="N167" s="55"/>
      <c r="O167" s="55" t="str">
        <f t="shared" si="16"/>
        <v>FONTE</v>
      </c>
      <c r="P167" s="55"/>
      <c r="Q167" s="55"/>
      <c r="R167" s="55"/>
      <c r="S167" s="55"/>
      <c r="T167" s="55"/>
      <c r="U167" s="55"/>
      <c r="V167" s="55"/>
      <c r="W167" s="56"/>
      <c r="X167" s="24">
        <f t="shared" si="17"/>
        <v>0</v>
      </c>
      <c r="Y167" s="55"/>
      <c r="Z167" s="55"/>
      <c r="AA167" s="55"/>
      <c r="AB167" s="55"/>
      <c r="AC167" s="55"/>
      <c r="AD167" s="55"/>
      <c r="AE167" s="55"/>
    </row>
    <row r="168" spans="1:31" s="58" customFormat="1" x14ac:dyDescent="0.25">
      <c r="A168" s="55"/>
      <c r="B168" s="55"/>
      <c r="C168" s="55"/>
      <c r="D168" s="55"/>
      <c r="E168" s="55" t="str">
        <f t="shared" si="12"/>
        <v>PROG</v>
      </c>
      <c r="F168" s="55"/>
      <c r="G168" s="55" t="str">
        <f t="shared" si="13"/>
        <v>P</v>
      </c>
      <c r="H168" s="55"/>
      <c r="I168" s="55"/>
      <c r="J168" s="55" t="str">
        <f t="shared" si="14"/>
        <v>ELEM</v>
      </c>
      <c r="K168" s="55"/>
      <c r="L168" s="100" t="str">
        <f t="shared" si="15"/>
        <v>ag.</v>
      </c>
      <c r="M168" s="55" t="e">
        <v>#N/A</v>
      </c>
      <c r="N168" s="55"/>
      <c r="O168" s="55" t="str">
        <f t="shared" si="16"/>
        <v>FONTE</v>
      </c>
      <c r="P168" s="55"/>
      <c r="Q168" s="55"/>
      <c r="R168" s="55"/>
      <c r="S168" s="55"/>
      <c r="T168" s="55"/>
      <c r="U168" s="55"/>
      <c r="V168" s="55"/>
      <c r="W168" s="56"/>
      <c r="X168" s="24">
        <f t="shared" si="17"/>
        <v>0</v>
      </c>
      <c r="Y168" s="55"/>
      <c r="Z168" s="55"/>
      <c r="AA168" s="55"/>
      <c r="AB168" s="55"/>
      <c r="AC168" s="55"/>
      <c r="AD168" s="55"/>
      <c r="AE168" s="55"/>
    </row>
    <row r="169" spans="1:31" s="58" customFormat="1" x14ac:dyDescent="0.25">
      <c r="A169" s="55"/>
      <c r="B169" s="55"/>
      <c r="C169" s="55"/>
      <c r="D169" s="55"/>
      <c r="E169" s="55" t="str">
        <f t="shared" si="12"/>
        <v>PROG</v>
      </c>
      <c r="F169" s="55"/>
      <c r="G169" s="55" t="str">
        <f t="shared" si="13"/>
        <v>P</v>
      </c>
      <c r="H169" s="55"/>
      <c r="I169" s="55"/>
      <c r="J169" s="55" t="str">
        <f t="shared" si="14"/>
        <v>ELEM</v>
      </c>
      <c r="K169" s="55"/>
      <c r="L169" s="100" t="str">
        <f t="shared" si="15"/>
        <v>ag.</v>
      </c>
      <c r="M169" s="55" t="e">
        <v>#N/A</v>
      </c>
      <c r="N169" s="55"/>
      <c r="O169" s="55" t="str">
        <f t="shared" si="16"/>
        <v>FONTE</v>
      </c>
      <c r="P169" s="55"/>
      <c r="Q169" s="55"/>
      <c r="R169" s="55"/>
      <c r="S169" s="55"/>
      <c r="T169" s="55"/>
      <c r="U169" s="55"/>
      <c r="V169" s="55"/>
      <c r="W169" s="56"/>
      <c r="X169" s="24">
        <f t="shared" si="17"/>
        <v>0</v>
      </c>
      <c r="Y169" s="55"/>
      <c r="Z169" s="55"/>
      <c r="AA169" s="55"/>
      <c r="AB169" s="55"/>
      <c r="AC169" s="55"/>
      <c r="AD169" s="55"/>
      <c r="AE169" s="55"/>
    </row>
    <row r="170" spans="1:31" s="58" customFormat="1" x14ac:dyDescent="0.25">
      <c r="A170" s="55"/>
      <c r="B170" s="55"/>
      <c r="C170" s="55"/>
      <c r="D170" s="55"/>
      <c r="E170" s="55" t="str">
        <f t="shared" si="12"/>
        <v>PROG</v>
      </c>
      <c r="F170" s="55"/>
      <c r="G170" s="55" t="str">
        <f t="shared" si="13"/>
        <v>P</v>
      </c>
      <c r="H170" s="55"/>
      <c r="I170" s="55"/>
      <c r="J170" s="55" t="str">
        <f t="shared" si="14"/>
        <v>ELEM</v>
      </c>
      <c r="K170" s="55"/>
      <c r="L170" s="100" t="str">
        <f t="shared" si="15"/>
        <v>ag.</v>
      </c>
      <c r="M170" s="55" t="e">
        <v>#N/A</v>
      </c>
      <c r="N170" s="55"/>
      <c r="O170" s="55" t="str">
        <f t="shared" si="16"/>
        <v>FONTE</v>
      </c>
      <c r="P170" s="55"/>
      <c r="Q170" s="55"/>
      <c r="R170" s="55"/>
      <c r="S170" s="55"/>
      <c r="T170" s="55"/>
      <c r="U170" s="55"/>
      <c r="V170" s="55"/>
      <c r="W170" s="56"/>
      <c r="X170" s="24">
        <f t="shared" si="17"/>
        <v>0</v>
      </c>
      <c r="Y170" s="55"/>
      <c r="Z170" s="55"/>
      <c r="AA170" s="55"/>
      <c r="AB170" s="55"/>
      <c r="AC170" s="55"/>
      <c r="AD170" s="55"/>
      <c r="AE170" s="55"/>
    </row>
    <row r="171" spans="1:31" s="58" customFormat="1" x14ac:dyDescent="0.25">
      <c r="A171" s="55"/>
      <c r="B171" s="55"/>
      <c r="C171" s="55"/>
      <c r="D171" s="55"/>
      <c r="E171" s="55" t="str">
        <f t="shared" si="12"/>
        <v>PROG</v>
      </c>
      <c r="F171" s="55"/>
      <c r="G171" s="55" t="str">
        <f t="shared" si="13"/>
        <v>P</v>
      </c>
      <c r="H171" s="55"/>
      <c r="I171" s="55"/>
      <c r="J171" s="55" t="str">
        <f t="shared" si="14"/>
        <v>ELEM</v>
      </c>
      <c r="K171" s="55"/>
      <c r="L171" s="100" t="str">
        <f t="shared" si="15"/>
        <v>ag.</v>
      </c>
      <c r="M171" s="55" t="e">
        <v>#N/A</v>
      </c>
      <c r="N171" s="55"/>
      <c r="O171" s="55" t="str">
        <f t="shared" si="16"/>
        <v>FONTE</v>
      </c>
      <c r="P171" s="55"/>
      <c r="Q171" s="55"/>
      <c r="R171" s="55"/>
      <c r="S171" s="55"/>
      <c r="T171" s="55"/>
      <c r="U171" s="55"/>
      <c r="V171" s="55"/>
      <c r="W171" s="56"/>
      <c r="X171" s="24">
        <f t="shared" si="17"/>
        <v>0</v>
      </c>
      <c r="Y171" s="55"/>
      <c r="Z171" s="55"/>
      <c r="AA171" s="55"/>
      <c r="AB171" s="55"/>
      <c r="AC171" s="55"/>
      <c r="AD171" s="55"/>
      <c r="AE171" s="55"/>
    </row>
    <row r="172" spans="1:31" s="58" customFormat="1" x14ac:dyDescent="0.25">
      <c r="A172" s="55"/>
      <c r="B172" s="55"/>
      <c r="C172" s="55"/>
      <c r="D172" s="55"/>
      <c r="E172" s="55" t="str">
        <f t="shared" si="12"/>
        <v>PROG</v>
      </c>
      <c r="F172" s="55"/>
      <c r="G172" s="55" t="str">
        <f t="shared" si="13"/>
        <v>P</v>
      </c>
      <c r="H172" s="55"/>
      <c r="I172" s="55"/>
      <c r="J172" s="55" t="str">
        <f t="shared" si="14"/>
        <v>ELEM</v>
      </c>
      <c r="K172" s="55"/>
      <c r="L172" s="100" t="str">
        <f t="shared" si="15"/>
        <v>ag.</v>
      </c>
      <c r="M172" s="55" t="e">
        <v>#N/A</v>
      </c>
      <c r="N172" s="55"/>
      <c r="O172" s="55" t="str">
        <f t="shared" si="16"/>
        <v>FONTE</v>
      </c>
      <c r="P172" s="55"/>
      <c r="Q172" s="55"/>
      <c r="R172" s="55"/>
      <c r="S172" s="55"/>
      <c r="T172" s="55"/>
      <c r="U172" s="55"/>
      <c r="V172" s="55"/>
      <c r="W172" s="56"/>
      <c r="X172" s="24">
        <f t="shared" si="17"/>
        <v>0</v>
      </c>
      <c r="Y172" s="55"/>
      <c r="Z172" s="55"/>
      <c r="AA172" s="55"/>
      <c r="AB172" s="55"/>
      <c r="AC172" s="55"/>
      <c r="AD172" s="55"/>
      <c r="AE172" s="55"/>
    </row>
    <row r="173" spans="1:31" s="58" customFormat="1" x14ac:dyDescent="0.25">
      <c r="A173" s="55"/>
      <c r="B173" s="55"/>
      <c r="C173" s="55"/>
      <c r="D173" s="55"/>
      <c r="E173" s="55" t="str">
        <f t="shared" si="12"/>
        <v>PROG</v>
      </c>
      <c r="F173" s="55"/>
      <c r="G173" s="55" t="str">
        <f t="shared" si="13"/>
        <v>P</v>
      </c>
      <c r="H173" s="55"/>
      <c r="I173" s="55"/>
      <c r="J173" s="55" t="str">
        <f t="shared" si="14"/>
        <v>ELEM</v>
      </c>
      <c r="K173" s="55"/>
      <c r="L173" s="100" t="str">
        <f t="shared" si="15"/>
        <v>ag.</v>
      </c>
      <c r="M173" s="55" t="e">
        <v>#N/A</v>
      </c>
      <c r="N173" s="55"/>
      <c r="O173" s="55" t="str">
        <f t="shared" si="16"/>
        <v>FONTE</v>
      </c>
      <c r="P173" s="55"/>
      <c r="Q173" s="55"/>
      <c r="R173" s="55"/>
      <c r="S173" s="55"/>
      <c r="T173" s="55"/>
      <c r="U173" s="55"/>
      <c r="V173" s="55"/>
      <c r="W173" s="56"/>
      <c r="X173" s="24">
        <f t="shared" si="17"/>
        <v>0</v>
      </c>
      <c r="Y173" s="55"/>
      <c r="Z173" s="55"/>
      <c r="AA173" s="55"/>
      <c r="AB173" s="55"/>
      <c r="AC173" s="55"/>
      <c r="AD173" s="55"/>
      <c r="AE173" s="55"/>
    </row>
    <row r="174" spans="1:31" s="58" customFormat="1" x14ac:dyDescent="0.25">
      <c r="A174" s="55"/>
      <c r="B174" s="55"/>
      <c r="C174" s="55"/>
      <c r="D174" s="55"/>
      <c r="E174" s="55" t="str">
        <f t="shared" si="12"/>
        <v>PROG</v>
      </c>
      <c r="F174" s="55"/>
      <c r="G174" s="55" t="str">
        <f t="shared" si="13"/>
        <v>P</v>
      </c>
      <c r="H174" s="55"/>
      <c r="I174" s="55"/>
      <c r="J174" s="55" t="str">
        <f t="shared" si="14"/>
        <v>ELEM</v>
      </c>
      <c r="K174" s="55"/>
      <c r="L174" s="100" t="str">
        <f t="shared" si="15"/>
        <v>ag.</v>
      </c>
      <c r="M174" s="55" t="e">
        <v>#N/A</v>
      </c>
      <c r="N174" s="55"/>
      <c r="O174" s="55" t="str">
        <f t="shared" si="16"/>
        <v>FONTE</v>
      </c>
      <c r="P174" s="55"/>
      <c r="Q174" s="55"/>
      <c r="R174" s="55"/>
      <c r="S174" s="55"/>
      <c r="T174" s="55"/>
      <c r="U174" s="55"/>
      <c r="V174" s="55"/>
      <c r="W174" s="56"/>
      <c r="X174" s="24">
        <f t="shared" si="17"/>
        <v>0</v>
      </c>
      <c r="Y174" s="55"/>
      <c r="Z174" s="55"/>
      <c r="AA174" s="55"/>
      <c r="AB174" s="55"/>
      <c r="AC174" s="55"/>
      <c r="AD174" s="55"/>
      <c r="AE174" s="55"/>
    </row>
    <row r="175" spans="1:31" s="58" customFormat="1" x14ac:dyDescent="0.25">
      <c r="A175" s="55"/>
      <c r="B175" s="55"/>
      <c r="C175" s="55"/>
      <c r="D175" s="55"/>
      <c r="E175" s="55" t="str">
        <f t="shared" si="12"/>
        <v>PROG</v>
      </c>
      <c r="F175" s="55"/>
      <c r="G175" s="55" t="str">
        <f t="shared" si="13"/>
        <v>P</v>
      </c>
      <c r="H175" s="55"/>
      <c r="I175" s="55"/>
      <c r="J175" s="55" t="str">
        <f t="shared" si="14"/>
        <v>ELEM</v>
      </c>
      <c r="K175" s="55"/>
      <c r="L175" s="100" t="str">
        <f t="shared" si="15"/>
        <v>ag.</v>
      </c>
      <c r="M175" s="55" t="e">
        <v>#N/A</v>
      </c>
      <c r="N175" s="55"/>
      <c r="O175" s="55" t="str">
        <f t="shared" si="16"/>
        <v>FONTE</v>
      </c>
      <c r="P175" s="55"/>
      <c r="Q175" s="55"/>
      <c r="R175" s="55"/>
      <c r="S175" s="55"/>
      <c r="T175" s="55"/>
      <c r="U175" s="55"/>
      <c r="V175" s="55"/>
      <c r="W175" s="56"/>
      <c r="X175" s="24">
        <f t="shared" si="17"/>
        <v>0</v>
      </c>
      <c r="Y175" s="55"/>
      <c r="Z175" s="55"/>
      <c r="AA175" s="55"/>
      <c r="AB175" s="55"/>
      <c r="AC175" s="55"/>
      <c r="AD175" s="55"/>
      <c r="AE175" s="55"/>
    </row>
    <row r="176" spans="1:31" s="58" customFormat="1" x14ac:dyDescent="0.25">
      <c r="A176" s="55"/>
      <c r="B176" s="55"/>
      <c r="C176" s="55"/>
      <c r="D176" s="55"/>
      <c r="E176" s="55" t="str">
        <f t="shared" si="12"/>
        <v>PROG</v>
      </c>
      <c r="F176" s="55"/>
      <c r="G176" s="55" t="str">
        <f t="shared" si="13"/>
        <v>P</v>
      </c>
      <c r="H176" s="55"/>
      <c r="I176" s="55"/>
      <c r="J176" s="55" t="str">
        <f t="shared" si="14"/>
        <v>ELEM</v>
      </c>
      <c r="K176" s="55"/>
      <c r="L176" s="100" t="str">
        <f t="shared" si="15"/>
        <v>ag.</v>
      </c>
      <c r="M176" s="55" t="e">
        <v>#N/A</v>
      </c>
      <c r="N176" s="55"/>
      <c r="O176" s="55" t="str">
        <f t="shared" si="16"/>
        <v>FONTE</v>
      </c>
      <c r="P176" s="55"/>
      <c r="Q176" s="55"/>
      <c r="R176" s="55"/>
      <c r="S176" s="55"/>
      <c r="T176" s="55"/>
      <c r="U176" s="55"/>
      <c r="V176" s="55"/>
      <c r="W176" s="56"/>
      <c r="X176" s="24">
        <f t="shared" si="17"/>
        <v>0</v>
      </c>
      <c r="Y176" s="55"/>
      <c r="Z176" s="55"/>
      <c r="AA176" s="55"/>
      <c r="AB176" s="55"/>
      <c r="AC176" s="55"/>
      <c r="AD176" s="55"/>
      <c r="AE176" s="55"/>
    </row>
    <row r="177" spans="1:31" s="58" customFormat="1" x14ac:dyDescent="0.25">
      <c r="A177" s="55"/>
      <c r="B177" s="55"/>
      <c r="C177" s="55"/>
      <c r="D177" s="55"/>
      <c r="E177" s="55" t="str">
        <f t="shared" si="12"/>
        <v>PROG</v>
      </c>
      <c r="F177" s="55"/>
      <c r="G177" s="55" t="str">
        <f t="shared" si="13"/>
        <v>P</v>
      </c>
      <c r="H177" s="55"/>
      <c r="I177" s="55"/>
      <c r="J177" s="55" t="str">
        <f t="shared" si="14"/>
        <v>ELEM</v>
      </c>
      <c r="K177" s="55"/>
      <c r="L177" s="100" t="str">
        <f t="shared" si="15"/>
        <v>ag.</v>
      </c>
      <c r="M177" s="55" t="e">
        <v>#N/A</v>
      </c>
      <c r="N177" s="55"/>
      <c r="O177" s="55" t="str">
        <f t="shared" si="16"/>
        <v>FONTE</v>
      </c>
      <c r="P177" s="55"/>
      <c r="Q177" s="55"/>
      <c r="R177" s="55"/>
      <c r="S177" s="55"/>
      <c r="T177" s="55"/>
      <c r="U177" s="55"/>
      <c r="V177" s="55"/>
      <c r="W177" s="56"/>
      <c r="X177" s="24">
        <f t="shared" si="17"/>
        <v>0</v>
      </c>
      <c r="Y177" s="55"/>
      <c r="Z177" s="55"/>
      <c r="AA177" s="55"/>
      <c r="AB177" s="55"/>
      <c r="AC177" s="55"/>
      <c r="AD177" s="55"/>
      <c r="AE177" s="55"/>
    </row>
    <row r="178" spans="1:31" s="58" customFormat="1" x14ac:dyDescent="0.25">
      <c r="A178" s="55"/>
      <c r="B178" s="55"/>
      <c r="C178" s="55"/>
      <c r="D178" s="55"/>
      <c r="E178" s="55" t="str">
        <f t="shared" si="12"/>
        <v>PROG</v>
      </c>
      <c r="F178" s="55"/>
      <c r="G178" s="55" t="str">
        <f t="shared" si="13"/>
        <v>P</v>
      </c>
      <c r="H178" s="55"/>
      <c r="I178" s="55"/>
      <c r="J178" s="55" t="str">
        <f t="shared" si="14"/>
        <v>ELEM</v>
      </c>
      <c r="K178" s="55"/>
      <c r="L178" s="100" t="str">
        <f t="shared" si="15"/>
        <v>ag.</v>
      </c>
      <c r="M178" s="55" t="e">
        <v>#N/A</v>
      </c>
      <c r="N178" s="55"/>
      <c r="O178" s="55" t="str">
        <f t="shared" si="16"/>
        <v>FONTE</v>
      </c>
      <c r="P178" s="55"/>
      <c r="Q178" s="55"/>
      <c r="R178" s="55"/>
      <c r="S178" s="55"/>
      <c r="T178" s="55"/>
      <c r="U178" s="55"/>
      <c r="V178" s="55"/>
      <c r="W178" s="56"/>
      <c r="X178" s="24">
        <f t="shared" si="17"/>
        <v>0</v>
      </c>
      <c r="Y178" s="55"/>
      <c r="Z178" s="55"/>
      <c r="AA178" s="55"/>
      <c r="AB178" s="55"/>
      <c r="AC178" s="55"/>
      <c r="AD178" s="55"/>
      <c r="AE178" s="55"/>
    </row>
    <row r="179" spans="1:31" s="58" customFormat="1" x14ac:dyDescent="0.25">
      <c r="A179" s="55"/>
      <c r="B179" s="55"/>
      <c r="C179" s="55"/>
      <c r="D179" s="55"/>
      <c r="E179" s="55" t="str">
        <f t="shared" si="12"/>
        <v>PROG</v>
      </c>
      <c r="F179" s="55"/>
      <c r="G179" s="55" t="str">
        <f t="shared" si="13"/>
        <v>P</v>
      </c>
      <c r="H179" s="55"/>
      <c r="I179" s="55"/>
      <c r="J179" s="55" t="str">
        <f t="shared" si="14"/>
        <v>ELEM</v>
      </c>
      <c r="K179" s="55"/>
      <c r="L179" s="100" t="str">
        <f t="shared" si="15"/>
        <v>ag.</v>
      </c>
      <c r="M179" s="55" t="e">
        <v>#N/A</v>
      </c>
      <c r="N179" s="55"/>
      <c r="O179" s="55" t="str">
        <f t="shared" si="16"/>
        <v>FONTE</v>
      </c>
      <c r="P179" s="55"/>
      <c r="Q179" s="55"/>
      <c r="R179" s="55"/>
      <c r="S179" s="55"/>
      <c r="T179" s="55"/>
      <c r="U179" s="55"/>
      <c r="V179" s="55"/>
      <c r="W179" s="56"/>
      <c r="X179" s="24">
        <f t="shared" si="17"/>
        <v>0</v>
      </c>
      <c r="Y179" s="55"/>
      <c r="Z179" s="55"/>
      <c r="AA179" s="55"/>
      <c r="AB179" s="55"/>
      <c r="AC179" s="55"/>
      <c r="AD179" s="55"/>
      <c r="AE179" s="55"/>
    </row>
    <row r="180" spans="1:31" s="58" customFormat="1" x14ac:dyDescent="0.25">
      <c r="A180" s="55"/>
      <c r="B180" s="55"/>
      <c r="C180" s="55"/>
      <c r="D180" s="55"/>
      <c r="E180" s="55" t="str">
        <f t="shared" si="12"/>
        <v>PROG</v>
      </c>
      <c r="F180" s="55"/>
      <c r="G180" s="55" t="str">
        <f t="shared" si="13"/>
        <v>P</v>
      </c>
      <c r="H180" s="55"/>
      <c r="I180" s="55"/>
      <c r="J180" s="55" t="str">
        <f t="shared" si="14"/>
        <v>ELEM</v>
      </c>
      <c r="K180" s="55"/>
      <c r="L180" s="100" t="str">
        <f t="shared" si="15"/>
        <v>ag.</v>
      </c>
      <c r="M180" s="55" t="e">
        <v>#N/A</v>
      </c>
      <c r="N180" s="55"/>
      <c r="O180" s="55" t="str">
        <f t="shared" si="16"/>
        <v>FONTE</v>
      </c>
      <c r="P180" s="55"/>
      <c r="Q180" s="55"/>
      <c r="R180" s="55"/>
      <c r="S180" s="55"/>
      <c r="T180" s="55"/>
      <c r="U180" s="55"/>
      <c r="V180" s="55"/>
      <c r="W180" s="56"/>
      <c r="X180" s="24">
        <f t="shared" si="17"/>
        <v>0</v>
      </c>
      <c r="Y180" s="55"/>
      <c r="Z180" s="55"/>
      <c r="AA180" s="55"/>
      <c r="AB180" s="55"/>
      <c r="AC180" s="55"/>
      <c r="AD180" s="55"/>
      <c r="AE180" s="55"/>
    </row>
    <row r="181" spans="1:31" s="58" customFormat="1" x14ac:dyDescent="0.25">
      <c r="A181" s="55"/>
      <c r="B181" s="55"/>
      <c r="C181" s="55"/>
      <c r="D181" s="55"/>
      <c r="E181" s="55" t="str">
        <f t="shared" si="12"/>
        <v>PROG</v>
      </c>
      <c r="F181" s="55"/>
      <c r="G181" s="55" t="str">
        <f t="shared" si="13"/>
        <v>P</v>
      </c>
      <c r="H181" s="55"/>
      <c r="I181" s="55"/>
      <c r="J181" s="55" t="str">
        <f t="shared" si="14"/>
        <v>ELEM</v>
      </c>
      <c r="K181" s="55"/>
      <c r="L181" s="100" t="str">
        <f t="shared" si="15"/>
        <v>ag.</v>
      </c>
      <c r="M181" s="55" t="e">
        <v>#N/A</v>
      </c>
      <c r="N181" s="55"/>
      <c r="O181" s="55" t="str">
        <f t="shared" si="16"/>
        <v>FONTE</v>
      </c>
      <c r="P181" s="55"/>
      <c r="Q181" s="55"/>
      <c r="R181" s="55"/>
      <c r="S181" s="55"/>
      <c r="T181" s="55"/>
      <c r="U181" s="55"/>
      <c r="V181" s="55"/>
      <c r="W181" s="56"/>
      <c r="X181" s="24">
        <f t="shared" si="17"/>
        <v>0</v>
      </c>
      <c r="Y181" s="55"/>
      <c r="Z181" s="55"/>
      <c r="AA181" s="55"/>
      <c r="AB181" s="55"/>
      <c r="AC181" s="55"/>
      <c r="AD181" s="55"/>
      <c r="AE181" s="55"/>
    </row>
    <row r="182" spans="1:31" s="58" customFormat="1" x14ac:dyDescent="0.25">
      <c r="A182" s="55"/>
      <c r="B182" s="55"/>
      <c r="C182" s="55"/>
      <c r="D182" s="55"/>
      <c r="E182" s="55" t="str">
        <f t="shared" si="12"/>
        <v>PROG</v>
      </c>
      <c r="F182" s="55"/>
      <c r="G182" s="55" t="str">
        <f t="shared" si="13"/>
        <v>P</v>
      </c>
      <c r="H182" s="55"/>
      <c r="I182" s="55"/>
      <c r="J182" s="55" t="str">
        <f t="shared" si="14"/>
        <v>ELEM</v>
      </c>
      <c r="K182" s="55"/>
      <c r="L182" s="100" t="str">
        <f t="shared" si="15"/>
        <v>ag.</v>
      </c>
      <c r="M182" s="55" t="e">
        <v>#N/A</v>
      </c>
      <c r="N182" s="55"/>
      <c r="O182" s="55" t="str">
        <f t="shared" si="16"/>
        <v>FONTE</v>
      </c>
      <c r="P182" s="55"/>
      <c r="Q182" s="55"/>
      <c r="R182" s="55"/>
      <c r="S182" s="55"/>
      <c r="T182" s="55"/>
      <c r="U182" s="55"/>
      <c r="V182" s="55"/>
      <c r="W182" s="56"/>
      <c r="X182" s="24">
        <f t="shared" si="17"/>
        <v>0</v>
      </c>
      <c r="Y182" s="55"/>
      <c r="Z182" s="55"/>
      <c r="AA182" s="55"/>
      <c r="AB182" s="55"/>
      <c r="AC182" s="55"/>
      <c r="AD182" s="55"/>
      <c r="AE182" s="55"/>
    </row>
    <row r="183" spans="1:31" s="58" customFormat="1" x14ac:dyDescent="0.25">
      <c r="A183" s="55"/>
      <c r="B183" s="55"/>
      <c r="C183" s="55"/>
      <c r="D183" s="55"/>
      <c r="E183" s="55" t="str">
        <f t="shared" si="12"/>
        <v>PROG</v>
      </c>
      <c r="F183" s="55"/>
      <c r="G183" s="55" t="str">
        <f t="shared" si="13"/>
        <v>P</v>
      </c>
      <c r="H183" s="55"/>
      <c r="I183" s="55"/>
      <c r="J183" s="55" t="str">
        <f t="shared" si="14"/>
        <v>ELEM</v>
      </c>
      <c r="K183" s="55"/>
      <c r="L183" s="100" t="str">
        <f t="shared" si="15"/>
        <v>ag.</v>
      </c>
      <c r="M183" s="55" t="e">
        <v>#N/A</v>
      </c>
      <c r="N183" s="55"/>
      <c r="O183" s="55" t="str">
        <f t="shared" si="16"/>
        <v>FONTE</v>
      </c>
      <c r="P183" s="55"/>
      <c r="Q183" s="55"/>
      <c r="R183" s="55"/>
      <c r="S183" s="55"/>
      <c r="T183" s="55"/>
      <c r="U183" s="55"/>
      <c r="V183" s="55"/>
      <c r="W183" s="56"/>
      <c r="X183" s="24">
        <f t="shared" si="17"/>
        <v>0</v>
      </c>
      <c r="Y183" s="55"/>
      <c r="Z183" s="55"/>
      <c r="AA183" s="55"/>
      <c r="AB183" s="55"/>
      <c r="AC183" s="55"/>
      <c r="AD183" s="55"/>
      <c r="AE183" s="55"/>
    </row>
    <row r="184" spans="1:31" s="58" customFormat="1" x14ac:dyDescent="0.25">
      <c r="A184" s="55"/>
      <c r="B184" s="55"/>
      <c r="C184" s="55"/>
      <c r="D184" s="55"/>
      <c r="E184" s="55" t="str">
        <f t="shared" si="12"/>
        <v>PROG</v>
      </c>
      <c r="F184" s="55"/>
      <c r="G184" s="55" t="str">
        <f t="shared" si="13"/>
        <v>P</v>
      </c>
      <c r="H184" s="55"/>
      <c r="I184" s="55"/>
      <c r="J184" s="55" t="str">
        <f t="shared" si="14"/>
        <v>ELEM</v>
      </c>
      <c r="K184" s="55"/>
      <c r="L184" s="100" t="str">
        <f t="shared" si="15"/>
        <v>ag.</v>
      </c>
      <c r="M184" s="55" t="e">
        <v>#N/A</v>
      </c>
      <c r="N184" s="55"/>
      <c r="O184" s="55" t="str">
        <f t="shared" si="16"/>
        <v>FONTE</v>
      </c>
      <c r="P184" s="55"/>
      <c r="Q184" s="55"/>
      <c r="R184" s="55"/>
      <c r="S184" s="55"/>
      <c r="T184" s="55"/>
      <c r="U184" s="55"/>
      <c r="V184" s="55"/>
      <c r="W184" s="56"/>
      <c r="X184" s="24">
        <f t="shared" si="17"/>
        <v>0</v>
      </c>
      <c r="Y184" s="55"/>
      <c r="Z184" s="55"/>
      <c r="AA184" s="55"/>
      <c r="AB184" s="55"/>
      <c r="AC184" s="55"/>
      <c r="AD184" s="55"/>
      <c r="AE184" s="55"/>
    </row>
    <row r="185" spans="1:31" s="58" customFormat="1" x14ac:dyDescent="0.25">
      <c r="A185" s="55"/>
      <c r="B185" s="55"/>
      <c r="C185" s="55"/>
      <c r="D185" s="55"/>
      <c r="E185" s="55" t="str">
        <f t="shared" si="12"/>
        <v>PROG</v>
      </c>
      <c r="F185" s="55"/>
      <c r="G185" s="55" t="str">
        <f t="shared" si="13"/>
        <v>P</v>
      </c>
      <c r="H185" s="55"/>
      <c r="I185" s="55"/>
      <c r="J185" s="55" t="str">
        <f t="shared" si="14"/>
        <v>ELEM</v>
      </c>
      <c r="K185" s="55"/>
      <c r="L185" s="100" t="str">
        <f t="shared" si="15"/>
        <v>ag.</v>
      </c>
      <c r="M185" s="55" t="e">
        <v>#N/A</v>
      </c>
      <c r="N185" s="55"/>
      <c r="O185" s="55" t="str">
        <f t="shared" si="16"/>
        <v>FONTE</v>
      </c>
      <c r="P185" s="55"/>
      <c r="Q185" s="55"/>
      <c r="R185" s="55"/>
      <c r="S185" s="55"/>
      <c r="T185" s="55"/>
      <c r="U185" s="55"/>
      <c r="V185" s="55"/>
      <c r="W185" s="56"/>
      <c r="X185" s="24">
        <f t="shared" si="17"/>
        <v>0</v>
      </c>
      <c r="Y185" s="55"/>
      <c r="Z185" s="55"/>
      <c r="AA185" s="55"/>
      <c r="AB185" s="55"/>
      <c r="AC185" s="55"/>
      <c r="AD185" s="55"/>
      <c r="AE185" s="55"/>
    </row>
    <row r="186" spans="1:31" s="58" customFormat="1" x14ac:dyDescent="0.25">
      <c r="A186" s="55"/>
      <c r="B186" s="55"/>
      <c r="C186" s="55"/>
      <c r="D186" s="55"/>
      <c r="E186" s="55" t="str">
        <f t="shared" si="12"/>
        <v>PROG</v>
      </c>
      <c r="F186" s="55"/>
      <c r="G186" s="55" t="str">
        <f t="shared" si="13"/>
        <v>P</v>
      </c>
      <c r="H186" s="55"/>
      <c r="I186" s="55"/>
      <c r="J186" s="55" t="str">
        <f t="shared" si="14"/>
        <v>ELEM</v>
      </c>
      <c r="K186" s="55"/>
      <c r="L186" s="100" t="str">
        <f t="shared" si="15"/>
        <v>ag.</v>
      </c>
      <c r="M186" s="55" t="e">
        <v>#N/A</v>
      </c>
      <c r="N186" s="55"/>
      <c r="O186" s="55" t="str">
        <f t="shared" si="16"/>
        <v>FONTE</v>
      </c>
      <c r="P186" s="55"/>
      <c r="Q186" s="55"/>
      <c r="R186" s="55"/>
      <c r="S186" s="55"/>
      <c r="T186" s="55"/>
      <c r="U186" s="55"/>
      <c r="V186" s="55"/>
      <c r="W186" s="56"/>
      <c r="X186" s="24">
        <f t="shared" si="17"/>
        <v>0</v>
      </c>
      <c r="Y186" s="55"/>
      <c r="Z186" s="55"/>
      <c r="AA186" s="55"/>
      <c r="AB186" s="55"/>
      <c r="AC186" s="55"/>
      <c r="AD186" s="55"/>
      <c r="AE186" s="55"/>
    </row>
    <row r="187" spans="1:31" s="58" customFormat="1" x14ac:dyDescent="0.25">
      <c r="A187" s="55"/>
      <c r="B187" s="55"/>
      <c r="C187" s="55"/>
      <c r="D187" s="55"/>
      <c r="E187" s="55" t="str">
        <f t="shared" si="12"/>
        <v>PROG</v>
      </c>
      <c r="F187" s="55"/>
      <c r="G187" s="55" t="str">
        <f t="shared" si="13"/>
        <v>P</v>
      </c>
      <c r="H187" s="55"/>
      <c r="I187" s="55"/>
      <c r="J187" s="55" t="str">
        <f t="shared" si="14"/>
        <v>ELEM</v>
      </c>
      <c r="K187" s="55"/>
      <c r="L187" s="100" t="str">
        <f t="shared" si="15"/>
        <v>ag.</v>
      </c>
      <c r="M187" s="55" t="e">
        <v>#N/A</v>
      </c>
      <c r="N187" s="55"/>
      <c r="O187" s="55" t="str">
        <f t="shared" si="16"/>
        <v>FONTE</v>
      </c>
      <c r="P187" s="55"/>
      <c r="Q187" s="55"/>
      <c r="R187" s="55"/>
      <c r="S187" s="55"/>
      <c r="T187" s="55"/>
      <c r="U187" s="55"/>
      <c r="V187" s="55"/>
      <c r="W187" s="56"/>
      <c r="X187" s="24">
        <f t="shared" si="17"/>
        <v>0</v>
      </c>
      <c r="Y187" s="55"/>
      <c r="Z187" s="55"/>
      <c r="AA187" s="55"/>
      <c r="AB187" s="55"/>
      <c r="AC187" s="55"/>
      <c r="AD187" s="55"/>
      <c r="AE187" s="55"/>
    </row>
    <row r="188" spans="1:31" s="58" customFormat="1" x14ac:dyDescent="0.25">
      <c r="A188" s="55"/>
      <c r="B188" s="55"/>
      <c r="C188" s="55"/>
      <c r="D188" s="55"/>
      <c r="E188" s="55" t="str">
        <f t="shared" si="12"/>
        <v>PROG</v>
      </c>
      <c r="F188" s="55"/>
      <c r="G188" s="55" t="str">
        <f t="shared" si="13"/>
        <v>P</v>
      </c>
      <c r="H188" s="55"/>
      <c r="I188" s="55"/>
      <c r="J188" s="55" t="str">
        <f t="shared" si="14"/>
        <v>ELEM</v>
      </c>
      <c r="K188" s="55"/>
      <c r="L188" s="100" t="str">
        <f t="shared" si="15"/>
        <v>ag.</v>
      </c>
      <c r="M188" s="55" t="e">
        <v>#N/A</v>
      </c>
      <c r="N188" s="55"/>
      <c r="O188" s="55" t="str">
        <f t="shared" si="16"/>
        <v>FONTE</v>
      </c>
      <c r="P188" s="55"/>
      <c r="Q188" s="55"/>
      <c r="R188" s="55"/>
      <c r="S188" s="55"/>
      <c r="T188" s="55"/>
      <c r="U188" s="55"/>
      <c r="V188" s="55"/>
      <c r="W188" s="56"/>
      <c r="X188" s="24">
        <f t="shared" si="17"/>
        <v>0</v>
      </c>
      <c r="Y188" s="55"/>
      <c r="Z188" s="55"/>
      <c r="AA188" s="55"/>
      <c r="AB188" s="55"/>
      <c r="AC188" s="55"/>
      <c r="AD188" s="55"/>
      <c r="AE188" s="55"/>
    </row>
    <row r="189" spans="1:31" s="58" customFormat="1" x14ac:dyDescent="0.25">
      <c r="A189" s="55"/>
      <c r="B189" s="55"/>
      <c r="C189" s="55"/>
      <c r="D189" s="55"/>
      <c r="E189" s="55" t="str">
        <f t="shared" si="12"/>
        <v>PROG</v>
      </c>
      <c r="F189" s="55"/>
      <c r="G189" s="55" t="str">
        <f t="shared" si="13"/>
        <v>P</v>
      </c>
      <c r="H189" s="55"/>
      <c r="I189" s="55"/>
      <c r="J189" s="55" t="str">
        <f t="shared" si="14"/>
        <v>ELEM</v>
      </c>
      <c r="K189" s="55"/>
      <c r="L189" s="100" t="str">
        <f t="shared" si="15"/>
        <v>ag.</v>
      </c>
      <c r="M189" s="55" t="e">
        <v>#N/A</v>
      </c>
      <c r="N189" s="55"/>
      <c r="O189" s="55" t="str">
        <f t="shared" si="16"/>
        <v>FONTE</v>
      </c>
      <c r="P189" s="55"/>
      <c r="Q189" s="55"/>
      <c r="R189" s="55"/>
      <c r="S189" s="55"/>
      <c r="T189" s="55"/>
      <c r="U189" s="55"/>
      <c r="V189" s="55"/>
      <c r="W189" s="56"/>
      <c r="X189" s="24">
        <f t="shared" si="17"/>
        <v>0</v>
      </c>
      <c r="Y189" s="55"/>
      <c r="Z189" s="55"/>
      <c r="AA189" s="55"/>
      <c r="AB189" s="55"/>
      <c r="AC189" s="55"/>
      <c r="AD189" s="55"/>
      <c r="AE189" s="55"/>
    </row>
    <row r="190" spans="1:31" s="58" customFormat="1" x14ac:dyDescent="0.25">
      <c r="A190" s="55"/>
      <c r="B190" s="55"/>
      <c r="C190" s="55"/>
      <c r="D190" s="55"/>
      <c r="E190" s="55" t="str">
        <f t="shared" si="12"/>
        <v>PROG</v>
      </c>
      <c r="F190" s="55"/>
      <c r="G190" s="55" t="str">
        <f t="shared" si="13"/>
        <v>P</v>
      </c>
      <c r="H190" s="55"/>
      <c r="I190" s="55"/>
      <c r="J190" s="55" t="str">
        <f t="shared" si="14"/>
        <v>ELEM</v>
      </c>
      <c r="K190" s="55"/>
      <c r="L190" s="100" t="str">
        <f t="shared" si="15"/>
        <v>ag.</v>
      </c>
      <c r="M190" s="55" t="e">
        <v>#N/A</v>
      </c>
      <c r="N190" s="55"/>
      <c r="O190" s="55" t="str">
        <f t="shared" si="16"/>
        <v>FONTE</v>
      </c>
      <c r="P190" s="55"/>
      <c r="Q190" s="55"/>
      <c r="R190" s="55"/>
      <c r="S190" s="55"/>
      <c r="T190" s="55"/>
      <c r="U190" s="55"/>
      <c r="V190" s="55"/>
      <c r="W190" s="56"/>
      <c r="X190" s="24">
        <f t="shared" si="17"/>
        <v>0</v>
      </c>
      <c r="Y190" s="55"/>
      <c r="Z190" s="55"/>
      <c r="AA190" s="55"/>
      <c r="AB190" s="55"/>
      <c r="AC190" s="55"/>
      <c r="AD190" s="55"/>
      <c r="AE190" s="55"/>
    </row>
    <row r="191" spans="1:31" s="58" customFormat="1" x14ac:dyDescent="0.25">
      <c r="A191" s="55"/>
      <c r="B191" s="55"/>
      <c r="C191" s="55"/>
      <c r="D191" s="55"/>
      <c r="E191" s="55" t="str">
        <f t="shared" si="12"/>
        <v>PROG</v>
      </c>
      <c r="F191" s="55"/>
      <c r="G191" s="55" t="str">
        <f t="shared" si="13"/>
        <v>P</v>
      </c>
      <c r="H191" s="55"/>
      <c r="I191" s="55"/>
      <c r="J191" s="55" t="str">
        <f t="shared" si="14"/>
        <v>ELEM</v>
      </c>
      <c r="K191" s="55"/>
      <c r="L191" s="100" t="str">
        <f t="shared" si="15"/>
        <v>ag.</v>
      </c>
      <c r="M191" s="55" t="e">
        <v>#N/A</v>
      </c>
      <c r="N191" s="55"/>
      <c r="O191" s="55" t="str">
        <f t="shared" si="16"/>
        <v>FONTE</v>
      </c>
      <c r="P191" s="55"/>
      <c r="Q191" s="55"/>
      <c r="R191" s="55"/>
      <c r="S191" s="55"/>
      <c r="T191" s="55"/>
      <c r="U191" s="55"/>
      <c r="V191" s="55"/>
      <c r="W191" s="56"/>
      <c r="X191" s="24">
        <f t="shared" si="17"/>
        <v>0</v>
      </c>
      <c r="Y191" s="55"/>
      <c r="Z191" s="55"/>
      <c r="AA191" s="55"/>
      <c r="AB191" s="55"/>
      <c r="AC191" s="55"/>
      <c r="AD191" s="55"/>
      <c r="AE191" s="55"/>
    </row>
    <row r="192" spans="1:31" s="58" customFormat="1" x14ac:dyDescent="0.25">
      <c r="A192" s="55"/>
      <c r="B192" s="55"/>
      <c r="C192" s="55"/>
      <c r="D192" s="55"/>
      <c r="E192" s="55" t="str">
        <f t="shared" si="12"/>
        <v>PROG</v>
      </c>
      <c r="F192" s="55"/>
      <c r="G192" s="55" t="str">
        <f t="shared" si="13"/>
        <v>P</v>
      </c>
      <c r="H192" s="55"/>
      <c r="I192" s="55"/>
      <c r="J192" s="55" t="str">
        <f t="shared" si="14"/>
        <v>ELEM</v>
      </c>
      <c r="K192" s="55"/>
      <c r="L192" s="100" t="str">
        <f t="shared" si="15"/>
        <v>ag.</v>
      </c>
      <c r="M192" s="55" t="e">
        <v>#N/A</v>
      </c>
      <c r="N192" s="55"/>
      <c r="O192" s="55" t="str">
        <f t="shared" si="16"/>
        <v>FONTE</v>
      </c>
      <c r="P192" s="55"/>
      <c r="Q192" s="55"/>
      <c r="R192" s="55"/>
      <c r="S192" s="55"/>
      <c r="T192" s="55"/>
      <c r="U192" s="55"/>
      <c r="V192" s="55"/>
      <c r="W192" s="56"/>
      <c r="X192" s="24">
        <f t="shared" si="17"/>
        <v>0</v>
      </c>
      <c r="Y192" s="55"/>
      <c r="Z192" s="55"/>
      <c r="AA192" s="55"/>
      <c r="AB192" s="55"/>
      <c r="AC192" s="55"/>
      <c r="AD192" s="55"/>
      <c r="AE192" s="55"/>
    </row>
    <row r="193" spans="1:31" s="58" customFormat="1" x14ac:dyDescent="0.25">
      <c r="A193" s="55"/>
      <c r="B193" s="55"/>
      <c r="C193" s="55"/>
      <c r="D193" s="55"/>
      <c r="E193" s="55" t="str">
        <f t="shared" si="12"/>
        <v>PROG</v>
      </c>
      <c r="F193" s="55"/>
      <c r="G193" s="55" t="str">
        <f t="shared" si="13"/>
        <v>P</v>
      </c>
      <c r="H193" s="55"/>
      <c r="I193" s="55"/>
      <c r="J193" s="55" t="str">
        <f t="shared" si="14"/>
        <v>ELEM</v>
      </c>
      <c r="K193" s="55"/>
      <c r="L193" s="100" t="str">
        <f t="shared" si="15"/>
        <v>ag.</v>
      </c>
      <c r="M193" s="55" t="e">
        <v>#N/A</v>
      </c>
      <c r="N193" s="55"/>
      <c r="O193" s="55" t="str">
        <f t="shared" si="16"/>
        <v>FONTE</v>
      </c>
      <c r="P193" s="55"/>
      <c r="Q193" s="55"/>
      <c r="R193" s="55"/>
      <c r="S193" s="55"/>
      <c r="T193" s="55"/>
      <c r="U193" s="55"/>
      <c r="V193" s="55"/>
      <c r="W193" s="56"/>
      <c r="X193" s="24">
        <f t="shared" si="17"/>
        <v>0</v>
      </c>
      <c r="Y193" s="55"/>
      <c r="Z193" s="55"/>
      <c r="AA193" s="55"/>
      <c r="AB193" s="55"/>
      <c r="AC193" s="55"/>
      <c r="AD193" s="55"/>
      <c r="AE193" s="55"/>
    </row>
    <row r="194" spans="1:31" s="58" customFormat="1" x14ac:dyDescent="0.25">
      <c r="A194" s="55"/>
      <c r="B194" s="55"/>
      <c r="C194" s="55"/>
      <c r="D194" s="55"/>
      <c r="E194" s="55" t="str">
        <f t="shared" si="12"/>
        <v>PROG</v>
      </c>
      <c r="F194" s="55"/>
      <c r="G194" s="55" t="str">
        <f t="shared" si="13"/>
        <v>P</v>
      </c>
      <c r="H194" s="55"/>
      <c r="I194" s="55"/>
      <c r="J194" s="55" t="str">
        <f t="shared" si="14"/>
        <v>ELEM</v>
      </c>
      <c r="K194" s="55"/>
      <c r="L194" s="100" t="str">
        <f t="shared" si="15"/>
        <v>ag.</v>
      </c>
      <c r="M194" s="55" t="e">
        <v>#N/A</v>
      </c>
      <c r="N194" s="55"/>
      <c r="O194" s="55" t="str">
        <f t="shared" si="16"/>
        <v>FONTE</v>
      </c>
      <c r="P194" s="55"/>
      <c r="Q194" s="55"/>
      <c r="R194" s="55"/>
      <c r="S194" s="55"/>
      <c r="T194" s="55"/>
      <c r="U194" s="55"/>
      <c r="V194" s="55"/>
      <c r="W194" s="56"/>
      <c r="X194" s="24">
        <f t="shared" si="17"/>
        <v>0</v>
      </c>
      <c r="Y194" s="55"/>
      <c r="Z194" s="55"/>
      <c r="AA194" s="55"/>
      <c r="AB194" s="55"/>
      <c r="AC194" s="55"/>
      <c r="AD194" s="55"/>
      <c r="AE194" s="55"/>
    </row>
    <row r="195" spans="1:31" s="58" customFormat="1" x14ac:dyDescent="0.25">
      <c r="A195" s="55"/>
      <c r="B195" s="55"/>
      <c r="C195" s="55"/>
      <c r="D195" s="55"/>
      <c r="E195" s="55" t="str">
        <f t="shared" ref="E195:E258" si="18">CONCATENATE(A195,"PROG")</f>
        <v>PROG</v>
      </c>
      <c r="F195" s="55"/>
      <c r="G195" s="55" t="str">
        <f t="shared" ref="G195:G258" si="19">CONCATENATE("P",(LEFT(F195,3)),A195)</f>
        <v>P</v>
      </c>
      <c r="H195" s="55"/>
      <c r="I195" s="55"/>
      <c r="J195" s="55" t="str">
        <f t="shared" ref="J195:J258" si="20">CONCATENATE("ELEM",LEFT(I195,2))</f>
        <v>ELEM</v>
      </c>
      <c r="K195" s="55"/>
      <c r="L195" s="100" t="str">
        <f t="shared" ref="L195:L258" si="21">CONCATENATE("ag.",LEFT(K195,4))</f>
        <v>ag.</v>
      </c>
      <c r="M195" s="55" t="e">
        <v>#N/A</v>
      </c>
      <c r="N195" s="55"/>
      <c r="O195" s="55" t="str">
        <f t="shared" ref="O195:O258" si="22">CONCATENATE("FONTE",A195)</f>
        <v>FONTE</v>
      </c>
      <c r="P195" s="55"/>
      <c r="Q195" s="55"/>
      <c r="R195" s="55"/>
      <c r="S195" s="55"/>
      <c r="T195" s="55"/>
      <c r="U195" s="55"/>
      <c r="V195" s="55"/>
      <c r="W195" s="56"/>
      <c r="X195" s="24">
        <f t="shared" ref="X195:X258" si="23">T195*V195*W195</f>
        <v>0</v>
      </c>
      <c r="Y195" s="55"/>
      <c r="Z195" s="55"/>
      <c r="AA195" s="55"/>
      <c r="AB195" s="55"/>
      <c r="AC195" s="55"/>
      <c r="AD195" s="55"/>
      <c r="AE195" s="55"/>
    </row>
    <row r="196" spans="1:31" s="58" customFormat="1" x14ac:dyDescent="0.25">
      <c r="A196" s="55"/>
      <c r="B196" s="55"/>
      <c r="C196" s="55"/>
      <c r="D196" s="55"/>
      <c r="E196" s="55" t="str">
        <f t="shared" si="18"/>
        <v>PROG</v>
      </c>
      <c r="F196" s="55"/>
      <c r="G196" s="55" t="str">
        <f t="shared" si="19"/>
        <v>P</v>
      </c>
      <c r="H196" s="55"/>
      <c r="I196" s="55"/>
      <c r="J196" s="55" t="str">
        <f t="shared" si="20"/>
        <v>ELEM</v>
      </c>
      <c r="K196" s="55"/>
      <c r="L196" s="100" t="str">
        <f t="shared" si="21"/>
        <v>ag.</v>
      </c>
      <c r="M196" s="55" t="e">
        <v>#N/A</v>
      </c>
      <c r="N196" s="55"/>
      <c r="O196" s="55" t="str">
        <f t="shared" si="22"/>
        <v>FONTE</v>
      </c>
      <c r="P196" s="55"/>
      <c r="Q196" s="55"/>
      <c r="R196" s="55"/>
      <c r="S196" s="55"/>
      <c r="T196" s="55"/>
      <c r="U196" s="55"/>
      <c r="V196" s="55"/>
      <c r="W196" s="56"/>
      <c r="X196" s="24">
        <f t="shared" si="23"/>
        <v>0</v>
      </c>
      <c r="Y196" s="55"/>
      <c r="Z196" s="55"/>
      <c r="AA196" s="55"/>
      <c r="AB196" s="55"/>
      <c r="AC196" s="55"/>
      <c r="AD196" s="55"/>
      <c r="AE196" s="55"/>
    </row>
    <row r="197" spans="1:31" s="58" customFormat="1" x14ac:dyDescent="0.25">
      <c r="A197" s="55"/>
      <c r="B197" s="55"/>
      <c r="C197" s="55"/>
      <c r="D197" s="55"/>
      <c r="E197" s="55" t="str">
        <f t="shared" si="18"/>
        <v>PROG</v>
      </c>
      <c r="F197" s="55"/>
      <c r="G197" s="55" t="str">
        <f t="shared" si="19"/>
        <v>P</v>
      </c>
      <c r="H197" s="55"/>
      <c r="I197" s="55"/>
      <c r="J197" s="55" t="str">
        <f t="shared" si="20"/>
        <v>ELEM</v>
      </c>
      <c r="K197" s="55"/>
      <c r="L197" s="100" t="str">
        <f t="shared" si="21"/>
        <v>ag.</v>
      </c>
      <c r="M197" s="55" t="e">
        <v>#N/A</v>
      </c>
      <c r="N197" s="55"/>
      <c r="O197" s="55" t="str">
        <f t="shared" si="22"/>
        <v>FONTE</v>
      </c>
      <c r="P197" s="55"/>
      <c r="Q197" s="55"/>
      <c r="R197" s="55"/>
      <c r="S197" s="55"/>
      <c r="T197" s="55"/>
      <c r="U197" s="55"/>
      <c r="V197" s="55"/>
      <c r="W197" s="56"/>
      <c r="X197" s="24">
        <f t="shared" si="23"/>
        <v>0</v>
      </c>
      <c r="Y197" s="55"/>
      <c r="Z197" s="55"/>
      <c r="AA197" s="55"/>
      <c r="AB197" s="55"/>
      <c r="AC197" s="55"/>
      <c r="AD197" s="55"/>
      <c r="AE197" s="55"/>
    </row>
    <row r="198" spans="1:31" s="58" customFormat="1" x14ac:dyDescent="0.25">
      <c r="A198" s="55"/>
      <c r="B198" s="55"/>
      <c r="C198" s="55"/>
      <c r="D198" s="55"/>
      <c r="E198" s="55" t="str">
        <f t="shared" si="18"/>
        <v>PROG</v>
      </c>
      <c r="F198" s="55"/>
      <c r="G198" s="55" t="str">
        <f t="shared" si="19"/>
        <v>P</v>
      </c>
      <c r="H198" s="55"/>
      <c r="I198" s="55"/>
      <c r="J198" s="55" t="str">
        <f t="shared" si="20"/>
        <v>ELEM</v>
      </c>
      <c r="K198" s="55"/>
      <c r="L198" s="100" t="str">
        <f t="shared" si="21"/>
        <v>ag.</v>
      </c>
      <c r="M198" s="55" t="e">
        <v>#N/A</v>
      </c>
      <c r="N198" s="55"/>
      <c r="O198" s="55" t="str">
        <f t="shared" si="22"/>
        <v>FONTE</v>
      </c>
      <c r="P198" s="55"/>
      <c r="Q198" s="55"/>
      <c r="R198" s="55"/>
      <c r="S198" s="55"/>
      <c r="T198" s="55"/>
      <c r="U198" s="55"/>
      <c r="V198" s="55"/>
      <c r="W198" s="56"/>
      <c r="X198" s="24">
        <f t="shared" si="23"/>
        <v>0</v>
      </c>
      <c r="Y198" s="55"/>
      <c r="Z198" s="55"/>
      <c r="AA198" s="55"/>
      <c r="AB198" s="55"/>
      <c r="AC198" s="55"/>
      <c r="AD198" s="55"/>
      <c r="AE198" s="55"/>
    </row>
    <row r="199" spans="1:31" s="58" customFormat="1" x14ac:dyDescent="0.25">
      <c r="A199" s="55"/>
      <c r="B199" s="55"/>
      <c r="C199" s="55"/>
      <c r="D199" s="55"/>
      <c r="E199" s="55" t="str">
        <f t="shared" si="18"/>
        <v>PROG</v>
      </c>
      <c r="F199" s="55"/>
      <c r="G199" s="55" t="str">
        <f t="shared" si="19"/>
        <v>P</v>
      </c>
      <c r="H199" s="55"/>
      <c r="I199" s="55"/>
      <c r="J199" s="55" t="str">
        <f t="shared" si="20"/>
        <v>ELEM</v>
      </c>
      <c r="K199" s="55"/>
      <c r="L199" s="100" t="str">
        <f t="shared" si="21"/>
        <v>ag.</v>
      </c>
      <c r="M199" s="55" t="e">
        <v>#N/A</v>
      </c>
      <c r="N199" s="55"/>
      <c r="O199" s="55" t="str">
        <f t="shared" si="22"/>
        <v>FONTE</v>
      </c>
      <c r="P199" s="55"/>
      <c r="Q199" s="55"/>
      <c r="R199" s="55"/>
      <c r="S199" s="55"/>
      <c r="T199" s="55"/>
      <c r="U199" s="55"/>
      <c r="V199" s="55"/>
      <c r="W199" s="56"/>
      <c r="X199" s="24">
        <f t="shared" si="23"/>
        <v>0</v>
      </c>
      <c r="Y199" s="55"/>
      <c r="Z199" s="55"/>
      <c r="AA199" s="55"/>
      <c r="AB199" s="55"/>
      <c r="AC199" s="55"/>
      <c r="AD199" s="55"/>
      <c r="AE199" s="55"/>
    </row>
    <row r="200" spans="1:31" s="58" customFormat="1" x14ac:dyDescent="0.25">
      <c r="A200" s="55"/>
      <c r="B200" s="55"/>
      <c r="C200" s="55"/>
      <c r="D200" s="55"/>
      <c r="E200" s="55" t="str">
        <f t="shared" si="18"/>
        <v>PROG</v>
      </c>
      <c r="F200" s="55"/>
      <c r="G200" s="55" t="str">
        <f t="shared" si="19"/>
        <v>P</v>
      </c>
      <c r="H200" s="55"/>
      <c r="I200" s="55"/>
      <c r="J200" s="55" t="str">
        <f t="shared" si="20"/>
        <v>ELEM</v>
      </c>
      <c r="K200" s="55"/>
      <c r="L200" s="100" t="str">
        <f t="shared" si="21"/>
        <v>ag.</v>
      </c>
      <c r="M200" s="55" t="e">
        <v>#N/A</v>
      </c>
      <c r="N200" s="55"/>
      <c r="O200" s="55" t="str">
        <f t="shared" si="22"/>
        <v>FONTE</v>
      </c>
      <c r="P200" s="55"/>
      <c r="Q200" s="55"/>
      <c r="R200" s="55"/>
      <c r="S200" s="55"/>
      <c r="T200" s="55"/>
      <c r="U200" s="55"/>
      <c r="V200" s="55"/>
      <c r="W200" s="56"/>
      <c r="X200" s="24">
        <f t="shared" si="23"/>
        <v>0</v>
      </c>
      <c r="Y200" s="55"/>
      <c r="Z200" s="55"/>
      <c r="AA200" s="55"/>
      <c r="AB200" s="55"/>
      <c r="AC200" s="55"/>
      <c r="AD200" s="55"/>
      <c r="AE200" s="55"/>
    </row>
    <row r="201" spans="1:31" s="58" customFormat="1" x14ac:dyDescent="0.25">
      <c r="A201" s="55"/>
      <c r="B201" s="55"/>
      <c r="C201" s="55"/>
      <c r="D201" s="55"/>
      <c r="E201" s="55" t="str">
        <f t="shared" si="18"/>
        <v>PROG</v>
      </c>
      <c r="F201" s="55"/>
      <c r="G201" s="55" t="str">
        <f t="shared" si="19"/>
        <v>P</v>
      </c>
      <c r="H201" s="55"/>
      <c r="I201" s="55"/>
      <c r="J201" s="55" t="str">
        <f t="shared" si="20"/>
        <v>ELEM</v>
      </c>
      <c r="K201" s="55"/>
      <c r="L201" s="100" t="str">
        <f t="shared" si="21"/>
        <v>ag.</v>
      </c>
      <c r="M201" s="55" t="e">
        <v>#N/A</v>
      </c>
      <c r="N201" s="55"/>
      <c r="O201" s="55" t="str">
        <f t="shared" si="22"/>
        <v>FONTE</v>
      </c>
      <c r="P201" s="55"/>
      <c r="Q201" s="55"/>
      <c r="R201" s="55"/>
      <c r="S201" s="55"/>
      <c r="T201" s="55"/>
      <c r="U201" s="55"/>
      <c r="V201" s="55"/>
      <c r="W201" s="56"/>
      <c r="X201" s="24">
        <f t="shared" si="23"/>
        <v>0</v>
      </c>
      <c r="Y201" s="55"/>
      <c r="Z201" s="55"/>
      <c r="AA201" s="55"/>
      <c r="AB201" s="55"/>
      <c r="AC201" s="55"/>
      <c r="AD201" s="55"/>
      <c r="AE201" s="55"/>
    </row>
    <row r="202" spans="1:31" s="58" customFormat="1" x14ac:dyDescent="0.25">
      <c r="A202" s="55"/>
      <c r="B202" s="55"/>
      <c r="C202" s="55"/>
      <c r="D202" s="55"/>
      <c r="E202" s="55" t="str">
        <f t="shared" si="18"/>
        <v>PROG</v>
      </c>
      <c r="F202" s="55"/>
      <c r="G202" s="55" t="str">
        <f t="shared" si="19"/>
        <v>P</v>
      </c>
      <c r="H202" s="55"/>
      <c r="I202" s="55"/>
      <c r="J202" s="55" t="str">
        <f t="shared" si="20"/>
        <v>ELEM</v>
      </c>
      <c r="K202" s="55"/>
      <c r="L202" s="100" t="str">
        <f t="shared" si="21"/>
        <v>ag.</v>
      </c>
      <c r="M202" s="55" t="e">
        <v>#N/A</v>
      </c>
      <c r="N202" s="55"/>
      <c r="O202" s="55" t="str">
        <f t="shared" si="22"/>
        <v>FONTE</v>
      </c>
      <c r="P202" s="55"/>
      <c r="Q202" s="55"/>
      <c r="R202" s="55"/>
      <c r="S202" s="55"/>
      <c r="T202" s="55"/>
      <c r="U202" s="55"/>
      <c r="V202" s="55"/>
      <c r="W202" s="56"/>
      <c r="X202" s="24">
        <f t="shared" si="23"/>
        <v>0</v>
      </c>
      <c r="Y202" s="55"/>
      <c r="Z202" s="55"/>
      <c r="AA202" s="55"/>
      <c r="AB202" s="55"/>
      <c r="AC202" s="55"/>
      <c r="AD202" s="55"/>
      <c r="AE202" s="55"/>
    </row>
    <row r="203" spans="1:31" x14ac:dyDescent="0.25">
      <c r="B203" s="55"/>
      <c r="C203" s="55"/>
      <c r="D203" s="55"/>
      <c r="E203" s="55" t="str">
        <f t="shared" si="18"/>
        <v>PROG</v>
      </c>
      <c r="F203" s="55"/>
      <c r="G203" s="55" t="str">
        <f t="shared" si="19"/>
        <v>P</v>
      </c>
      <c r="H203" s="55"/>
      <c r="I203" s="55"/>
      <c r="J203" s="55" t="str">
        <f t="shared" si="20"/>
        <v>ELEM</v>
      </c>
      <c r="K203" s="55"/>
      <c r="L203" s="100" t="str">
        <f t="shared" si="21"/>
        <v>ag.</v>
      </c>
      <c r="M203" s="55" t="e">
        <v>#N/A</v>
      </c>
      <c r="N203" s="55"/>
      <c r="O203" s="55" t="str">
        <f t="shared" si="22"/>
        <v>FONTE</v>
      </c>
      <c r="P203" s="55"/>
      <c r="Q203" s="55"/>
      <c r="R203" s="55"/>
      <c r="S203" s="55"/>
      <c r="T203" s="55"/>
      <c r="U203" s="55"/>
      <c r="V203" s="55"/>
      <c r="W203" s="56"/>
      <c r="X203" s="24">
        <f t="shared" si="23"/>
        <v>0</v>
      </c>
      <c r="Y203" s="55"/>
      <c r="Z203" s="55"/>
      <c r="AA203" s="55"/>
      <c r="AB203" s="55"/>
      <c r="AC203" s="55"/>
      <c r="AD203" s="55"/>
      <c r="AE203" s="55"/>
    </row>
    <row r="204" spans="1:31" x14ac:dyDescent="0.25">
      <c r="B204" s="55"/>
      <c r="C204" s="55"/>
      <c r="D204" s="55"/>
      <c r="E204" s="55" t="str">
        <f t="shared" si="18"/>
        <v>PROG</v>
      </c>
      <c r="F204" s="55"/>
      <c r="G204" s="55" t="str">
        <f t="shared" si="19"/>
        <v>P</v>
      </c>
      <c r="H204" s="55"/>
      <c r="I204" s="55"/>
      <c r="J204" s="55" t="str">
        <f t="shared" si="20"/>
        <v>ELEM</v>
      </c>
      <c r="K204" s="55"/>
      <c r="L204" s="100" t="str">
        <f t="shared" si="21"/>
        <v>ag.</v>
      </c>
      <c r="M204" s="55" t="e">
        <v>#N/A</v>
      </c>
      <c r="N204" s="55"/>
      <c r="O204" s="55" t="str">
        <f t="shared" si="22"/>
        <v>FONTE</v>
      </c>
      <c r="P204" s="55"/>
      <c r="Q204" s="55"/>
      <c r="R204" s="55"/>
      <c r="S204" s="55"/>
      <c r="T204" s="55"/>
      <c r="U204" s="55"/>
      <c r="V204" s="55"/>
      <c r="W204" s="56"/>
      <c r="X204" s="24">
        <f t="shared" si="23"/>
        <v>0</v>
      </c>
      <c r="Y204" s="55"/>
      <c r="Z204" s="55"/>
      <c r="AA204" s="55"/>
      <c r="AB204" s="55"/>
      <c r="AC204" s="55"/>
      <c r="AD204" s="55"/>
      <c r="AE204" s="55"/>
    </row>
    <row r="205" spans="1:31" x14ac:dyDescent="0.25">
      <c r="B205" s="55"/>
      <c r="C205" s="55"/>
      <c r="D205" s="55"/>
      <c r="E205" s="55" t="str">
        <f t="shared" si="18"/>
        <v>PROG</v>
      </c>
      <c r="F205" s="55"/>
      <c r="G205" s="55" t="str">
        <f t="shared" si="19"/>
        <v>P</v>
      </c>
      <c r="H205" s="55"/>
      <c r="I205" s="55"/>
      <c r="J205" s="55" t="str">
        <f t="shared" si="20"/>
        <v>ELEM</v>
      </c>
      <c r="K205" s="55"/>
      <c r="L205" s="100" t="str">
        <f t="shared" si="21"/>
        <v>ag.</v>
      </c>
      <c r="M205" s="55" t="e">
        <v>#N/A</v>
      </c>
      <c r="N205" s="55"/>
      <c r="O205" s="55" t="str">
        <f t="shared" si="22"/>
        <v>FONTE</v>
      </c>
      <c r="P205" s="55"/>
      <c r="Q205" s="55"/>
      <c r="R205" s="55"/>
      <c r="S205" s="55"/>
      <c r="T205" s="55"/>
      <c r="U205" s="55"/>
      <c r="V205" s="55"/>
      <c r="W205" s="56"/>
      <c r="X205" s="24">
        <f t="shared" si="23"/>
        <v>0</v>
      </c>
      <c r="Y205" s="55"/>
      <c r="Z205" s="55"/>
      <c r="AA205" s="55"/>
      <c r="AB205" s="55"/>
      <c r="AC205" s="55"/>
      <c r="AD205" s="55"/>
      <c r="AE205" s="55"/>
    </row>
    <row r="206" spans="1:31" x14ac:dyDescent="0.25">
      <c r="B206" s="55"/>
      <c r="C206" s="55"/>
      <c r="D206" s="55"/>
      <c r="E206" s="55" t="str">
        <f t="shared" si="18"/>
        <v>PROG</v>
      </c>
      <c r="F206" s="55"/>
      <c r="G206" s="55" t="str">
        <f t="shared" si="19"/>
        <v>P</v>
      </c>
      <c r="H206" s="55"/>
      <c r="I206" s="55"/>
      <c r="J206" s="55" t="str">
        <f t="shared" si="20"/>
        <v>ELEM</v>
      </c>
      <c r="K206" s="55"/>
      <c r="L206" s="100" t="str">
        <f t="shared" si="21"/>
        <v>ag.</v>
      </c>
      <c r="M206" s="55" t="e">
        <v>#N/A</v>
      </c>
      <c r="N206" s="55"/>
      <c r="O206" s="55" t="str">
        <f t="shared" si="22"/>
        <v>FONTE</v>
      </c>
      <c r="P206" s="55"/>
      <c r="Q206" s="55"/>
      <c r="R206" s="55"/>
      <c r="S206" s="55"/>
      <c r="T206" s="55"/>
      <c r="U206" s="55"/>
      <c r="V206" s="55"/>
      <c r="W206" s="56"/>
      <c r="X206" s="24">
        <f t="shared" si="23"/>
        <v>0</v>
      </c>
      <c r="Y206" s="55"/>
      <c r="Z206" s="55"/>
      <c r="AA206" s="55"/>
      <c r="AB206" s="55"/>
      <c r="AC206" s="55"/>
      <c r="AD206" s="55"/>
      <c r="AE206" s="55"/>
    </row>
    <row r="207" spans="1:31" x14ac:dyDescent="0.25">
      <c r="B207" s="55"/>
      <c r="C207" s="55"/>
      <c r="D207" s="55"/>
      <c r="E207" s="55" t="str">
        <f t="shared" si="18"/>
        <v>PROG</v>
      </c>
      <c r="F207" s="55"/>
      <c r="G207" s="55" t="str">
        <f t="shared" si="19"/>
        <v>P</v>
      </c>
      <c r="H207" s="55"/>
      <c r="I207" s="55"/>
      <c r="J207" s="55" t="str">
        <f t="shared" si="20"/>
        <v>ELEM</v>
      </c>
      <c r="K207" s="55"/>
      <c r="L207" s="100" t="str">
        <f t="shared" si="21"/>
        <v>ag.</v>
      </c>
      <c r="M207" s="55" t="e">
        <v>#N/A</v>
      </c>
      <c r="N207" s="55"/>
      <c r="O207" s="55" t="str">
        <f t="shared" si="22"/>
        <v>FONTE</v>
      </c>
      <c r="P207" s="55"/>
      <c r="Q207" s="55"/>
      <c r="R207" s="55"/>
      <c r="S207" s="55"/>
      <c r="T207" s="55"/>
      <c r="U207" s="55"/>
      <c r="V207" s="55"/>
      <c r="W207" s="56"/>
      <c r="X207" s="24">
        <f t="shared" si="23"/>
        <v>0</v>
      </c>
      <c r="Y207" s="55"/>
      <c r="Z207" s="55"/>
      <c r="AA207" s="55"/>
      <c r="AB207" s="55"/>
      <c r="AC207" s="55"/>
      <c r="AD207" s="55"/>
      <c r="AE207" s="55"/>
    </row>
    <row r="208" spans="1:31" x14ac:dyDescent="0.25">
      <c r="B208" s="55"/>
      <c r="C208" s="55"/>
      <c r="D208" s="55"/>
      <c r="E208" s="55" t="str">
        <f t="shared" si="18"/>
        <v>PROG</v>
      </c>
      <c r="F208" s="55"/>
      <c r="G208" s="55" t="str">
        <f t="shared" si="19"/>
        <v>P</v>
      </c>
      <c r="H208" s="55"/>
      <c r="I208" s="55"/>
      <c r="J208" s="55" t="str">
        <f t="shared" si="20"/>
        <v>ELEM</v>
      </c>
      <c r="K208" s="55"/>
      <c r="L208" s="100" t="str">
        <f t="shared" si="21"/>
        <v>ag.</v>
      </c>
      <c r="M208" s="55" t="e">
        <v>#N/A</v>
      </c>
      <c r="N208" s="55"/>
      <c r="O208" s="55" t="str">
        <f t="shared" si="22"/>
        <v>FONTE</v>
      </c>
      <c r="P208" s="55"/>
      <c r="Q208" s="55"/>
      <c r="R208" s="55"/>
      <c r="S208" s="55"/>
      <c r="T208" s="55"/>
      <c r="U208" s="55"/>
      <c r="V208" s="55"/>
      <c r="W208" s="56"/>
      <c r="X208" s="24">
        <f t="shared" si="23"/>
        <v>0</v>
      </c>
      <c r="Y208" s="55"/>
      <c r="Z208" s="55"/>
      <c r="AA208" s="55"/>
      <c r="AB208" s="55"/>
      <c r="AC208" s="55"/>
      <c r="AD208" s="55"/>
      <c r="AE208" s="55"/>
    </row>
    <row r="209" spans="2:31" x14ac:dyDescent="0.25">
      <c r="B209" s="55"/>
      <c r="C209" s="55"/>
      <c r="D209" s="55"/>
      <c r="E209" s="55" t="str">
        <f t="shared" si="18"/>
        <v>PROG</v>
      </c>
      <c r="F209" s="55"/>
      <c r="G209" s="55" t="str">
        <f t="shared" si="19"/>
        <v>P</v>
      </c>
      <c r="H209" s="55"/>
      <c r="I209" s="55"/>
      <c r="J209" s="55" t="str">
        <f t="shared" si="20"/>
        <v>ELEM</v>
      </c>
      <c r="K209" s="55"/>
      <c r="L209" s="100" t="str">
        <f t="shared" si="21"/>
        <v>ag.</v>
      </c>
      <c r="M209" s="55" t="e">
        <v>#N/A</v>
      </c>
      <c r="N209" s="55"/>
      <c r="O209" s="55" t="str">
        <f t="shared" si="22"/>
        <v>FONTE</v>
      </c>
      <c r="P209" s="55"/>
      <c r="Q209" s="55"/>
      <c r="R209" s="55"/>
      <c r="S209" s="55"/>
      <c r="T209" s="55"/>
      <c r="U209" s="55"/>
      <c r="V209" s="55"/>
      <c r="W209" s="56"/>
      <c r="X209" s="24">
        <f t="shared" si="23"/>
        <v>0</v>
      </c>
      <c r="Y209" s="55"/>
      <c r="Z209" s="55"/>
      <c r="AA209" s="55"/>
      <c r="AB209" s="55"/>
      <c r="AC209" s="55"/>
      <c r="AD209" s="55"/>
      <c r="AE209" s="55"/>
    </row>
    <row r="210" spans="2:31" x14ac:dyDescent="0.25">
      <c r="B210" s="55"/>
      <c r="C210" s="55"/>
      <c r="D210" s="55"/>
      <c r="E210" s="55" t="str">
        <f t="shared" si="18"/>
        <v>PROG</v>
      </c>
      <c r="F210" s="55"/>
      <c r="G210" s="55" t="str">
        <f t="shared" si="19"/>
        <v>P</v>
      </c>
      <c r="H210" s="55"/>
      <c r="I210" s="55"/>
      <c r="J210" s="55" t="str">
        <f t="shared" si="20"/>
        <v>ELEM</v>
      </c>
      <c r="K210" s="55"/>
      <c r="L210" s="100" t="str">
        <f t="shared" si="21"/>
        <v>ag.</v>
      </c>
      <c r="M210" s="55" t="e">
        <v>#N/A</v>
      </c>
      <c r="N210" s="55"/>
      <c r="O210" s="55" t="str">
        <f t="shared" si="22"/>
        <v>FONTE</v>
      </c>
      <c r="P210" s="55"/>
      <c r="Q210" s="55"/>
      <c r="R210" s="55"/>
      <c r="S210" s="55"/>
      <c r="T210" s="55"/>
      <c r="U210" s="55"/>
      <c r="V210" s="55"/>
      <c r="W210" s="56"/>
      <c r="X210" s="24">
        <f t="shared" si="23"/>
        <v>0</v>
      </c>
      <c r="Y210" s="55"/>
      <c r="Z210" s="55"/>
      <c r="AA210" s="55"/>
      <c r="AB210" s="55"/>
      <c r="AC210" s="55"/>
      <c r="AD210" s="55"/>
      <c r="AE210" s="55"/>
    </row>
    <row r="211" spans="2:31" x14ac:dyDescent="0.25">
      <c r="B211" s="55"/>
      <c r="C211" s="55"/>
      <c r="D211" s="55"/>
      <c r="E211" s="55" t="str">
        <f t="shared" si="18"/>
        <v>PROG</v>
      </c>
      <c r="F211" s="55"/>
      <c r="G211" s="55" t="str">
        <f t="shared" si="19"/>
        <v>P</v>
      </c>
      <c r="H211" s="55"/>
      <c r="I211" s="55"/>
      <c r="J211" s="55" t="str">
        <f t="shared" si="20"/>
        <v>ELEM</v>
      </c>
      <c r="K211" s="55"/>
      <c r="L211" s="100" t="str">
        <f t="shared" si="21"/>
        <v>ag.</v>
      </c>
      <c r="M211" s="55" t="e">
        <v>#N/A</v>
      </c>
      <c r="N211" s="55"/>
      <c r="O211" s="55" t="str">
        <f t="shared" si="22"/>
        <v>FONTE</v>
      </c>
      <c r="P211" s="55"/>
      <c r="Q211" s="55"/>
      <c r="R211" s="55"/>
      <c r="S211" s="55"/>
      <c r="T211" s="55"/>
      <c r="U211" s="55"/>
      <c r="V211" s="55"/>
      <c r="W211" s="56"/>
      <c r="X211" s="24">
        <f t="shared" si="23"/>
        <v>0</v>
      </c>
      <c r="Y211" s="55"/>
      <c r="Z211" s="55"/>
      <c r="AA211" s="55"/>
      <c r="AB211" s="55"/>
      <c r="AC211" s="55"/>
      <c r="AD211" s="55"/>
      <c r="AE211" s="55"/>
    </row>
    <row r="212" spans="2:31" x14ac:dyDescent="0.25">
      <c r="B212" s="55"/>
      <c r="C212" s="55"/>
      <c r="D212" s="55"/>
      <c r="E212" s="55" t="str">
        <f t="shared" si="18"/>
        <v>PROG</v>
      </c>
      <c r="F212" s="55"/>
      <c r="G212" s="55" t="str">
        <f t="shared" si="19"/>
        <v>P</v>
      </c>
      <c r="H212" s="55"/>
      <c r="I212" s="55"/>
      <c r="J212" s="55" t="str">
        <f t="shared" si="20"/>
        <v>ELEM</v>
      </c>
      <c r="K212" s="55"/>
      <c r="L212" s="100" t="str">
        <f t="shared" si="21"/>
        <v>ag.</v>
      </c>
      <c r="M212" s="55" t="e">
        <v>#N/A</v>
      </c>
      <c r="N212" s="55"/>
      <c r="O212" s="55" t="str">
        <f t="shared" si="22"/>
        <v>FONTE</v>
      </c>
      <c r="P212" s="55"/>
      <c r="Q212" s="55"/>
      <c r="R212" s="55"/>
      <c r="S212" s="55"/>
      <c r="T212" s="55"/>
      <c r="U212" s="55"/>
      <c r="V212" s="55"/>
      <c r="W212" s="56"/>
      <c r="X212" s="24">
        <f t="shared" si="23"/>
        <v>0</v>
      </c>
      <c r="Y212" s="55"/>
      <c r="Z212" s="55"/>
      <c r="AA212" s="55"/>
      <c r="AB212" s="55"/>
      <c r="AC212" s="55"/>
      <c r="AD212" s="55"/>
      <c r="AE212" s="55"/>
    </row>
    <row r="213" spans="2:31" x14ac:dyDescent="0.25">
      <c r="B213" s="55"/>
      <c r="C213" s="55"/>
      <c r="D213" s="55"/>
      <c r="E213" s="55" t="str">
        <f t="shared" si="18"/>
        <v>PROG</v>
      </c>
      <c r="F213" s="55"/>
      <c r="G213" s="55" t="str">
        <f t="shared" si="19"/>
        <v>P</v>
      </c>
      <c r="H213" s="55"/>
      <c r="I213" s="55"/>
      <c r="J213" s="55" t="str">
        <f t="shared" si="20"/>
        <v>ELEM</v>
      </c>
      <c r="K213" s="55"/>
      <c r="L213" s="100" t="str">
        <f t="shared" si="21"/>
        <v>ag.</v>
      </c>
      <c r="M213" s="55" t="e">
        <v>#N/A</v>
      </c>
      <c r="N213" s="55"/>
      <c r="O213" s="55" t="str">
        <f t="shared" si="22"/>
        <v>FONTE</v>
      </c>
      <c r="P213" s="55"/>
      <c r="Q213" s="55"/>
      <c r="R213" s="55"/>
      <c r="S213" s="55"/>
      <c r="T213" s="55"/>
      <c r="U213" s="55"/>
      <c r="V213" s="55"/>
      <c r="W213" s="56"/>
      <c r="X213" s="24">
        <f t="shared" si="23"/>
        <v>0</v>
      </c>
      <c r="Y213" s="55"/>
      <c r="Z213" s="55"/>
      <c r="AA213" s="55"/>
      <c r="AB213" s="55"/>
      <c r="AC213" s="55"/>
      <c r="AD213" s="55"/>
      <c r="AE213" s="55"/>
    </row>
    <row r="214" spans="2:31" x14ac:dyDescent="0.25">
      <c r="B214" s="55"/>
      <c r="C214" s="55"/>
      <c r="D214" s="55"/>
      <c r="E214" s="55" t="str">
        <f t="shared" si="18"/>
        <v>PROG</v>
      </c>
      <c r="F214" s="55"/>
      <c r="G214" s="55" t="str">
        <f t="shared" si="19"/>
        <v>P</v>
      </c>
      <c r="H214" s="55"/>
      <c r="I214" s="55"/>
      <c r="J214" s="55" t="str">
        <f t="shared" si="20"/>
        <v>ELEM</v>
      </c>
      <c r="K214" s="55"/>
      <c r="L214" s="100" t="str">
        <f t="shared" si="21"/>
        <v>ag.</v>
      </c>
      <c r="M214" s="55" t="e">
        <v>#N/A</v>
      </c>
      <c r="N214" s="55"/>
      <c r="O214" s="55" t="str">
        <f t="shared" si="22"/>
        <v>FONTE</v>
      </c>
      <c r="P214" s="55"/>
      <c r="Q214" s="55"/>
      <c r="R214" s="55"/>
      <c r="S214" s="55"/>
      <c r="T214" s="55"/>
      <c r="U214" s="55"/>
      <c r="V214" s="55"/>
      <c r="W214" s="56"/>
      <c r="X214" s="24">
        <f t="shared" si="23"/>
        <v>0</v>
      </c>
      <c r="Y214" s="55"/>
      <c r="Z214" s="55"/>
      <c r="AA214" s="55"/>
      <c r="AB214" s="55"/>
      <c r="AC214" s="55"/>
      <c r="AD214" s="55"/>
      <c r="AE214" s="55"/>
    </row>
    <row r="215" spans="2:31" x14ac:dyDescent="0.25">
      <c r="B215" s="55"/>
      <c r="C215" s="55"/>
      <c r="D215" s="55"/>
      <c r="E215" s="55" t="str">
        <f t="shared" si="18"/>
        <v>PROG</v>
      </c>
      <c r="F215" s="55"/>
      <c r="G215" s="55" t="str">
        <f t="shared" si="19"/>
        <v>P</v>
      </c>
      <c r="H215" s="55"/>
      <c r="I215" s="55"/>
      <c r="J215" s="55" t="str">
        <f t="shared" si="20"/>
        <v>ELEM</v>
      </c>
      <c r="K215" s="55"/>
      <c r="L215" s="100" t="str">
        <f t="shared" si="21"/>
        <v>ag.</v>
      </c>
      <c r="M215" s="55" t="e">
        <v>#N/A</v>
      </c>
      <c r="N215" s="55"/>
      <c r="O215" s="55" t="str">
        <f t="shared" si="22"/>
        <v>FONTE</v>
      </c>
      <c r="P215" s="55"/>
      <c r="Q215" s="55"/>
      <c r="R215" s="55"/>
      <c r="S215" s="55"/>
      <c r="T215" s="55"/>
      <c r="U215" s="55"/>
      <c r="V215" s="55"/>
      <c r="W215" s="56"/>
      <c r="X215" s="24">
        <f t="shared" si="23"/>
        <v>0</v>
      </c>
      <c r="Y215" s="55"/>
      <c r="Z215" s="55"/>
      <c r="AA215" s="55"/>
      <c r="AB215" s="55"/>
      <c r="AC215" s="55"/>
      <c r="AD215" s="55"/>
      <c r="AE215" s="55"/>
    </row>
    <row r="216" spans="2:31" x14ac:dyDescent="0.25">
      <c r="B216" s="55"/>
      <c r="C216" s="55"/>
      <c r="D216" s="55"/>
      <c r="E216" s="55" t="str">
        <f t="shared" si="18"/>
        <v>PROG</v>
      </c>
      <c r="F216" s="55"/>
      <c r="G216" s="55" t="str">
        <f t="shared" si="19"/>
        <v>P</v>
      </c>
      <c r="H216" s="55"/>
      <c r="I216" s="55"/>
      <c r="J216" s="55" t="str">
        <f t="shared" si="20"/>
        <v>ELEM</v>
      </c>
      <c r="K216" s="55"/>
      <c r="L216" s="100" t="str">
        <f t="shared" si="21"/>
        <v>ag.</v>
      </c>
      <c r="M216" s="55" t="e">
        <v>#N/A</v>
      </c>
      <c r="N216" s="55"/>
      <c r="O216" s="55" t="str">
        <f t="shared" si="22"/>
        <v>FONTE</v>
      </c>
      <c r="P216" s="55"/>
      <c r="Q216" s="55"/>
      <c r="R216" s="55"/>
      <c r="S216" s="55"/>
      <c r="T216" s="55"/>
      <c r="U216" s="55"/>
      <c r="V216" s="55"/>
      <c r="W216" s="56"/>
      <c r="X216" s="24">
        <f t="shared" si="23"/>
        <v>0</v>
      </c>
      <c r="Y216" s="55"/>
      <c r="Z216" s="55"/>
      <c r="AA216" s="55"/>
      <c r="AB216" s="55"/>
      <c r="AC216" s="55"/>
      <c r="AD216" s="55"/>
      <c r="AE216" s="55"/>
    </row>
    <row r="217" spans="2:31" x14ac:dyDescent="0.25">
      <c r="B217" s="55"/>
      <c r="C217" s="55"/>
      <c r="D217" s="55"/>
      <c r="E217" s="55" t="str">
        <f t="shared" si="18"/>
        <v>PROG</v>
      </c>
      <c r="F217" s="55"/>
      <c r="G217" s="55" t="str">
        <f t="shared" si="19"/>
        <v>P</v>
      </c>
      <c r="H217" s="55"/>
      <c r="I217" s="55"/>
      <c r="J217" s="55" t="str">
        <f t="shared" si="20"/>
        <v>ELEM</v>
      </c>
      <c r="K217" s="55"/>
      <c r="L217" s="100" t="str">
        <f t="shared" si="21"/>
        <v>ag.</v>
      </c>
      <c r="M217" s="55" t="e">
        <v>#N/A</v>
      </c>
      <c r="N217" s="55"/>
      <c r="O217" s="55" t="str">
        <f t="shared" si="22"/>
        <v>FONTE</v>
      </c>
      <c r="P217" s="55"/>
      <c r="Q217" s="55"/>
      <c r="R217" s="55"/>
      <c r="S217" s="55"/>
      <c r="T217" s="55"/>
      <c r="U217" s="55"/>
      <c r="V217" s="55"/>
      <c r="W217" s="56"/>
      <c r="X217" s="24">
        <f t="shared" si="23"/>
        <v>0</v>
      </c>
      <c r="Y217" s="55"/>
      <c r="Z217" s="55"/>
      <c r="AA217" s="55"/>
      <c r="AB217" s="55"/>
      <c r="AC217" s="55"/>
      <c r="AD217" s="55"/>
      <c r="AE217" s="55"/>
    </row>
    <row r="218" spans="2:31" x14ac:dyDescent="0.25">
      <c r="B218" s="55"/>
      <c r="C218" s="55"/>
      <c r="D218" s="55"/>
      <c r="E218" s="55" t="str">
        <f t="shared" si="18"/>
        <v>PROG</v>
      </c>
      <c r="F218" s="55"/>
      <c r="G218" s="55" t="str">
        <f t="shared" si="19"/>
        <v>P</v>
      </c>
      <c r="H218" s="55"/>
      <c r="I218" s="55"/>
      <c r="J218" s="55" t="str">
        <f t="shared" si="20"/>
        <v>ELEM</v>
      </c>
      <c r="K218" s="55"/>
      <c r="L218" s="100" t="str">
        <f t="shared" si="21"/>
        <v>ag.</v>
      </c>
      <c r="M218" s="55" t="e">
        <v>#N/A</v>
      </c>
      <c r="N218" s="55"/>
      <c r="O218" s="55" t="str">
        <f t="shared" si="22"/>
        <v>FONTE</v>
      </c>
      <c r="P218" s="55"/>
      <c r="Q218" s="55"/>
      <c r="R218" s="55"/>
      <c r="S218" s="55"/>
      <c r="T218" s="55"/>
      <c r="U218" s="55"/>
      <c r="V218" s="55"/>
      <c r="W218" s="56"/>
      <c r="X218" s="24">
        <f t="shared" si="23"/>
        <v>0</v>
      </c>
      <c r="Y218" s="55"/>
      <c r="Z218" s="55"/>
      <c r="AA218" s="55"/>
      <c r="AB218" s="55"/>
      <c r="AC218" s="55"/>
      <c r="AD218" s="55"/>
      <c r="AE218" s="55"/>
    </row>
    <row r="219" spans="2:31" x14ac:dyDescent="0.25">
      <c r="B219" s="55"/>
      <c r="C219" s="55"/>
      <c r="D219" s="55"/>
      <c r="E219" s="55" t="str">
        <f t="shared" si="18"/>
        <v>PROG</v>
      </c>
      <c r="F219" s="55"/>
      <c r="G219" s="55" t="str">
        <f t="shared" si="19"/>
        <v>P</v>
      </c>
      <c r="H219" s="55"/>
      <c r="I219" s="55"/>
      <c r="J219" s="55" t="str">
        <f t="shared" si="20"/>
        <v>ELEM</v>
      </c>
      <c r="K219" s="55"/>
      <c r="L219" s="100" t="str">
        <f t="shared" si="21"/>
        <v>ag.</v>
      </c>
      <c r="M219" s="55" t="e">
        <v>#N/A</v>
      </c>
      <c r="N219" s="55"/>
      <c r="O219" s="55" t="str">
        <f t="shared" si="22"/>
        <v>FONTE</v>
      </c>
      <c r="P219" s="55"/>
      <c r="Q219" s="55"/>
      <c r="R219" s="55"/>
      <c r="S219" s="55"/>
      <c r="T219" s="55"/>
      <c r="U219" s="55"/>
      <c r="V219" s="55"/>
      <c r="W219" s="56"/>
      <c r="X219" s="24">
        <f t="shared" si="23"/>
        <v>0</v>
      </c>
      <c r="Y219" s="55"/>
      <c r="Z219" s="55"/>
      <c r="AA219" s="55"/>
      <c r="AB219" s="55"/>
      <c r="AC219" s="55"/>
      <c r="AD219" s="55"/>
      <c r="AE219" s="55"/>
    </row>
    <row r="220" spans="2:31" x14ac:dyDescent="0.25">
      <c r="B220" s="55"/>
      <c r="C220" s="55"/>
      <c r="D220" s="55"/>
      <c r="E220" s="55" t="str">
        <f t="shared" si="18"/>
        <v>PROG</v>
      </c>
      <c r="F220" s="55"/>
      <c r="G220" s="55" t="str">
        <f t="shared" si="19"/>
        <v>P</v>
      </c>
      <c r="H220" s="55"/>
      <c r="I220" s="55"/>
      <c r="J220" s="55" t="str">
        <f t="shared" si="20"/>
        <v>ELEM</v>
      </c>
      <c r="K220" s="55"/>
      <c r="L220" s="100" t="str">
        <f t="shared" si="21"/>
        <v>ag.</v>
      </c>
      <c r="M220" s="55" t="e">
        <v>#N/A</v>
      </c>
      <c r="N220" s="55"/>
      <c r="O220" s="55" t="str">
        <f t="shared" si="22"/>
        <v>FONTE</v>
      </c>
      <c r="P220" s="55"/>
      <c r="Q220" s="55"/>
      <c r="R220" s="55"/>
      <c r="S220" s="55"/>
      <c r="T220" s="55"/>
      <c r="U220" s="55"/>
      <c r="V220" s="55"/>
      <c r="W220" s="56"/>
      <c r="X220" s="24">
        <f t="shared" si="23"/>
        <v>0</v>
      </c>
      <c r="Y220" s="55"/>
      <c r="Z220" s="55"/>
      <c r="AA220" s="55"/>
      <c r="AB220" s="55"/>
      <c r="AC220" s="55"/>
      <c r="AD220" s="55"/>
      <c r="AE220" s="55"/>
    </row>
    <row r="221" spans="2:31" x14ac:dyDescent="0.25">
      <c r="B221" s="55"/>
      <c r="C221" s="55"/>
      <c r="D221" s="55"/>
      <c r="E221" s="55" t="str">
        <f t="shared" si="18"/>
        <v>PROG</v>
      </c>
      <c r="F221" s="55"/>
      <c r="G221" s="55" t="str">
        <f t="shared" si="19"/>
        <v>P</v>
      </c>
      <c r="H221" s="55"/>
      <c r="I221" s="55"/>
      <c r="J221" s="55" t="str">
        <f t="shared" si="20"/>
        <v>ELEM</v>
      </c>
      <c r="K221" s="55"/>
      <c r="L221" s="100" t="str">
        <f t="shared" si="21"/>
        <v>ag.</v>
      </c>
      <c r="M221" s="55" t="e">
        <v>#N/A</v>
      </c>
      <c r="N221" s="55"/>
      <c r="O221" s="55" t="str">
        <f t="shared" si="22"/>
        <v>FONTE</v>
      </c>
      <c r="P221" s="55"/>
      <c r="Q221" s="55"/>
      <c r="R221" s="55"/>
      <c r="S221" s="55"/>
      <c r="T221" s="55"/>
      <c r="U221" s="55"/>
      <c r="V221" s="55"/>
      <c r="W221" s="56"/>
      <c r="X221" s="24">
        <f t="shared" si="23"/>
        <v>0</v>
      </c>
      <c r="Y221" s="55"/>
      <c r="Z221" s="55"/>
      <c r="AA221" s="55"/>
      <c r="AB221" s="55"/>
      <c r="AC221" s="55"/>
      <c r="AD221" s="55"/>
      <c r="AE221" s="55"/>
    </row>
    <row r="222" spans="2:31" x14ac:dyDescent="0.25">
      <c r="B222" s="55"/>
      <c r="C222" s="55"/>
      <c r="D222" s="55"/>
      <c r="E222" s="55" t="str">
        <f t="shared" si="18"/>
        <v>PROG</v>
      </c>
      <c r="F222" s="55"/>
      <c r="G222" s="55" t="str">
        <f t="shared" si="19"/>
        <v>P</v>
      </c>
      <c r="H222" s="55"/>
      <c r="I222" s="55"/>
      <c r="J222" s="55" t="str">
        <f t="shared" si="20"/>
        <v>ELEM</v>
      </c>
      <c r="K222" s="55"/>
      <c r="L222" s="100" t="str">
        <f t="shared" si="21"/>
        <v>ag.</v>
      </c>
      <c r="M222" s="55" t="e">
        <v>#N/A</v>
      </c>
      <c r="N222" s="55"/>
      <c r="O222" s="55" t="str">
        <f t="shared" si="22"/>
        <v>FONTE</v>
      </c>
      <c r="P222" s="55"/>
      <c r="Q222" s="55"/>
      <c r="R222" s="55"/>
      <c r="S222" s="55"/>
      <c r="T222" s="55"/>
      <c r="U222" s="55"/>
      <c r="V222" s="55"/>
      <c r="W222" s="56"/>
      <c r="X222" s="24">
        <f t="shared" si="23"/>
        <v>0</v>
      </c>
      <c r="Y222" s="55"/>
      <c r="Z222" s="55"/>
      <c r="AA222" s="55"/>
      <c r="AB222" s="55"/>
      <c r="AC222" s="55"/>
      <c r="AD222" s="55"/>
      <c r="AE222" s="55"/>
    </row>
    <row r="223" spans="2:31" x14ac:dyDescent="0.25">
      <c r="B223" s="55"/>
      <c r="C223" s="55"/>
      <c r="D223" s="55"/>
      <c r="E223" s="55" t="str">
        <f t="shared" si="18"/>
        <v>PROG</v>
      </c>
      <c r="F223" s="55"/>
      <c r="G223" s="55" t="str">
        <f t="shared" si="19"/>
        <v>P</v>
      </c>
      <c r="H223" s="55"/>
      <c r="I223" s="55"/>
      <c r="J223" s="55" t="str">
        <f t="shared" si="20"/>
        <v>ELEM</v>
      </c>
      <c r="K223" s="55"/>
      <c r="L223" s="100" t="str">
        <f t="shared" si="21"/>
        <v>ag.</v>
      </c>
      <c r="M223" s="55" t="e">
        <v>#N/A</v>
      </c>
      <c r="N223" s="55"/>
      <c r="O223" s="55" t="str">
        <f t="shared" si="22"/>
        <v>FONTE</v>
      </c>
      <c r="P223" s="55"/>
      <c r="Q223" s="55"/>
      <c r="R223" s="55"/>
      <c r="S223" s="55"/>
      <c r="T223" s="55"/>
      <c r="U223" s="55"/>
      <c r="V223" s="55"/>
      <c r="W223" s="56"/>
      <c r="X223" s="24">
        <f t="shared" si="23"/>
        <v>0</v>
      </c>
      <c r="Y223" s="55"/>
      <c r="Z223" s="55"/>
      <c r="AA223" s="55"/>
      <c r="AB223" s="55"/>
      <c r="AC223" s="55"/>
      <c r="AD223" s="55"/>
      <c r="AE223" s="55"/>
    </row>
    <row r="224" spans="2:31" x14ac:dyDescent="0.25">
      <c r="B224" s="55"/>
      <c r="C224" s="55"/>
      <c r="D224" s="55"/>
      <c r="E224" s="55" t="str">
        <f t="shared" si="18"/>
        <v>PROG</v>
      </c>
      <c r="F224" s="55"/>
      <c r="G224" s="55" t="str">
        <f t="shared" si="19"/>
        <v>P</v>
      </c>
      <c r="H224" s="55"/>
      <c r="I224" s="55"/>
      <c r="J224" s="55" t="str">
        <f t="shared" si="20"/>
        <v>ELEM</v>
      </c>
      <c r="K224" s="55"/>
      <c r="L224" s="100" t="str">
        <f t="shared" si="21"/>
        <v>ag.</v>
      </c>
      <c r="M224" s="55" t="e">
        <v>#N/A</v>
      </c>
      <c r="N224" s="55"/>
      <c r="O224" s="55" t="str">
        <f t="shared" si="22"/>
        <v>FONTE</v>
      </c>
      <c r="P224" s="55"/>
      <c r="Q224" s="55"/>
      <c r="R224" s="55"/>
      <c r="S224" s="55"/>
      <c r="T224" s="55"/>
      <c r="U224" s="55"/>
      <c r="V224" s="55"/>
      <c r="W224" s="56"/>
      <c r="X224" s="24">
        <f t="shared" si="23"/>
        <v>0</v>
      </c>
      <c r="Y224" s="55"/>
      <c r="Z224" s="55"/>
      <c r="AA224" s="55"/>
      <c r="AB224" s="55"/>
      <c r="AC224" s="55"/>
      <c r="AD224" s="55"/>
      <c r="AE224" s="55"/>
    </row>
    <row r="225" spans="2:31" x14ac:dyDescent="0.25">
      <c r="B225" s="55"/>
      <c r="C225" s="55"/>
      <c r="D225" s="55"/>
      <c r="E225" s="55" t="str">
        <f t="shared" si="18"/>
        <v>PROG</v>
      </c>
      <c r="F225" s="55"/>
      <c r="G225" s="55" t="str">
        <f t="shared" si="19"/>
        <v>P</v>
      </c>
      <c r="H225" s="55"/>
      <c r="I225" s="55"/>
      <c r="J225" s="55" t="str">
        <f t="shared" si="20"/>
        <v>ELEM</v>
      </c>
      <c r="K225" s="55"/>
      <c r="L225" s="100" t="str">
        <f t="shared" si="21"/>
        <v>ag.</v>
      </c>
      <c r="M225" s="55" t="e">
        <v>#N/A</v>
      </c>
      <c r="N225" s="55"/>
      <c r="O225" s="55" t="str">
        <f t="shared" si="22"/>
        <v>FONTE</v>
      </c>
      <c r="P225" s="55"/>
      <c r="Q225" s="55"/>
      <c r="R225" s="55"/>
      <c r="S225" s="55"/>
      <c r="T225" s="55"/>
      <c r="U225" s="55"/>
      <c r="V225" s="55"/>
      <c r="W225" s="56"/>
      <c r="X225" s="24">
        <f t="shared" si="23"/>
        <v>0</v>
      </c>
      <c r="Y225" s="55"/>
      <c r="Z225" s="55"/>
      <c r="AA225" s="55"/>
      <c r="AB225" s="55"/>
      <c r="AC225" s="55"/>
      <c r="AD225" s="55"/>
      <c r="AE225" s="55"/>
    </row>
    <row r="226" spans="2:31" x14ac:dyDescent="0.25">
      <c r="B226" s="55"/>
      <c r="C226" s="55"/>
      <c r="D226" s="55"/>
      <c r="E226" s="55" t="str">
        <f t="shared" si="18"/>
        <v>PROG</v>
      </c>
      <c r="F226" s="55"/>
      <c r="G226" s="55" t="str">
        <f t="shared" si="19"/>
        <v>P</v>
      </c>
      <c r="H226" s="55"/>
      <c r="I226" s="55"/>
      <c r="J226" s="55" t="str">
        <f t="shared" si="20"/>
        <v>ELEM</v>
      </c>
      <c r="K226" s="55"/>
      <c r="L226" s="100" t="str">
        <f t="shared" si="21"/>
        <v>ag.</v>
      </c>
      <c r="M226" s="55" t="e">
        <v>#N/A</v>
      </c>
      <c r="N226" s="55"/>
      <c r="O226" s="55" t="str">
        <f t="shared" si="22"/>
        <v>FONTE</v>
      </c>
      <c r="P226" s="55"/>
      <c r="Q226" s="55"/>
      <c r="R226" s="55"/>
      <c r="S226" s="55"/>
      <c r="T226" s="55"/>
      <c r="U226" s="55"/>
      <c r="V226" s="55"/>
      <c r="W226" s="56"/>
      <c r="X226" s="24">
        <f t="shared" si="23"/>
        <v>0</v>
      </c>
      <c r="Y226" s="55"/>
      <c r="Z226" s="55"/>
      <c r="AA226" s="55"/>
      <c r="AB226" s="55"/>
      <c r="AC226" s="55"/>
      <c r="AD226" s="55"/>
      <c r="AE226" s="55"/>
    </row>
    <row r="227" spans="2:31" x14ac:dyDescent="0.25">
      <c r="B227" s="55"/>
      <c r="C227" s="55"/>
      <c r="D227" s="55"/>
      <c r="E227" s="55" t="str">
        <f t="shared" si="18"/>
        <v>PROG</v>
      </c>
      <c r="F227" s="55"/>
      <c r="G227" s="55" t="str">
        <f t="shared" si="19"/>
        <v>P</v>
      </c>
      <c r="H227" s="55"/>
      <c r="I227" s="55"/>
      <c r="J227" s="55" t="str">
        <f t="shared" si="20"/>
        <v>ELEM</v>
      </c>
      <c r="K227" s="55"/>
      <c r="L227" s="100" t="str">
        <f t="shared" si="21"/>
        <v>ag.</v>
      </c>
      <c r="M227" s="55" t="e">
        <v>#N/A</v>
      </c>
      <c r="N227" s="55"/>
      <c r="O227" s="55" t="str">
        <f t="shared" si="22"/>
        <v>FONTE</v>
      </c>
      <c r="P227" s="55"/>
      <c r="Q227" s="55"/>
      <c r="R227" s="55"/>
      <c r="S227" s="55"/>
      <c r="T227" s="55"/>
      <c r="U227" s="55"/>
      <c r="V227" s="55"/>
      <c r="W227" s="56"/>
      <c r="X227" s="24">
        <f t="shared" si="23"/>
        <v>0</v>
      </c>
      <c r="Y227" s="55"/>
      <c r="Z227" s="55"/>
      <c r="AA227" s="55"/>
      <c r="AB227" s="55"/>
      <c r="AC227" s="55"/>
      <c r="AD227" s="55"/>
      <c r="AE227" s="55"/>
    </row>
    <row r="228" spans="2:31" x14ac:dyDescent="0.25">
      <c r="B228" s="55"/>
      <c r="C228" s="55"/>
      <c r="D228" s="55"/>
      <c r="E228" s="55" t="str">
        <f t="shared" si="18"/>
        <v>PROG</v>
      </c>
      <c r="F228" s="55"/>
      <c r="G228" s="55" t="str">
        <f t="shared" si="19"/>
        <v>P</v>
      </c>
      <c r="H228" s="55"/>
      <c r="I228" s="55"/>
      <c r="J228" s="55" t="str">
        <f t="shared" si="20"/>
        <v>ELEM</v>
      </c>
      <c r="K228" s="55"/>
      <c r="L228" s="100" t="str">
        <f t="shared" si="21"/>
        <v>ag.</v>
      </c>
      <c r="M228" s="55" t="e">
        <v>#N/A</v>
      </c>
      <c r="N228" s="55"/>
      <c r="O228" s="55" t="str">
        <f t="shared" si="22"/>
        <v>FONTE</v>
      </c>
      <c r="P228" s="55"/>
      <c r="Q228" s="55"/>
      <c r="R228" s="55"/>
      <c r="S228" s="55"/>
      <c r="T228" s="55"/>
      <c r="U228" s="55"/>
      <c r="V228" s="55"/>
      <c r="W228" s="56"/>
      <c r="X228" s="24">
        <f t="shared" si="23"/>
        <v>0</v>
      </c>
      <c r="Y228" s="55"/>
      <c r="Z228" s="55"/>
      <c r="AA228" s="55"/>
      <c r="AB228" s="55"/>
      <c r="AC228" s="55"/>
      <c r="AD228" s="55"/>
      <c r="AE228" s="55"/>
    </row>
    <row r="229" spans="2:31" x14ac:dyDescent="0.25">
      <c r="B229" s="55"/>
      <c r="C229" s="55"/>
      <c r="D229" s="55"/>
      <c r="E229" s="55" t="str">
        <f t="shared" si="18"/>
        <v>PROG</v>
      </c>
      <c r="F229" s="55"/>
      <c r="G229" s="55" t="str">
        <f t="shared" si="19"/>
        <v>P</v>
      </c>
      <c r="H229" s="55"/>
      <c r="I229" s="55"/>
      <c r="J229" s="55" t="str">
        <f t="shared" si="20"/>
        <v>ELEM</v>
      </c>
      <c r="K229" s="55"/>
      <c r="L229" s="100" t="str">
        <f t="shared" si="21"/>
        <v>ag.</v>
      </c>
      <c r="M229" s="55" t="e">
        <v>#N/A</v>
      </c>
      <c r="N229" s="55"/>
      <c r="O229" s="55" t="str">
        <f t="shared" si="22"/>
        <v>FONTE</v>
      </c>
      <c r="P229" s="55"/>
      <c r="Q229" s="55"/>
      <c r="R229" s="55"/>
      <c r="S229" s="55"/>
      <c r="T229" s="55"/>
      <c r="U229" s="55"/>
      <c r="V229" s="55"/>
      <c r="W229" s="56"/>
      <c r="X229" s="24">
        <f t="shared" si="23"/>
        <v>0</v>
      </c>
      <c r="Y229" s="55"/>
      <c r="Z229" s="55"/>
      <c r="AA229" s="55"/>
      <c r="AB229" s="55"/>
      <c r="AC229" s="55"/>
      <c r="AD229" s="55"/>
      <c r="AE229" s="55"/>
    </row>
    <row r="230" spans="2:31" x14ac:dyDescent="0.25">
      <c r="B230" s="55"/>
      <c r="C230" s="55"/>
      <c r="D230" s="55"/>
      <c r="E230" s="55" t="str">
        <f t="shared" si="18"/>
        <v>PROG</v>
      </c>
      <c r="F230" s="55"/>
      <c r="G230" s="55" t="str">
        <f t="shared" si="19"/>
        <v>P</v>
      </c>
      <c r="H230" s="55"/>
      <c r="I230" s="55"/>
      <c r="J230" s="55" t="str">
        <f t="shared" si="20"/>
        <v>ELEM</v>
      </c>
      <c r="K230" s="55"/>
      <c r="L230" s="100" t="str">
        <f t="shared" si="21"/>
        <v>ag.</v>
      </c>
      <c r="M230" s="55" t="e">
        <v>#N/A</v>
      </c>
      <c r="N230" s="55"/>
      <c r="O230" s="55" t="str">
        <f t="shared" si="22"/>
        <v>FONTE</v>
      </c>
      <c r="P230" s="55"/>
      <c r="Q230" s="55"/>
      <c r="R230" s="55"/>
      <c r="S230" s="55"/>
      <c r="T230" s="55"/>
      <c r="U230" s="55"/>
      <c r="V230" s="55"/>
      <c r="W230" s="56"/>
      <c r="X230" s="24">
        <f t="shared" si="23"/>
        <v>0</v>
      </c>
      <c r="Y230" s="55"/>
      <c r="Z230" s="55"/>
      <c r="AA230" s="55"/>
      <c r="AB230" s="55"/>
      <c r="AC230" s="55"/>
      <c r="AD230" s="55"/>
      <c r="AE230" s="55"/>
    </row>
    <row r="231" spans="2:31" x14ac:dyDescent="0.25">
      <c r="B231" s="55"/>
      <c r="C231" s="55"/>
      <c r="D231" s="55"/>
      <c r="E231" s="55" t="str">
        <f t="shared" si="18"/>
        <v>PROG</v>
      </c>
      <c r="F231" s="55"/>
      <c r="G231" s="55" t="str">
        <f t="shared" si="19"/>
        <v>P</v>
      </c>
      <c r="H231" s="55"/>
      <c r="I231" s="55"/>
      <c r="J231" s="55" t="str">
        <f t="shared" si="20"/>
        <v>ELEM</v>
      </c>
      <c r="K231" s="55"/>
      <c r="L231" s="100" t="str">
        <f t="shared" si="21"/>
        <v>ag.</v>
      </c>
      <c r="M231" s="55" t="e">
        <v>#N/A</v>
      </c>
      <c r="N231" s="55"/>
      <c r="O231" s="55" t="str">
        <f t="shared" si="22"/>
        <v>FONTE</v>
      </c>
      <c r="P231" s="55"/>
      <c r="Q231" s="55"/>
      <c r="R231" s="55"/>
      <c r="S231" s="55"/>
      <c r="T231" s="55"/>
      <c r="U231" s="55"/>
      <c r="V231" s="55"/>
      <c r="W231" s="56"/>
      <c r="X231" s="24">
        <f t="shared" si="23"/>
        <v>0</v>
      </c>
      <c r="Y231" s="55"/>
      <c r="Z231" s="55"/>
      <c r="AA231" s="55"/>
      <c r="AB231" s="55"/>
      <c r="AC231" s="55"/>
      <c r="AD231" s="55"/>
      <c r="AE231" s="55"/>
    </row>
    <row r="232" spans="2:31" x14ac:dyDescent="0.25">
      <c r="B232" s="55"/>
      <c r="C232" s="55"/>
      <c r="D232" s="55"/>
      <c r="E232" s="55" t="str">
        <f t="shared" si="18"/>
        <v>PROG</v>
      </c>
      <c r="F232" s="55"/>
      <c r="G232" s="55" t="str">
        <f t="shared" si="19"/>
        <v>P</v>
      </c>
      <c r="H232" s="55"/>
      <c r="I232" s="55"/>
      <c r="J232" s="55" t="str">
        <f t="shared" si="20"/>
        <v>ELEM</v>
      </c>
      <c r="K232" s="55"/>
      <c r="L232" s="100" t="str">
        <f t="shared" si="21"/>
        <v>ag.</v>
      </c>
      <c r="M232" s="55" t="e">
        <v>#N/A</v>
      </c>
      <c r="N232" s="55"/>
      <c r="O232" s="55" t="str">
        <f t="shared" si="22"/>
        <v>FONTE</v>
      </c>
      <c r="P232" s="55"/>
      <c r="Q232" s="55"/>
      <c r="R232" s="55"/>
      <c r="S232" s="55"/>
      <c r="T232" s="55"/>
      <c r="U232" s="55"/>
      <c r="V232" s="55"/>
      <c r="W232" s="56"/>
      <c r="X232" s="24">
        <f t="shared" si="23"/>
        <v>0</v>
      </c>
      <c r="Y232" s="55"/>
      <c r="Z232" s="55"/>
      <c r="AA232" s="55"/>
      <c r="AB232" s="55"/>
      <c r="AC232" s="55"/>
      <c r="AD232" s="55"/>
      <c r="AE232" s="55"/>
    </row>
    <row r="233" spans="2:31" x14ac:dyDescent="0.25">
      <c r="B233" s="55"/>
      <c r="C233" s="55"/>
      <c r="D233" s="55"/>
      <c r="E233" s="55" t="str">
        <f t="shared" si="18"/>
        <v>PROG</v>
      </c>
      <c r="F233" s="55"/>
      <c r="G233" s="55" t="str">
        <f t="shared" si="19"/>
        <v>P</v>
      </c>
      <c r="H233" s="55"/>
      <c r="I233" s="55"/>
      <c r="J233" s="55" t="str">
        <f t="shared" si="20"/>
        <v>ELEM</v>
      </c>
      <c r="K233" s="55"/>
      <c r="L233" s="100" t="str">
        <f t="shared" si="21"/>
        <v>ag.</v>
      </c>
      <c r="M233" s="55" t="e">
        <v>#N/A</v>
      </c>
      <c r="N233" s="55"/>
      <c r="O233" s="55" t="str">
        <f t="shared" si="22"/>
        <v>FONTE</v>
      </c>
      <c r="P233" s="55"/>
      <c r="Q233" s="55"/>
      <c r="R233" s="55"/>
      <c r="S233" s="55"/>
      <c r="T233" s="55"/>
      <c r="U233" s="55"/>
      <c r="V233" s="55"/>
      <c r="W233" s="56"/>
      <c r="X233" s="24">
        <f t="shared" si="23"/>
        <v>0</v>
      </c>
      <c r="Y233" s="55"/>
      <c r="Z233" s="55"/>
      <c r="AA233" s="55"/>
      <c r="AB233" s="55"/>
      <c r="AC233" s="55"/>
      <c r="AD233" s="55"/>
      <c r="AE233" s="55"/>
    </row>
    <row r="234" spans="2:31" x14ac:dyDescent="0.25">
      <c r="B234" s="55"/>
      <c r="C234" s="55"/>
      <c r="D234" s="55"/>
      <c r="E234" s="55" t="str">
        <f t="shared" si="18"/>
        <v>PROG</v>
      </c>
      <c r="F234" s="55"/>
      <c r="G234" s="55" t="str">
        <f t="shared" si="19"/>
        <v>P</v>
      </c>
      <c r="H234" s="55"/>
      <c r="I234" s="55"/>
      <c r="J234" s="55" t="str">
        <f t="shared" si="20"/>
        <v>ELEM</v>
      </c>
      <c r="K234" s="55"/>
      <c r="L234" s="100" t="str">
        <f t="shared" si="21"/>
        <v>ag.</v>
      </c>
      <c r="M234" s="55" t="e">
        <v>#N/A</v>
      </c>
      <c r="N234" s="55"/>
      <c r="O234" s="55" t="str">
        <f t="shared" si="22"/>
        <v>FONTE</v>
      </c>
      <c r="P234" s="55"/>
      <c r="Q234" s="55"/>
      <c r="R234" s="55"/>
      <c r="S234" s="55"/>
      <c r="T234" s="55"/>
      <c r="U234" s="55"/>
      <c r="V234" s="55"/>
      <c r="W234" s="56"/>
      <c r="X234" s="24">
        <f t="shared" si="23"/>
        <v>0</v>
      </c>
      <c r="Y234" s="55"/>
      <c r="Z234" s="55"/>
      <c r="AA234" s="55"/>
      <c r="AB234" s="55"/>
      <c r="AC234" s="55"/>
      <c r="AD234" s="55"/>
      <c r="AE234" s="55"/>
    </row>
    <row r="235" spans="2:31" x14ac:dyDescent="0.25">
      <c r="B235" s="55"/>
      <c r="C235" s="55"/>
      <c r="D235" s="55"/>
      <c r="E235" s="55" t="str">
        <f t="shared" si="18"/>
        <v>PROG</v>
      </c>
      <c r="F235" s="55"/>
      <c r="G235" s="55" t="str">
        <f t="shared" si="19"/>
        <v>P</v>
      </c>
      <c r="H235" s="55"/>
      <c r="I235" s="55"/>
      <c r="J235" s="55" t="str">
        <f t="shared" si="20"/>
        <v>ELEM</v>
      </c>
      <c r="K235" s="55"/>
      <c r="L235" s="100" t="str">
        <f t="shared" si="21"/>
        <v>ag.</v>
      </c>
      <c r="M235" s="55" t="e">
        <v>#N/A</v>
      </c>
      <c r="N235" s="55"/>
      <c r="O235" s="55" t="str">
        <f t="shared" si="22"/>
        <v>FONTE</v>
      </c>
      <c r="P235" s="55"/>
      <c r="Q235" s="55"/>
      <c r="R235" s="55"/>
      <c r="S235" s="55"/>
      <c r="T235" s="55"/>
      <c r="U235" s="55"/>
      <c r="V235" s="55"/>
      <c r="W235" s="56"/>
      <c r="X235" s="24">
        <f t="shared" si="23"/>
        <v>0</v>
      </c>
      <c r="Y235" s="55"/>
      <c r="Z235" s="55"/>
      <c r="AA235" s="55"/>
      <c r="AB235" s="55"/>
      <c r="AC235" s="55"/>
      <c r="AD235" s="55"/>
      <c r="AE235" s="55"/>
    </row>
    <row r="236" spans="2:31" x14ac:dyDescent="0.25">
      <c r="B236" s="55"/>
      <c r="C236" s="55"/>
      <c r="D236" s="55"/>
      <c r="E236" s="55" t="str">
        <f t="shared" si="18"/>
        <v>PROG</v>
      </c>
      <c r="F236" s="55"/>
      <c r="G236" s="55" t="str">
        <f t="shared" si="19"/>
        <v>P</v>
      </c>
      <c r="H236" s="55"/>
      <c r="I236" s="55"/>
      <c r="J236" s="55" t="str">
        <f t="shared" si="20"/>
        <v>ELEM</v>
      </c>
      <c r="K236" s="55"/>
      <c r="L236" s="100" t="str">
        <f t="shared" si="21"/>
        <v>ag.</v>
      </c>
      <c r="M236" s="55" t="e">
        <v>#N/A</v>
      </c>
      <c r="N236" s="55"/>
      <c r="O236" s="55" t="str">
        <f t="shared" si="22"/>
        <v>FONTE</v>
      </c>
      <c r="P236" s="55"/>
      <c r="Q236" s="55"/>
      <c r="R236" s="55"/>
      <c r="S236" s="55"/>
      <c r="T236" s="55"/>
      <c r="U236" s="55"/>
      <c r="V236" s="55"/>
      <c r="W236" s="56"/>
      <c r="X236" s="24">
        <f t="shared" si="23"/>
        <v>0</v>
      </c>
      <c r="Y236" s="55"/>
      <c r="Z236" s="55"/>
      <c r="AA236" s="55"/>
      <c r="AB236" s="55"/>
      <c r="AC236" s="55"/>
      <c r="AD236" s="55"/>
      <c r="AE236" s="55"/>
    </row>
    <row r="237" spans="2:31" x14ac:dyDescent="0.25">
      <c r="B237" s="55"/>
      <c r="C237" s="55"/>
      <c r="D237" s="55"/>
      <c r="E237" s="55" t="str">
        <f t="shared" si="18"/>
        <v>PROG</v>
      </c>
      <c r="F237" s="55"/>
      <c r="G237" s="55" t="str">
        <f t="shared" si="19"/>
        <v>P</v>
      </c>
      <c r="H237" s="55"/>
      <c r="I237" s="55"/>
      <c r="J237" s="55" t="str">
        <f t="shared" si="20"/>
        <v>ELEM</v>
      </c>
      <c r="K237" s="55"/>
      <c r="L237" s="100" t="str">
        <f t="shared" si="21"/>
        <v>ag.</v>
      </c>
      <c r="M237" s="55" t="e">
        <v>#N/A</v>
      </c>
      <c r="N237" s="55"/>
      <c r="O237" s="55" t="str">
        <f t="shared" si="22"/>
        <v>FONTE</v>
      </c>
      <c r="P237" s="55"/>
      <c r="Q237" s="55"/>
      <c r="R237" s="55"/>
      <c r="S237" s="55"/>
      <c r="T237" s="55"/>
      <c r="U237" s="55"/>
      <c r="V237" s="55"/>
      <c r="W237" s="56"/>
      <c r="X237" s="24">
        <f t="shared" si="23"/>
        <v>0</v>
      </c>
      <c r="Y237" s="55"/>
      <c r="Z237" s="55"/>
      <c r="AA237" s="55"/>
      <c r="AB237" s="55"/>
      <c r="AC237" s="55"/>
      <c r="AD237" s="55"/>
      <c r="AE237" s="55"/>
    </row>
    <row r="238" spans="2:31" x14ac:dyDescent="0.25">
      <c r="B238" s="55"/>
      <c r="C238" s="55"/>
      <c r="D238" s="55"/>
      <c r="E238" s="55" t="str">
        <f t="shared" si="18"/>
        <v>PROG</v>
      </c>
      <c r="F238" s="55"/>
      <c r="G238" s="55" t="str">
        <f t="shared" si="19"/>
        <v>P</v>
      </c>
      <c r="H238" s="55"/>
      <c r="I238" s="55"/>
      <c r="J238" s="55" t="str">
        <f t="shared" si="20"/>
        <v>ELEM</v>
      </c>
      <c r="K238" s="55"/>
      <c r="L238" s="100" t="str">
        <f t="shared" si="21"/>
        <v>ag.</v>
      </c>
      <c r="M238" s="55" t="e">
        <v>#N/A</v>
      </c>
      <c r="N238" s="55"/>
      <c r="O238" s="55" t="str">
        <f t="shared" si="22"/>
        <v>FONTE</v>
      </c>
      <c r="P238" s="55"/>
      <c r="Q238" s="55"/>
      <c r="R238" s="55"/>
      <c r="S238" s="55"/>
      <c r="T238" s="55"/>
      <c r="U238" s="55"/>
      <c r="V238" s="55"/>
      <c r="W238" s="56"/>
      <c r="X238" s="24">
        <f t="shared" si="23"/>
        <v>0</v>
      </c>
      <c r="Y238" s="55"/>
      <c r="Z238" s="55"/>
      <c r="AA238" s="55"/>
      <c r="AB238" s="55"/>
      <c r="AC238" s="55"/>
      <c r="AD238" s="55"/>
      <c r="AE238" s="55"/>
    </row>
    <row r="239" spans="2:31" x14ac:dyDescent="0.25">
      <c r="B239" s="55"/>
      <c r="C239" s="55"/>
      <c r="D239" s="55"/>
      <c r="E239" s="55" t="str">
        <f t="shared" si="18"/>
        <v>PROG</v>
      </c>
      <c r="F239" s="55"/>
      <c r="G239" s="55" t="str">
        <f t="shared" si="19"/>
        <v>P</v>
      </c>
      <c r="H239" s="55"/>
      <c r="I239" s="55"/>
      <c r="J239" s="55" t="str">
        <f t="shared" si="20"/>
        <v>ELEM</v>
      </c>
      <c r="K239" s="55"/>
      <c r="L239" s="100" t="str">
        <f t="shared" si="21"/>
        <v>ag.</v>
      </c>
      <c r="M239" s="55" t="e">
        <v>#N/A</v>
      </c>
      <c r="N239" s="55"/>
      <c r="O239" s="55" t="str">
        <f t="shared" si="22"/>
        <v>FONTE</v>
      </c>
      <c r="P239" s="55"/>
      <c r="Q239" s="55"/>
      <c r="R239" s="55"/>
      <c r="S239" s="55"/>
      <c r="T239" s="55"/>
      <c r="U239" s="55"/>
      <c r="V239" s="55"/>
      <c r="W239" s="56"/>
      <c r="X239" s="24">
        <f t="shared" si="23"/>
        <v>0</v>
      </c>
      <c r="Y239" s="55"/>
      <c r="Z239" s="55"/>
      <c r="AA239" s="55"/>
      <c r="AB239" s="55"/>
      <c r="AC239" s="55"/>
      <c r="AD239" s="55"/>
      <c r="AE239" s="55"/>
    </row>
    <row r="240" spans="2:31" x14ac:dyDescent="0.25">
      <c r="B240" s="55"/>
      <c r="C240" s="55"/>
      <c r="D240" s="55"/>
      <c r="E240" s="55" t="str">
        <f t="shared" si="18"/>
        <v>PROG</v>
      </c>
      <c r="F240" s="55"/>
      <c r="G240" s="55" t="str">
        <f t="shared" si="19"/>
        <v>P</v>
      </c>
      <c r="H240" s="55"/>
      <c r="I240" s="55"/>
      <c r="J240" s="55" t="str">
        <f t="shared" si="20"/>
        <v>ELEM</v>
      </c>
      <c r="K240" s="55"/>
      <c r="L240" s="100" t="str">
        <f t="shared" si="21"/>
        <v>ag.</v>
      </c>
      <c r="M240" s="55" t="e">
        <v>#N/A</v>
      </c>
      <c r="N240" s="55"/>
      <c r="O240" s="55" t="str">
        <f t="shared" si="22"/>
        <v>FONTE</v>
      </c>
      <c r="P240" s="55"/>
      <c r="Q240" s="55"/>
      <c r="R240" s="55"/>
      <c r="S240" s="55"/>
      <c r="T240" s="55"/>
      <c r="U240" s="55"/>
      <c r="V240" s="55"/>
      <c r="W240" s="56"/>
      <c r="X240" s="24">
        <f t="shared" si="23"/>
        <v>0</v>
      </c>
      <c r="Y240" s="55"/>
      <c r="Z240" s="55"/>
      <c r="AA240" s="55"/>
      <c r="AB240" s="55"/>
      <c r="AC240" s="55"/>
      <c r="AD240" s="55"/>
      <c r="AE240" s="55"/>
    </row>
    <row r="241" spans="2:31" x14ac:dyDescent="0.25">
      <c r="B241" s="55"/>
      <c r="C241" s="55"/>
      <c r="D241" s="55"/>
      <c r="E241" s="55" t="str">
        <f t="shared" si="18"/>
        <v>PROG</v>
      </c>
      <c r="F241" s="55"/>
      <c r="G241" s="55" t="str">
        <f t="shared" si="19"/>
        <v>P</v>
      </c>
      <c r="H241" s="55"/>
      <c r="I241" s="55"/>
      <c r="J241" s="55" t="str">
        <f t="shared" si="20"/>
        <v>ELEM</v>
      </c>
      <c r="K241" s="55"/>
      <c r="L241" s="100" t="str">
        <f t="shared" si="21"/>
        <v>ag.</v>
      </c>
      <c r="M241" s="55" t="e">
        <v>#N/A</v>
      </c>
      <c r="N241" s="55"/>
      <c r="O241" s="55" t="str">
        <f t="shared" si="22"/>
        <v>FONTE</v>
      </c>
      <c r="P241" s="55"/>
      <c r="Q241" s="55"/>
      <c r="R241" s="55"/>
      <c r="S241" s="55"/>
      <c r="T241" s="55"/>
      <c r="U241" s="55"/>
      <c r="V241" s="55"/>
      <c r="W241" s="56"/>
      <c r="X241" s="24">
        <f t="shared" si="23"/>
        <v>0</v>
      </c>
      <c r="Y241" s="55"/>
      <c r="Z241" s="55"/>
      <c r="AA241" s="55"/>
      <c r="AB241" s="55"/>
      <c r="AC241" s="55"/>
      <c r="AD241" s="55"/>
      <c r="AE241" s="55"/>
    </row>
    <row r="242" spans="2:31" x14ac:dyDescent="0.25">
      <c r="B242" s="55"/>
      <c r="C242" s="55"/>
      <c r="D242" s="55"/>
      <c r="E242" s="55" t="str">
        <f t="shared" si="18"/>
        <v>PROG</v>
      </c>
      <c r="F242" s="55"/>
      <c r="G242" s="55" t="str">
        <f t="shared" si="19"/>
        <v>P</v>
      </c>
      <c r="H242" s="55"/>
      <c r="I242" s="55"/>
      <c r="J242" s="55" t="str">
        <f t="shared" si="20"/>
        <v>ELEM</v>
      </c>
      <c r="K242" s="55"/>
      <c r="L242" s="100" t="str">
        <f t="shared" si="21"/>
        <v>ag.</v>
      </c>
      <c r="M242" s="55" t="e">
        <v>#N/A</v>
      </c>
      <c r="N242" s="55"/>
      <c r="O242" s="55" t="str">
        <f t="shared" si="22"/>
        <v>FONTE</v>
      </c>
      <c r="P242" s="55"/>
      <c r="Q242" s="55"/>
      <c r="R242" s="55"/>
      <c r="S242" s="55"/>
      <c r="T242" s="55"/>
      <c r="U242" s="55"/>
      <c r="V242" s="55"/>
      <c r="W242" s="56"/>
      <c r="X242" s="24">
        <f t="shared" si="23"/>
        <v>0</v>
      </c>
      <c r="Y242" s="55"/>
      <c r="Z242" s="55"/>
      <c r="AA242" s="55"/>
      <c r="AB242" s="55"/>
      <c r="AC242" s="55"/>
      <c r="AD242" s="55"/>
      <c r="AE242" s="55"/>
    </row>
    <row r="243" spans="2:31" x14ac:dyDescent="0.25">
      <c r="B243" s="55"/>
      <c r="C243" s="55"/>
      <c r="D243" s="55"/>
      <c r="E243" s="55" t="str">
        <f t="shared" si="18"/>
        <v>PROG</v>
      </c>
      <c r="F243" s="55"/>
      <c r="G243" s="55" t="str">
        <f t="shared" si="19"/>
        <v>P</v>
      </c>
      <c r="H243" s="55"/>
      <c r="I243" s="55"/>
      <c r="J243" s="55" t="str">
        <f t="shared" si="20"/>
        <v>ELEM</v>
      </c>
      <c r="K243" s="55"/>
      <c r="L243" s="100" t="str">
        <f t="shared" si="21"/>
        <v>ag.</v>
      </c>
      <c r="M243" s="55" t="e">
        <v>#N/A</v>
      </c>
      <c r="N243" s="55"/>
      <c r="O243" s="55" t="str">
        <f t="shared" si="22"/>
        <v>FONTE</v>
      </c>
      <c r="P243" s="55"/>
      <c r="Q243" s="55"/>
      <c r="R243" s="55"/>
      <c r="S243" s="55"/>
      <c r="T243" s="55"/>
      <c r="U243" s="55"/>
      <c r="V243" s="55"/>
      <c r="W243" s="56"/>
      <c r="X243" s="24">
        <f t="shared" si="23"/>
        <v>0</v>
      </c>
      <c r="Y243" s="55"/>
      <c r="Z243" s="55"/>
      <c r="AA243" s="55"/>
      <c r="AB243" s="55"/>
      <c r="AC243" s="55"/>
      <c r="AD243" s="55"/>
      <c r="AE243" s="55"/>
    </row>
    <row r="244" spans="2:31" x14ac:dyDescent="0.25">
      <c r="B244" s="55"/>
      <c r="C244" s="55"/>
      <c r="D244" s="55"/>
      <c r="E244" s="55" t="str">
        <f t="shared" si="18"/>
        <v>PROG</v>
      </c>
      <c r="F244" s="55"/>
      <c r="G244" s="55" t="str">
        <f t="shared" si="19"/>
        <v>P</v>
      </c>
      <c r="H244" s="55"/>
      <c r="I244" s="55"/>
      <c r="J244" s="55" t="str">
        <f t="shared" si="20"/>
        <v>ELEM</v>
      </c>
      <c r="K244" s="55"/>
      <c r="L244" s="100" t="str">
        <f t="shared" si="21"/>
        <v>ag.</v>
      </c>
      <c r="M244" s="55" t="e">
        <v>#N/A</v>
      </c>
      <c r="N244" s="55"/>
      <c r="O244" s="55" t="str">
        <f t="shared" si="22"/>
        <v>FONTE</v>
      </c>
      <c r="P244" s="55"/>
      <c r="Q244" s="55"/>
      <c r="R244" s="55"/>
      <c r="S244" s="55"/>
      <c r="T244" s="55"/>
      <c r="U244" s="55"/>
      <c r="V244" s="55"/>
      <c r="W244" s="56"/>
      <c r="X244" s="24">
        <f t="shared" si="23"/>
        <v>0</v>
      </c>
      <c r="Y244" s="55"/>
      <c r="Z244" s="55"/>
      <c r="AA244" s="55"/>
      <c r="AB244" s="55"/>
      <c r="AC244" s="55"/>
      <c r="AD244" s="55"/>
      <c r="AE244" s="55"/>
    </row>
    <row r="245" spans="2:31" x14ac:dyDescent="0.25">
      <c r="B245" s="55"/>
      <c r="C245" s="55"/>
      <c r="D245" s="55"/>
      <c r="E245" s="55" t="str">
        <f t="shared" si="18"/>
        <v>PROG</v>
      </c>
      <c r="F245" s="55"/>
      <c r="G245" s="55" t="str">
        <f t="shared" si="19"/>
        <v>P</v>
      </c>
      <c r="H245" s="55"/>
      <c r="I245" s="55"/>
      <c r="J245" s="55" t="str">
        <f t="shared" si="20"/>
        <v>ELEM</v>
      </c>
      <c r="K245" s="55"/>
      <c r="L245" s="100" t="str">
        <f t="shared" si="21"/>
        <v>ag.</v>
      </c>
      <c r="M245" s="55" t="e">
        <v>#N/A</v>
      </c>
      <c r="N245" s="55"/>
      <c r="O245" s="55" t="str">
        <f t="shared" si="22"/>
        <v>FONTE</v>
      </c>
      <c r="P245" s="55"/>
      <c r="Q245" s="55"/>
      <c r="R245" s="55"/>
      <c r="S245" s="55"/>
      <c r="T245" s="55"/>
      <c r="U245" s="55"/>
      <c r="V245" s="55"/>
      <c r="W245" s="56"/>
      <c r="X245" s="24">
        <f t="shared" si="23"/>
        <v>0</v>
      </c>
      <c r="Y245" s="55"/>
      <c r="Z245" s="55"/>
      <c r="AA245" s="55"/>
      <c r="AB245" s="55"/>
      <c r="AC245" s="55"/>
      <c r="AD245" s="55"/>
      <c r="AE245" s="55"/>
    </row>
    <row r="246" spans="2:31" x14ac:dyDescent="0.25">
      <c r="B246" s="55"/>
      <c r="C246" s="55"/>
      <c r="D246" s="55"/>
      <c r="E246" s="55" t="str">
        <f t="shared" si="18"/>
        <v>PROG</v>
      </c>
      <c r="F246" s="55"/>
      <c r="G246" s="55" t="str">
        <f t="shared" si="19"/>
        <v>P</v>
      </c>
      <c r="H246" s="55"/>
      <c r="I246" s="55"/>
      <c r="J246" s="55" t="str">
        <f t="shared" si="20"/>
        <v>ELEM</v>
      </c>
      <c r="K246" s="55"/>
      <c r="L246" s="100" t="str">
        <f t="shared" si="21"/>
        <v>ag.</v>
      </c>
      <c r="M246" s="55" t="e">
        <v>#N/A</v>
      </c>
      <c r="N246" s="55"/>
      <c r="O246" s="55" t="str">
        <f t="shared" si="22"/>
        <v>FONTE</v>
      </c>
      <c r="P246" s="55"/>
      <c r="Q246" s="55"/>
      <c r="R246" s="55"/>
      <c r="S246" s="55"/>
      <c r="T246" s="55"/>
      <c r="U246" s="55"/>
      <c r="V246" s="55"/>
      <c r="W246" s="56"/>
      <c r="X246" s="24">
        <f t="shared" si="23"/>
        <v>0</v>
      </c>
      <c r="Y246" s="55"/>
      <c r="Z246" s="55"/>
      <c r="AA246" s="55"/>
      <c r="AB246" s="55"/>
      <c r="AC246" s="55"/>
      <c r="AD246" s="55"/>
      <c r="AE246" s="55"/>
    </row>
    <row r="247" spans="2:31" x14ac:dyDescent="0.25">
      <c r="B247" s="55"/>
      <c r="C247" s="55"/>
      <c r="D247" s="55"/>
      <c r="E247" s="55" t="str">
        <f t="shared" si="18"/>
        <v>PROG</v>
      </c>
      <c r="F247" s="55"/>
      <c r="G247" s="55" t="str">
        <f t="shared" si="19"/>
        <v>P</v>
      </c>
      <c r="H247" s="55"/>
      <c r="I247" s="55"/>
      <c r="J247" s="55" t="str">
        <f t="shared" si="20"/>
        <v>ELEM</v>
      </c>
      <c r="K247" s="55"/>
      <c r="L247" s="100" t="str">
        <f t="shared" si="21"/>
        <v>ag.</v>
      </c>
      <c r="M247" s="55" t="e">
        <v>#N/A</v>
      </c>
      <c r="N247" s="55"/>
      <c r="O247" s="55" t="str">
        <f t="shared" si="22"/>
        <v>FONTE</v>
      </c>
      <c r="P247" s="55"/>
      <c r="Q247" s="55"/>
      <c r="R247" s="55"/>
      <c r="S247" s="55"/>
      <c r="T247" s="55"/>
      <c r="U247" s="55"/>
      <c r="V247" s="55"/>
      <c r="W247" s="56"/>
      <c r="X247" s="24">
        <f t="shared" si="23"/>
        <v>0</v>
      </c>
      <c r="Y247" s="55"/>
      <c r="Z247" s="55"/>
      <c r="AA247" s="55"/>
      <c r="AB247" s="55"/>
      <c r="AC247" s="55"/>
      <c r="AD247" s="55"/>
      <c r="AE247" s="55"/>
    </row>
    <row r="248" spans="2:31" x14ac:dyDescent="0.25">
      <c r="B248" s="55"/>
      <c r="C248" s="55"/>
      <c r="D248" s="55"/>
      <c r="E248" s="55" t="str">
        <f t="shared" si="18"/>
        <v>PROG</v>
      </c>
      <c r="F248" s="55"/>
      <c r="G248" s="55" t="str">
        <f t="shared" si="19"/>
        <v>P</v>
      </c>
      <c r="H248" s="55"/>
      <c r="I248" s="55"/>
      <c r="J248" s="55" t="str">
        <f t="shared" si="20"/>
        <v>ELEM</v>
      </c>
      <c r="K248" s="55"/>
      <c r="L248" s="100" t="str">
        <f t="shared" si="21"/>
        <v>ag.</v>
      </c>
      <c r="M248" s="55" t="e">
        <v>#N/A</v>
      </c>
      <c r="N248" s="55"/>
      <c r="O248" s="55" t="str">
        <f t="shared" si="22"/>
        <v>FONTE</v>
      </c>
      <c r="P248" s="55"/>
      <c r="Q248" s="55"/>
      <c r="R248" s="55"/>
      <c r="S248" s="55"/>
      <c r="T248" s="55"/>
      <c r="U248" s="55"/>
      <c r="V248" s="55"/>
      <c r="W248" s="56"/>
      <c r="X248" s="24">
        <f t="shared" si="23"/>
        <v>0</v>
      </c>
      <c r="Y248" s="55"/>
      <c r="Z248" s="55"/>
      <c r="AA248" s="55"/>
      <c r="AB248" s="55"/>
      <c r="AC248" s="55"/>
      <c r="AD248" s="55"/>
      <c r="AE248" s="55"/>
    </row>
    <row r="249" spans="2:31" x14ac:dyDescent="0.25">
      <c r="B249" s="55"/>
      <c r="C249" s="55"/>
      <c r="D249" s="55"/>
      <c r="E249" s="55" t="str">
        <f t="shared" si="18"/>
        <v>PROG</v>
      </c>
      <c r="F249" s="55"/>
      <c r="G249" s="55" t="str">
        <f t="shared" si="19"/>
        <v>P</v>
      </c>
      <c r="H249" s="55"/>
      <c r="I249" s="55"/>
      <c r="J249" s="55" t="str">
        <f t="shared" si="20"/>
        <v>ELEM</v>
      </c>
      <c r="K249" s="55"/>
      <c r="L249" s="100" t="str">
        <f t="shared" si="21"/>
        <v>ag.</v>
      </c>
      <c r="M249" s="55" t="e">
        <v>#N/A</v>
      </c>
      <c r="N249" s="55"/>
      <c r="O249" s="55" t="str">
        <f t="shared" si="22"/>
        <v>FONTE</v>
      </c>
      <c r="P249" s="55"/>
      <c r="Q249" s="55"/>
      <c r="R249" s="55"/>
      <c r="S249" s="55"/>
      <c r="T249" s="55"/>
      <c r="U249" s="55"/>
      <c r="V249" s="55"/>
      <c r="W249" s="56"/>
      <c r="X249" s="24">
        <f t="shared" si="23"/>
        <v>0</v>
      </c>
      <c r="Y249" s="55"/>
      <c r="Z249" s="55"/>
      <c r="AA249" s="55"/>
      <c r="AB249" s="55"/>
      <c r="AC249" s="55"/>
      <c r="AD249" s="55"/>
      <c r="AE249" s="55"/>
    </row>
    <row r="250" spans="2:31" x14ac:dyDescent="0.25">
      <c r="B250" s="55"/>
      <c r="C250" s="55"/>
      <c r="D250" s="55"/>
      <c r="E250" s="55" t="str">
        <f t="shared" si="18"/>
        <v>PROG</v>
      </c>
      <c r="F250" s="55"/>
      <c r="G250" s="55" t="str">
        <f t="shared" si="19"/>
        <v>P</v>
      </c>
      <c r="H250" s="55"/>
      <c r="I250" s="55"/>
      <c r="J250" s="55" t="str">
        <f t="shared" si="20"/>
        <v>ELEM</v>
      </c>
      <c r="K250" s="55"/>
      <c r="L250" s="100" t="str">
        <f t="shared" si="21"/>
        <v>ag.</v>
      </c>
      <c r="M250" s="55" t="e">
        <v>#N/A</v>
      </c>
      <c r="N250" s="55"/>
      <c r="O250" s="55" t="str">
        <f t="shared" si="22"/>
        <v>FONTE</v>
      </c>
      <c r="P250" s="55"/>
      <c r="Q250" s="55"/>
      <c r="R250" s="55"/>
      <c r="S250" s="55"/>
      <c r="T250" s="55"/>
      <c r="U250" s="55"/>
      <c r="V250" s="55"/>
      <c r="W250" s="56"/>
      <c r="X250" s="24">
        <f t="shared" si="23"/>
        <v>0</v>
      </c>
      <c r="Y250" s="55"/>
      <c r="Z250" s="55"/>
      <c r="AA250" s="55"/>
      <c r="AB250" s="55"/>
      <c r="AC250" s="55"/>
      <c r="AD250" s="55"/>
      <c r="AE250" s="55"/>
    </row>
    <row r="251" spans="2:31" x14ac:dyDescent="0.25">
      <c r="B251" s="55"/>
      <c r="C251" s="55"/>
      <c r="D251" s="55"/>
      <c r="E251" s="55" t="str">
        <f t="shared" si="18"/>
        <v>PROG</v>
      </c>
      <c r="F251" s="55"/>
      <c r="G251" s="55" t="str">
        <f t="shared" si="19"/>
        <v>P</v>
      </c>
      <c r="H251" s="55"/>
      <c r="I251" s="55"/>
      <c r="J251" s="55" t="str">
        <f t="shared" si="20"/>
        <v>ELEM</v>
      </c>
      <c r="K251" s="55"/>
      <c r="L251" s="100" t="str">
        <f t="shared" si="21"/>
        <v>ag.</v>
      </c>
      <c r="M251" s="55" t="e">
        <v>#N/A</v>
      </c>
      <c r="N251" s="55"/>
      <c r="O251" s="55" t="str">
        <f t="shared" si="22"/>
        <v>FONTE</v>
      </c>
      <c r="P251" s="55"/>
      <c r="Q251" s="55"/>
      <c r="R251" s="55"/>
      <c r="S251" s="55"/>
      <c r="T251" s="55"/>
      <c r="U251" s="55"/>
      <c r="V251" s="55"/>
      <c r="W251" s="56"/>
      <c r="X251" s="24">
        <f t="shared" si="23"/>
        <v>0</v>
      </c>
      <c r="Y251" s="55"/>
      <c r="Z251" s="55"/>
      <c r="AA251" s="55"/>
      <c r="AB251" s="55"/>
      <c r="AC251" s="55"/>
      <c r="AD251" s="55"/>
      <c r="AE251" s="55"/>
    </row>
    <row r="252" spans="2:31" x14ac:dyDescent="0.25">
      <c r="B252" s="55"/>
      <c r="C252" s="55"/>
      <c r="D252" s="55"/>
      <c r="E252" s="55" t="str">
        <f t="shared" si="18"/>
        <v>PROG</v>
      </c>
      <c r="F252" s="55"/>
      <c r="G252" s="55" t="str">
        <f t="shared" si="19"/>
        <v>P</v>
      </c>
      <c r="H252" s="55"/>
      <c r="I252" s="55"/>
      <c r="J252" s="55" t="str">
        <f t="shared" si="20"/>
        <v>ELEM</v>
      </c>
      <c r="K252" s="55"/>
      <c r="L252" s="100" t="str">
        <f t="shared" si="21"/>
        <v>ag.</v>
      </c>
      <c r="M252" s="55" t="e">
        <v>#N/A</v>
      </c>
      <c r="N252" s="55"/>
      <c r="O252" s="55" t="str">
        <f t="shared" si="22"/>
        <v>FONTE</v>
      </c>
      <c r="P252" s="55"/>
      <c r="Q252" s="55"/>
      <c r="R252" s="55"/>
      <c r="S252" s="55"/>
      <c r="T252" s="55"/>
      <c r="U252" s="55"/>
      <c r="V252" s="55"/>
      <c r="W252" s="56"/>
      <c r="X252" s="24">
        <f t="shared" si="23"/>
        <v>0</v>
      </c>
      <c r="Y252" s="55"/>
      <c r="Z252" s="55"/>
      <c r="AA252" s="55"/>
      <c r="AB252" s="55"/>
      <c r="AC252" s="55"/>
      <c r="AD252" s="55"/>
      <c r="AE252" s="55"/>
    </row>
    <row r="253" spans="2:31" x14ac:dyDescent="0.25">
      <c r="B253" s="55"/>
      <c r="C253" s="55"/>
      <c r="D253" s="55"/>
      <c r="E253" s="55" t="str">
        <f t="shared" si="18"/>
        <v>PROG</v>
      </c>
      <c r="F253" s="55"/>
      <c r="G253" s="55" t="str">
        <f t="shared" si="19"/>
        <v>P</v>
      </c>
      <c r="H253" s="55"/>
      <c r="I253" s="55"/>
      <c r="J253" s="55" t="str">
        <f t="shared" si="20"/>
        <v>ELEM</v>
      </c>
      <c r="K253" s="55"/>
      <c r="L253" s="100" t="str">
        <f t="shared" si="21"/>
        <v>ag.</v>
      </c>
      <c r="M253" s="55" t="e">
        <v>#N/A</v>
      </c>
      <c r="N253" s="55"/>
      <c r="O253" s="55" t="str">
        <f t="shared" si="22"/>
        <v>FONTE</v>
      </c>
      <c r="P253" s="55"/>
      <c r="Q253" s="55"/>
      <c r="R253" s="55"/>
      <c r="S253" s="55"/>
      <c r="T253" s="55"/>
      <c r="U253" s="55"/>
      <c r="V253" s="55"/>
      <c r="W253" s="56"/>
      <c r="X253" s="24">
        <f t="shared" si="23"/>
        <v>0</v>
      </c>
      <c r="Y253" s="55"/>
      <c r="Z253" s="55"/>
      <c r="AA253" s="55"/>
      <c r="AB253" s="55"/>
      <c r="AC253" s="55"/>
      <c r="AD253" s="55"/>
      <c r="AE253" s="55"/>
    </row>
    <row r="254" spans="2:31" x14ac:dyDescent="0.25">
      <c r="B254" s="55"/>
      <c r="C254" s="55"/>
      <c r="D254" s="55"/>
      <c r="E254" s="55" t="str">
        <f t="shared" si="18"/>
        <v>PROG</v>
      </c>
      <c r="F254" s="55"/>
      <c r="G254" s="55" t="str">
        <f t="shared" si="19"/>
        <v>P</v>
      </c>
      <c r="H254" s="55"/>
      <c r="I254" s="55"/>
      <c r="J254" s="55" t="str">
        <f t="shared" si="20"/>
        <v>ELEM</v>
      </c>
      <c r="K254" s="55"/>
      <c r="L254" s="100" t="str">
        <f t="shared" si="21"/>
        <v>ag.</v>
      </c>
      <c r="M254" s="55" t="e">
        <v>#N/A</v>
      </c>
      <c r="N254" s="55"/>
      <c r="O254" s="55" t="str">
        <f t="shared" si="22"/>
        <v>FONTE</v>
      </c>
      <c r="P254" s="55"/>
      <c r="Q254" s="55"/>
      <c r="R254" s="55"/>
      <c r="S254" s="55"/>
      <c r="T254" s="55"/>
      <c r="U254" s="55"/>
      <c r="V254" s="55"/>
      <c r="W254" s="56"/>
      <c r="X254" s="24">
        <f t="shared" si="23"/>
        <v>0</v>
      </c>
      <c r="Y254" s="55"/>
      <c r="Z254" s="55"/>
      <c r="AA254" s="55"/>
      <c r="AB254" s="55"/>
      <c r="AC254" s="55"/>
      <c r="AD254" s="55"/>
      <c r="AE254" s="55"/>
    </row>
    <row r="255" spans="2:31" x14ac:dyDescent="0.25">
      <c r="B255" s="55"/>
      <c r="C255" s="55"/>
      <c r="D255" s="55"/>
      <c r="E255" s="55" t="str">
        <f t="shared" si="18"/>
        <v>PROG</v>
      </c>
      <c r="F255" s="55"/>
      <c r="G255" s="55" t="str">
        <f t="shared" si="19"/>
        <v>P</v>
      </c>
      <c r="H255" s="55"/>
      <c r="I255" s="55"/>
      <c r="J255" s="55" t="str">
        <f t="shared" si="20"/>
        <v>ELEM</v>
      </c>
      <c r="K255" s="55"/>
      <c r="L255" s="100" t="str">
        <f t="shared" si="21"/>
        <v>ag.</v>
      </c>
      <c r="M255" s="55" t="e">
        <v>#N/A</v>
      </c>
      <c r="N255" s="55"/>
      <c r="O255" s="55" t="str">
        <f t="shared" si="22"/>
        <v>FONTE</v>
      </c>
      <c r="P255" s="55"/>
      <c r="Q255" s="55"/>
      <c r="R255" s="55"/>
      <c r="S255" s="55"/>
      <c r="T255" s="55"/>
      <c r="U255" s="55"/>
      <c r="V255" s="55"/>
      <c r="W255" s="56"/>
      <c r="X255" s="24">
        <f t="shared" si="23"/>
        <v>0</v>
      </c>
      <c r="Y255" s="55"/>
      <c r="Z255" s="55"/>
      <c r="AA255" s="55"/>
      <c r="AB255" s="55"/>
      <c r="AC255" s="55"/>
      <c r="AD255" s="55"/>
      <c r="AE255" s="55"/>
    </row>
    <row r="256" spans="2:31" x14ac:dyDescent="0.25">
      <c r="B256" s="55"/>
      <c r="C256" s="55"/>
      <c r="D256" s="55"/>
      <c r="E256" s="55" t="str">
        <f t="shared" si="18"/>
        <v>PROG</v>
      </c>
      <c r="F256" s="55"/>
      <c r="G256" s="55" t="str">
        <f t="shared" si="19"/>
        <v>P</v>
      </c>
      <c r="H256" s="55"/>
      <c r="I256" s="55"/>
      <c r="J256" s="55" t="str">
        <f t="shared" si="20"/>
        <v>ELEM</v>
      </c>
      <c r="K256" s="55"/>
      <c r="L256" s="100" t="str">
        <f t="shared" si="21"/>
        <v>ag.</v>
      </c>
      <c r="M256" s="55" t="e">
        <v>#N/A</v>
      </c>
      <c r="N256" s="55"/>
      <c r="O256" s="55" t="str">
        <f t="shared" si="22"/>
        <v>FONTE</v>
      </c>
      <c r="P256" s="55"/>
      <c r="Q256" s="55"/>
      <c r="R256" s="55"/>
      <c r="S256" s="55"/>
      <c r="T256" s="55"/>
      <c r="U256" s="55"/>
      <c r="V256" s="55"/>
      <c r="W256" s="56"/>
      <c r="X256" s="24">
        <f t="shared" si="23"/>
        <v>0</v>
      </c>
      <c r="Y256" s="55"/>
      <c r="Z256" s="55"/>
      <c r="AA256" s="55"/>
      <c r="AB256" s="55"/>
      <c r="AC256" s="55"/>
      <c r="AD256" s="55"/>
      <c r="AE256" s="55"/>
    </row>
    <row r="257" spans="2:31" x14ac:dyDescent="0.25">
      <c r="B257" s="55"/>
      <c r="C257" s="55"/>
      <c r="D257" s="55"/>
      <c r="E257" s="55" t="str">
        <f t="shared" si="18"/>
        <v>PROG</v>
      </c>
      <c r="F257" s="55"/>
      <c r="G257" s="55" t="str">
        <f t="shared" si="19"/>
        <v>P</v>
      </c>
      <c r="H257" s="55"/>
      <c r="I257" s="55"/>
      <c r="J257" s="55" t="str">
        <f t="shared" si="20"/>
        <v>ELEM</v>
      </c>
      <c r="K257" s="55"/>
      <c r="L257" s="100" t="str">
        <f t="shared" si="21"/>
        <v>ag.</v>
      </c>
      <c r="M257" s="55" t="e">
        <v>#N/A</v>
      </c>
      <c r="N257" s="55"/>
      <c r="O257" s="55" t="str">
        <f t="shared" si="22"/>
        <v>FONTE</v>
      </c>
      <c r="P257" s="55"/>
      <c r="Q257" s="55"/>
      <c r="R257" s="55"/>
      <c r="S257" s="55"/>
      <c r="T257" s="55"/>
      <c r="U257" s="55"/>
      <c r="V257" s="55"/>
      <c r="W257" s="56"/>
      <c r="X257" s="24">
        <f t="shared" si="23"/>
        <v>0</v>
      </c>
      <c r="Y257" s="55"/>
      <c r="Z257" s="55"/>
      <c r="AA257" s="55"/>
      <c r="AB257" s="55"/>
      <c r="AC257" s="55"/>
      <c r="AD257" s="55"/>
      <c r="AE257" s="55"/>
    </row>
    <row r="258" spans="2:31" x14ac:dyDescent="0.25">
      <c r="B258" s="55"/>
      <c r="C258" s="55"/>
      <c r="D258" s="55"/>
      <c r="E258" s="55" t="str">
        <f t="shared" si="18"/>
        <v>PROG</v>
      </c>
      <c r="F258" s="55"/>
      <c r="G258" s="55" t="str">
        <f t="shared" si="19"/>
        <v>P</v>
      </c>
      <c r="H258" s="55"/>
      <c r="I258" s="55"/>
      <c r="J258" s="55" t="str">
        <f t="shared" si="20"/>
        <v>ELEM</v>
      </c>
      <c r="K258" s="55"/>
      <c r="L258" s="100" t="str">
        <f t="shared" si="21"/>
        <v>ag.</v>
      </c>
      <c r="M258" s="55" t="e">
        <v>#N/A</v>
      </c>
      <c r="N258" s="55"/>
      <c r="O258" s="55" t="str">
        <f t="shared" si="22"/>
        <v>FONTE</v>
      </c>
      <c r="P258" s="55"/>
      <c r="Q258" s="55"/>
      <c r="R258" s="55"/>
      <c r="S258" s="55"/>
      <c r="T258" s="55"/>
      <c r="U258" s="55"/>
      <c r="V258" s="55"/>
      <c r="W258" s="56"/>
      <c r="X258" s="24">
        <f t="shared" si="23"/>
        <v>0</v>
      </c>
      <c r="Y258" s="55"/>
      <c r="Z258" s="55"/>
      <c r="AA258" s="55"/>
      <c r="AB258" s="55"/>
      <c r="AC258" s="55"/>
      <c r="AD258" s="55"/>
      <c r="AE258" s="55"/>
    </row>
    <row r="259" spans="2:31" x14ac:dyDescent="0.25">
      <c r="B259" s="55"/>
      <c r="C259" s="55"/>
      <c r="D259" s="55"/>
      <c r="E259" s="55" t="str">
        <f t="shared" ref="E259:E322" si="24">CONCATENATE(A259,"PROG")</f>
        <v>PROG</v>
      </c>
      <c r="F259" s="55"/>
      <c r="G259" s="55" t="str">
        <f t="shared" ref="G259:G322" si="25">CONCATENATE("P",(LEFT(F259,3)),A259)</f>
        <v>P</v>
      </c>
      <c r="H259" s="55"/>
      <c r="I259" s="55"/>
      <c r="J259" s="55" t="str">
        <f t="shared" ref="J259:J322" si="26">CONCATENATE("ELEM",LEFT(I259,2))</f>
        <v>ELEM</v>
      </c>
      <c r="K259" s="55"/>
      <c r="L259" s="100" t="str">
        <f t="shared" ref="L259:L322" si="27">CONCATENATE("ag.",LEFT(K259,4))</f>
        <v>ag.</v>
      </c>
      <c r="M259" s="55" t="e">
        <v>#N/A</v>
      </c>
      <c r="N259" s="55"/>
      <c r="O259" s="55" t="str">
        <f t="shared" ref="O259:O322" si="28">CONCATENATE("FONTE",A259)</f>
        <v>FONTE</v>
      </c>
      <c r="P259" s="55"/>
      <c r="Q259" s="55"/>
      <c r="R259" s="55"/>
      <c r="S259" s="55"/>
      <c r="T259" s="55"/>
      <c r="U259" s="55"/>
      <c r="V259" s="55"/>
      <c r="W259" s="56"/>
      <c r="X259" s="24">
        <f t="shared" ref="X259:X322" si="29">T259*V259*W259</f>
        <v>0</v>
      </c>
      <c r="Y259" s="55"/>
      <c r="Z259" s="55"/>
      <c r="AA259" s="55"/>
      <c r="AB259" s="55"/>
      <c r="AC259" s="55"/>
      <c r="AD259" s="55"/>
      <c r="AE259" s="55"/>
    </row>
    <row r="260" spans="2:31" x14ac:dyDescent="0.25">
      <c r="B260" s="55"/>
      <c r="C260" s="55"/>
      <c r="D260" s="55"/>
      <c r="E260" s="55" t="str">
        <f t="shared" si="24"/>
        <v>PROG</v>
      </c>
      <c r="F260" s="55"/>
      <c r="G260" s="55" t="str">
        <f t="shared" si="25"/>
        <v>P</v>
      </c>
      <c r="H260" s="55"/>
      <c r="I260" s="55"/>
      <c r="J260" s="55" t="str">
        <f t="shared" si="26"/>
        <v>ELEM</v>
      </c>
      <c r="K260" s="55"/>
      <c r="L260" s="100" t="str">
        <f t="shared" si="27"/>
        <v>ag.</v>
      </c>
      <c r="M260" s="55" t="e">
        <v>#N/A</v>
      </c>
      <c r="N260" s="55"/>
      <c r="O260" s="55" t="str">
        <f t="shared" si="28"/>
        <v>FONTE</v>
      </c>
      <c r="P260" s="55"/>
      <c r="Q260" s="55"/>
      <c r="R260" s="55"/>
      <c r="S260" s="55"/>
      <c r="T260" s="55"/>
      <c r="U260" s="55"/>
      <c r="V260" s="55"/>
      <c r="W260" s="56"/>
      <c r="X260" s="24">
        <f t="shared" si="29"/>
        <v>0</v>
      </c>
      <c r="Y260" s="55"/>
      <c r="Z260" s="55"/>
      <c r="AA260" s="55"/>
      <c r="AB260" s="55"/>
      <c r="AC260" s="55"/>
      <c r="AD260" s="55"/>
      <c r="AE260" s="55"/>
    </row>
    <row r="261" spans="2:31" x14ac:dyDescent="0.25">
      <c r="B261" s="55"/>
      <c r="C261" s="55"/>
      <c r="D261" s="55"/>
      <c r="E261" s="55" t="str">
        <f t="shared" si="24"/>
        <v>PROG</v>
      </c>
      <c r="F261" s="55"/>
      <c r="G261" s="55" t="str">
        <f t="shared" si="25"/>
        <v>P</v>
      </c>
      <c r="H261" s="55"/>
      <c r="I261" s="55"/>
      <c r="J261" s="55" t="str">
        <f t="shared" si="26"/>
        <v>ELEM</v>
      </c>
      <c r="K261" s="55"/>
      <c r="L261" s="100" t="str">
        <f t="shared" si="27"/>
        <v>ag.</v>
      </c>
      <c r="M261" s="55" t="e">
        <v>#N/A</v>
      </c>
      <c r="N261" s="55"/>
      <c r="O261" s="55" t="str">
        <f t="shared" si="28"/>
        <v>FONTE</v>
      </c>
      <c r="P261" s="55"/>
      <c r="Q261" s="55"/>
      <c r="R261" s="55"/>
      <c r="S261" s="55"/>
      <c r="T261" s="55"/>
      <c r="U261" s="55"/>
      <c r="V261" s="55"/>
      <c r="W261" s="56"/>
      <c r="X261" s="24">
        <f t="shared" si="29"/>
        <v>0</v>
      </c>
      <c r="Y261" s="55"/>
      <c r="Z261" s="55"/>
      <c r="AA261" s="55"/>
      <c r="AB261" s="55"/>
      <c r="AC261" s="55"/>
      <c r="AD261" s="55"/>
      <c r="AE261" s="55"/>
    </row>
    <row r="262" spans="2:31" x14ac:dyDescent="0.25">
      <c r="B262" s="55"/>
      <c r="C262" s="55"/>
      <c r="D262" s="55"/>
      <c r="E262" s="55" t="str">
        <f t="shared" si="24"/>
        <v>PROG</v>
      </c>
      <c r="F262" s="55"/>
      <c r="G262" s="55" t="str">
        <f t="shared" si="25"/>
        <v>P</v>
      </c>
      <c r="H262" s="55"/>
      <c r="I262" s="55"/>
      <c r="J262" s="55" t="str">
        <f t="shared" si="26"/>
        <v>ELEM</v>
      </c>
      <c r="K262" s="55"/>
      <c r="L262" s="100" t="str">
        <f t="shared" si="27"/>
        <v>ag.</v>
      </c>
      <c r="M262" s="55" t="e">
        <v>#N/A</v>
      </c>
      <c r="N262" s="55"/>
      <c r="O262" s="55" t="str">
        <f t="shared" si="28"/>
        <v>FONTE</v>
      </c>
      <c r="P262" s="55"/>
      <c r="Q262" s="55"/>
      <c r="R262" s="55"/>
      <c r="S262" s="55"/>
      <c r="T262" s="55"/>
      <c r="U262" s="55"/>
      <c r="V262" s="55"/>
      <c r="W262" s="56"/>
      <c r="X262" s="24">
        <f t="shared" si="29"/>
        <v>0</v>
      </c>
      <c r="Y262" s="55"/>
      <c r="Z262" s="55"/>
      <c r="AA262" s="55"/>
      <c r="AB262" s="55"/>
      <c r="AC262" s="55"/>
      <c r="AD262" s="55"/>
      <c r="AE262" s="55"/>
    </row>
    <row r="263" spans="2:31" x14ac:dyDescent="0.25">
      <c r="B263" s="55"/>
      <c r="C263" s="55"/>
      <c r="D263" s="55"/>
      <c r="E263" s="55" t="str">
        <f t="shared" si="24"/>
        <v>PROG</v>
      </c>
      <c r="F263" s="55"/>
      <c r="G263" s="55" t="str">
        <f t="shared" si="25"/>
        <v>P</v>
      </c>
      <c r="H263" s="55"/>
      <c r="I263" s="55"/>
      <c r="J263" s="55" t="str">
        <f t="shared" si="26"/>
        <v>ELEM</v>
      </c>
      <c r="K263" s="55"/>
      <c r="L263" s="100" t="str">
        <f t="shared" si="27"/>
        <v>ag.</v>
      </c>
      <c r="M263" s="55" t="e">
        <v>#N/A</v>
      </c>
      <c r="N263" s="55"/>
      <c r="O263" s="55" t="str">
        <f t="shared" si="28"/>
        <v>FONTE</v>
      </c>
      <c r="P263" s="55"/>
      <c r="Q263" s="55"/>
      <c r="R263" s="55"/>
      <c r="S263" s="55"/>
      <c r="T263" s="55"/>
      <c r="U263" s="55"/>
      <c r="V263" s="55"/>
      <c r="W263" s="56"/>
      <c r="X263" s="24">
        <f t="shared" si="29"/>
        <v>0</v>
      </c>
      <c r="Y263" s="55"/>
      <c r="Z263" s="55"/>
      <c r="AA263" s="55"/>
      <c r="AB263" s="55"/>
      <c r="AC263" s="55"/>
      <c r="AD263" s="55"/>
      <c r="AE263" s="55"/>
    </row>
    <row r="264" spans="2:31" x14ac:dyDescent="0.25">
      <c r="B264" s="55"/>
      <c r="C264" s="55"/>
      <c r="D264" s="55"/>
      <c r="E264" s="55" t="str">
        <f t="shared" si="24"/>
        <v>PROG</v>
      </c>
      <c r="F264" s="55"/>
      <c r="G264" s="55" t="str">
        <f t="shared" si="25"/>
        <v>P</v>
      </c>
      <c r="H264" s="55"/>
      <c r="I264" s="55"/>
      <c r="J264" s="55" t="str">
        <f t="shared" si="26"/>
        <v>ELEM</v>
      </c>
      <c r="K264" s="55"/>
      <c r="L264" s="100" t="str">
        <f t="shared" si="27"/>
        <v>ag.</v>
      </c>
      <c r="M264" s="55" t="e">
        <v>#N/A</v>
      </c>
      <c r="N264" s="55"/>
      <c r="O264" s="55" t="str">
        <f t="shared" si="28"/>
        <v>FONTE</v>
      </c>
      <c r="P264" s="55"/>
      <c r="Q264" s="55"/>
      <c r="R264" s="55"/>
      <c r="S264" s="55"/>
      <c r="T264" s="55"/>
      <c r="U264" s="55"/>
      <c r="V264" s="55"/>
      <c r="W264" s="56"/>
      <c r="X264" s="24">
        <f t="shared" si="29"/>
        <v>0</v>
      </c>
      <c r="Y264" s="55"/>
      <c r="Z264" s="55"/>
      <c r="AA264" s="55"/>
      <c r="AB264" s="55"/>
      <c r="AC264" s="55"/>
      <c r="AD264" s="55"/>
      <c r="AE264" s="55"/>
    </row>
    <row r="265" spans="2:31" x14ac:dyDescent="0.25">
      <c r="B265" s="55"/>
      <c r="C265" s="55"/>
      <c r="D265" s="55"/>
      <c r="E265" s="55" t="str">
        <f t="shared" si="24"/>
        <v>PROG</v>
      </c>
      <c r="F265" s="55"/>
      <c r="G265" s="55" t="str">
        <f t="shared" si="25"/>
        <v>P</v>
      </c>
      <c r="H265" s="55"/>
      <c r="I265" s="55"/>
      <c r="J265" s="55" t="str">
        <f t="shared" si="26"/>
        <v>ELEM</v>
      </c>
      <c r="K265" s="55"/>
      <c r="L265" s="100" t="str">
        <f t="shared" si="27"/>
        <v>ag.</v>
      </c>
      <c r="M265" s="55" t="e">
        <v>#N/A</v>
      </c>
      <c r="N265" s="55"/>
      <c r="O265" s="55" t="str">
        <f t="shared" si="28"/>
        <v>FONTE</v>
      </c>
      <c r="P265" s="55"/>
      <c r="Q265" s="55"/>
      <c r="R265" s="55"/>
      <c r="S265" s="55"/>
      <c r="T265" s="55"/>
      <c r="U265" s="55"/>
      <c r="V265" s="55"/>
      <c r="W265" s="56"/>
      <c r="X265" s="24">
        <f t="shared" si="29"/>
        <v>0</v>
      </c>
      <c r="Y265" s="55"/>
      <c r="Z265" s="55"/>
      <c r="AA265" s="55"/>
      <c r="AB265" s="55"/>
      <c r="AC265" s="55"/>
      <c r="AD265" s="55"/>
      <c r="AE265" s="55"/>
    </row>
    <row r="266" spans="2:31" x14ac:dyDescent="0.25">
      <c r="B266" s="55"/>
      <c r="C266" s="55"/>
      <c r="D266" s="55"/>
      <c r="E266" s="55" t="str">
        <f t="shared" si="24"/>
        <v>PROG</v>
      </c>
      <c r="F266" s="55"/>
      <c r="G266" s="55" t="str">
        <f t="shared" si="25"/>
        <v>P</v>
      </c>
      <c r="H266" s="55"/>
      <c r="I266" s="55"/>
      <c r="J266" s="55" t="str">
        <f t="shared" si="26"/>
        <v>ELEM</v>
      </c>
      <c r="K266" s="55"/>
      <c r="L266" s="100" t="str">
        <f t="shared" si="27"/>
        <v>ag.</v>
      </c>
      <c r="M266" s="55" t="e">
        <v>#N/A</v>
      </c>
      <c r="N266" s="55"/>
      <c r="O266" s="55" t="str">
        <f t="shared" si="28"/>
        <v>FONTE</v>
      </c>
      <c r="P266" s="55"/>
      <c r="Q266" s="55"/>
      <c r="R266" s="55"/>
      <c r="S266" s="55"/>
      <c r="T266" s="55"/>
      <c r="U266" s="55"/>
      <c r="V266" s="55"/>
      <c r="W266" s="56"/>
      <c r="X266" s="24">
        <f t="shared" si="29"/>
        <v>0</v>
      </c>
      <c r="Y266" s="55"/>
      <c r="Z266" s="55"/>
      <c r="AA266" s="55"/>
      <c r="AB266" s="55"/>
      <c r="AC266" s="55"/>
      <c r="AD266" s="55"/>
      <c r="AE266" s="55"/>
    </row>
    <row r="267" spans="2:31" x14ac:dyDescent="0.25">
      <c r="B267" s="55"/>
      <c r="C267" s="55"/>
      <c r="D267" s="55"/>
      <c r="E267" s="55" t="str">
        <f t="shared" si="24"/>
        <v>PROG</v>
      </c>
      <c r="F267" s="55"/>
      <c r="G267" s="55" t="str">
        <f t="shared" si="25"/>
        <v>P</v>
      </c>
      <c r="H267" s="55"/>
      <c r="I267" s="55"/>
      <c r="J267" s="55" t="str">
        <f t="shared" si="26"/>
        <v>ELEM</v>
      </c>
      <c r="K267" s="55"/>
      <c r="L267" s="100" t="str">
        <f t="shared" si="27"/>
        <v>ag.</v>
      </c>
      <c r="M267" s="55" t="e">
        <v>#N/A</v>
      </c>
      <c r="N267" s="55"/>
      <c r="O267" s="55" t="str">
        <f t="shared" si="28"/>
        <v>FONTE</v>
      </c>
      <c r="P267" s="55"/>
      <c r="Q267" s="55"/>
      <c r="R267" s="55"/>
      <c r="S267" s="55"/>
      <c r="T267" s="55"/>
      <c r="U267" s="55"/>
      <c r="V267" s="55"/>
      <c r="W267" s="56"/>
      <c r="X267" s="24">
        <f t="shared" si="29"/>
        <v>0</v>
      </c>
      <c r="Y267" s="55"/>
      <c r="Z267" s="55"/>
      <c r="AA267" s="55"/>
      <c r="AB267" s="55"/>
      <c r="AC267" s="55"/>
      <c r="AD267" s="55"/>
      <c r="AE267" s="55"/>
    </row>
    <row r="268" spans="2:31" x14ac:dyDescent="0.25">
      <c r="B268" s="55"/>
      <c r="C268" s="55"/>
      <c r="D268" s="55"/>
      <c r="E268" s="55" t="str">
        <f t="shared" si="24"/>
        <v>PROG</v>
      </c>
      <c r="F268" s="55"/>
      <c r="G268" s="55" t="str">
        <f t="shared" si="25"/>
        <v>P</v>
      </c>
      <c r="H268" s="55"/>
      <c r="I268" s="55"/>
      <c r="J268" s="55" t="str">
        <f t="shared" si="26"/>
        <v>ELEM</v>
      </c>
      <c r="K268" s="55"/>
      <c r="L268" s="100" t="str">
        <f t="shared" si="27"/>
        <v>ag.</v>
      </c>
      <c r="M268" s="55" t="e">
        <v>#N/A</v>
      </c>
      <c r="N268" s="55"/>
      <c r="O268" s="55" t="str">
        <f t="shared" si="28"/>
        <v>FONTE</v>
      </c>
      <c r="P268" s="55"/>
      <c r="Q268" s="55"/>
      <c r="R268" s="55"/>
      <c r="S268" s="55"/>
      <c r="T268" s="55"/>
      <c r="U268" s="55"/>
      <c r="V268" s="55"/>
      <c r="W268" s="56"/>
      <c r="X268" s="24">
        <f t="shared" si="29"/>
        <v>0</v>
      </c>
      <c r="Y268" s="55"/>
      <c r="Z268" s="55"/>
      <c r="AA268" s="55"/>
      <c r="AB268" s="55"/>
      <c r="AC268" s="55"/>
      <c r="AD268" s="55"/>
      <c r="AE268" s="55"/>
    </row>
    <row r="269" spans="2:31" x14ac:dyDescent="0.25">
      <c r="B269" s="55"/>
      <c r="C269" s="55"/>
      <c r="D269" s="55"/>
      <c r="E269" s="55" t="str">
        <f t="shared" si="24"/>
        <v>PROG</v>
      </c>
      <c r="F269" s="55"/>
      <c r="G269" s="55" t="str">
        <f t="shared" si="25"/>
        <v>P</v>
      </c>
      <c r="H269" s="55"/>
      <c r="I269" s="55"/>
      <c r="J269" s="55" t="str">
        <f t="shared" si="26"/>
        <v>ELEM</v>
      </c>
      <c r="K269" s="55"/>
      <c r="L269" s="100" t="str">
        <f t="shared" si="27"/>
        <v>ag.</v>
      </c>
      <c r="M269" s="55" t="e">
        <v>#N/A</v>
      </c>
      <c r="N269" s="55"/>
      <c r="O269" s="55" t="str">
        <f t="shared" si="28"/>
        <v>FONTE</v>
      </c>
      <c r="P269" s="55"/>
      <c r="Q269" s="55"/>
      <c r="R269" s="55"/>
      <c r="S269" s="55"/>
      <c r="T269" s="55"/>
      <c r="U269" s="55"/>
      <c r="V269" s="55"/>
      <c r="W269" s="56"/>
      <c r="X269" s="24">
        <f t="shared" si="29"/>
        <v>0</v>
      </c>
      <c r="Y269" s="55"/>
      <c r="Z269" s="55"/>
      <c r="AA269" s="55"/>
      <c r="AB269" s="55"/>
      <c r="AC269" s="55"/>
      <c r="AD269" s="55"/>
      <c r="AE269" s="55"/>
    </row>
    <row r="270" spans="2:31" x14ac:dyDescent="0.25">
      <c r="B270" s="55"/>
      <c r="C270" s="55"/>
      <c r="D270" s="55"/>
      <c r="E270" s="55" t="str">
        <f t="shared" si="24"/>
        <v>PROG</v>
      </c>
      <c r="F270" s="55"/>
      <c r="G270" s="55" t="str">
        <f t="shared" si="25"/>
        <v>P</v>
      </c>
      <c r="H270" s="55"/>
      <c r="I270" s="55"/>
      <c r="J270" s="55" t="str">
        <f t="shared" si="26"/>
        <v>ELEM</v>
      </c>
      <c r="K270" s="55"/>
      <c r="L270" s="100" t="str">
        <f t="shared" si="27"/>
        <v>ag.</v>
      </c>
      <c r="M270" s="55" t="e">
        <v>#N/A</v>
      </c>
      <c r="N270" s="55"/>
      <c r="O270" s="55" t="str">
        <f t="shared" si="28"/>
        <v>FONTE</v>
      </c>
      <c r="P270" s="55"/>
      <c r="Q270" s="55"/>
      <c r="R270" s="55"/>
      <c r="S270" s="55"/>
      <c r="T270" s="55"/>
      <c r="U270" s="55"/>
      <c r="V270" s="55"/>
      <c r="W270" s="56"/>
      <c r="X270" s="24">
        <f t="shared" si="29"/>
        <v>0</v>
      </c>
      <c r="Y270" s="55"/>
      <c r="Z270" s="55"/>
      <c r="AA270" s="55"/>
      <c r="AB270" s="55"/>
      <c r="AC270" s="55"/>
      <c r="AD270" s="55"/>
      <c r="AE270" s="55"/>
    </row>
    <row r="271" spans="2:31" x14ac:dyDescent="0.25">
      <c r="B271" s="55"/>
      <c r="C271" s="55"/>
      <c r="D271" s="55"/>
      <c r="E271" s="55" t="str">
        <f t="shared" si="24"/>
        <v>PROG</v>
      </c>
      <c r="F271" s="55"/>
      <c r="G271" s="55" t="str">
        <f t="shared" si="25"/>
        <v>P</v>
      </c>
      <c r="H271" s="55"/>
      <c r="I271" s="55"/>
      <c r="J271" s="55" t="str">
        <f t="shared" si="26"/>
        <v>ELEM</v>
      </c>
      <c r="K271" s="55"/>
      <c r="L271" s="100" t="str">
        <f t="shared" si="27"/>
        <v>ag.</v>
      </c>
      <c r="M271" s="55" t="e">
        <v>#N/A</v>
      </c>
      <c r="N271" s="55"/>
      <c r="O271" s="55" t="str">
        <f t="shared" si="28"/>
        <v>FONTE</v>
      </c>
      <c r="P271" s="55"/>
      <c r="Q271" s="55"/>
      <c r="R271" s="55"/>
      <c r="S271" s="55"/>
      <c r="T271" s="55"/>
      <c r="U271" s="55"/>
      <c r="V271" s="55"/>
      <c r="W271" s="56"/>
      <c r="X271" s="24">
        <f t="shared" si="29"/>
        <v>0</v>
      </c>
      <c r="Y271" s="55"/>
      <c r="Z271" s="55"/>
      <c r="AA271" s="55"/>
      <c r="AB271" s="55"/>
      <c r="AC271" s="55"/>
      <c r="AD271" s="55"/>
      <c r="AE271" s="55"/>
    </row>
    <row r="272" spans="2:31" x14ac:dyDescent="0.25">
      <c r="B272" s="55"/>
      <c r="C272" s="55"/>
      <c r="D272" s="55"/>
      <c r="E272" s="55" t="str">
        <f t="shared" si="24"/>
        <v>PROG</v>
      </c>
      <c r="F272" s="55"/>
      <c r="G272" s="55" t="str">
        <f t="shared" si="25"/>
        <v>P</v>
      </c>
      <c r="H272" s="55"/>
      <c r="I272" s="55"/>
      <c r="J272" s="55" t="str">
        <f t="shared" si="26"/>
        <v>ELEM</v>
      </c>
      <c r="K272" s="55"/>
      <c r="L272" s="100" t="str">
        <f t="shared" si="27"/>
        <v>ag.</v>
      </c>
      <c r="M272" s="55" t="e">
        <v>#N/A</v>
      </c>
      <c r="N272" s="55"/>
      <c r="O272" s="55" t="str">
        <f t="shared" si="28"/>
        <v>FONTE</v>
      </c>
      <c r="P272" s="55"/>
      <c r="Q272" s="55"/>
      <c r="R272" s="55"/>
      <c r="S272" s="55"/>
      <c r="T272" s="55"/>
      <c r="U272" s="55"/>
      <c r="V272" s="55"/>
      <c r="W272" s="56"/>
      <c r="X272" s="24">
        <f t="shared" si="29"/>
        <v>0</v>
      </c>
      <c r="Y272" s="55"/>
      <c r="Z272" s="55"/>
      <c r="AA272" s="55"/>
      <c r="AB272" s="55"/>
      <c r="AC272" s="55"/>
      <c r="AD272" s="55"/>
      <c r="AE272" s="55"/>
    </row>
    <row r="273" spans="2:31" x14ac:dyDescent="0.25">
      <c r="B273" s="55"/>
      <c r="C273" s="55"/>
      <c r="D273" s="55"/>
      <c r="E273" s="55" t="str">
        <f t="shared" si="24"/>
        <v>PROG</v>
      </c>
      <c r="F273" s="55"/>
      <c r="G273" s="55" t="str">
        <f t="shared" si="25"/>
        <v>P</v>
      </c>
      <c r="H273" s="55"/>
      <c r="I273" s="55"/>
      <c r="J273" s="55" t="str">
        <f t="shared" si="26"/>
        <v>ELEM</v>
      </c>
      <c r="K273" s="55"/>
      <c r="L273" s="100" t="str">
        <f t="shared" si="27"/>
        <v>ag.</v>
      </c>
      <c r="M273" s="55" t="e">
        <v>#N/A</v>
      </c>
      <c r="N273" s="55"/>
      <c r="O273" s="55" t="str">
        <f t="shared" si="28"/>
        <v>FONTE</v>
      </c>
      <c r="P273" s="55"/>
      <c r="Q273" s="55"/>
      <c r="R273" s="55"/>
      <c r="S273" s="55"/>
      <c r="T273" s="55"/>
      <c r="U273" s="55"/>
      <c r="V273" s="55"/>
      <c r="W273" s="56"/>
      <c r="X273" s="24">
        <f t="shared" si="29"/>
        <v>0</v>
      </c>
      <c r="Y273" s="55"/>
      <c r="Z273" s="55"/>
      <c r="AA273" s="55"/>
      <c r="AB273" s="55"/>
      <c r="AC273" s="55"/>
      <c r="AD273" s="55"/>
      <c r="AE273" s="55"/>
    </row>
    <row r="274" spans="2:31" x14ac:dyDescent="0.25">
      <c r="B274" s="55"/>
      <c r="C274" s="55"/>
      <c r="D274" s="55"/>
      <c r="E274" s="55" t="str">
        <f t="shared" si="24"/>
        <v>PROG</v>
      </c>
      <c r="F274" s="55"/>
      <c r="G274" s="55" t="str">
        <f t="shared" si="25"/>
        <v>P</v>
      </c>
      <c r="H274" s="55"/>
      <c r="I274" s="55"/>
      <c r="J274" s="55" t="str">
        <f t="shared" si="26"/>
        <v>ELEM</v>
      </c>
      <c r="K274" s="55"/>
      <c r="L274" s="100" t="str">
        <f t="shared" si="27"/>
        <v>ag.</v>
      </c>
      <c r="M274" s="55" t="e">
        <v>#N/A</v>
      </c>
      <c r="N274" s="55"/>
      <c r="O274" s="55" t="str">
        <f t="shared" si="28"/>
        <v>FONTE</v>
      </c>
      <c r="P274" s="55"/>
      <c r="Q274" s="55"/>
      <c r="R274" s="55"/>
      <c r="S274" s="55"/>
      <c r="T274" s="55"/>
      <c r="U274" s="55"/>
      <c r="V274" s="55"/>
      <c r="W274" s="56"/>
      <c r="X274" s="24">
        <f t="shared" si="29"/>
        <v>0</v>
      </c>
      <c r="Y274" s="55"/>
      <c r="Z274" s="55"/>
      <c r="AA274" s="55"/>
      <c r="AB274" s="55"/>
      <c r="AC274" s="55"/>
      <c r="AD274" s="55"/>
      <c r="AE274" s="55"/>
    </row>
    <row r="275" spans="2:31" x14ac:dyDescent="0.25">
      <c r="B275" s="55"/>
      <c r="C275" s="55"/>
      <c r="D275" s="55"/>
      <c r="E275" s="55" t="str">
        <f t="shared" si="24"/>
        <v>PROG</v>
      </c>
      <c r="F275" s="55"/>
      <c r="G275" s="55" t="str">
        <f t="shared" si="25"/>
        <v>P</v>
      </c>
      <c r="H275" s="55"/>
      <c r="I275" s="55"/>
      <c r="J275" s="55" t="str">
        <f t="shared" si="26"/>
        <v>ELEM</v>
      </c>
      <c r="K275" s="55"/>
      <c r="L275" s="100" t="str">
        <f t="shared" si="27"/>
        <v>ag.</v>
      </c>
      <c r="M275" s="55" t="e">
        <v>#N/A</v>
      </c>
      <c r="N275" s="55"/>
      <c r="O275" s="55" t="str">
        <f t="shared" si="28"/>
        <v>FONTE</v>
      </c>
      <c r="P275" s="55"/>
      <c r="Q275" s="55"/>
      <c r="R275" s="55"/>
      <c r="S275" s="55"/>
      <c r="T275" s="55"/>
      <c r="U275" s="55"/>
      <c r="V275" s="55"/>
      <c r="W275" s="56"/>
      <c r="X275" s="24">
        <f t="shared" si="29"/>
        <v>0</v>
      </c>
      <c r="Y275" s="55"/>
      <c r="Z275" s="55"/>
      <c r="AA275" s="55"/>
      <c r="AB275" s="55"/>
      <c r="AC275" s="55"/>
      <c r="AD275" s="55"/>
      <c r="AE275" s="55"/>
    </row>
    <row r="276" spans="2:31" x14ac:dyDescent="0.25">
      <c r="B276" s="55"/>
      <c r="C276" s="55"/>
      <c r="D276" s="55"/>
      <c r="E276" s="55" t="str">
        <f t="shared" si="24"/>
        <v>PROG</v>
      </c>
      <c r="F276" s="55"/>
      <c r="G276" s="55" t="str">
        <f t="shared" si="25"/>
        <v>P</v>
      </c>
      <c r="H276" s="55"/>
      <c r="I276" s="55"/>
      <c r="J276" s="55" t="str">
        <f t="shared" si="26"/>
        <v>ELEM</v>
      </c>
      <c r="K276" s="55"/>
      <c r="L276" s="100" t="str">
        <f t="shared" si="27"/>
        <v>ag.</v>
      </c>
      <c r="M276" s="55" t="e">
        <v>#N/A</v>
      </c>
      <c r="N276" s="55"/>
      <c r="O276" s="55" t="str">
        <f t="shared" si="28"/>
        <v>FONTE</v>
      </c>
      <c r="P276" s="55"/>
      <c r="Q276" s="55"/>
      <c r="R276" s="55"/>
      <c r="S276" s="55"/>
      <c r="T276" s="55"/>
      <c r="U276" s="55"/>
      <c r="V276" s="55"/>
      <c r="W276" s="56"/>
      <c r="X276" s="24">
        <f t="shared" si="29"/>
        <v>0</v>
      </c>
      <c r="Y276" s="55"/>
      <c r="Z276" s="55"/>
      <c r="AA276" s="55"/>
      <c r="AB276" s="55"/>
      <c r="AC276" s="55"/>
      <c r="AD276" s="55"/>
      <c r="AE276" s="55"/>
    </row>
    <row r="277" spans="2:31" x14ac:dyDescent="0.25">
      <c r="B277" s="55"/>
      <c r="C277" s="55"/>
      <c r="D277" s="55"/>
      <c r="E277" s="55" t="str">
        <f t="shared" si="24"/>
        <v>PROG</v>
      </c>
      <c r="F277" s="55"/>
      <c r="G277" s="55" t="str">
        <f t="shared" si="25"/>
        <v>P</v>
      </c>
      <c r="H277" s="55"/>
      <c r="I277" s="55"/>
      <c r="J277" s="55" t="str">
        <f t="shared" si="26"/>
        <v>ELEM</v>
      </c>
      <c r="K277" s="55"/>
      <c r="L277" s="100" t="str">
        <f t="shared" si="27"/>
        <v>ag.</v>
      </c>
      <c r="M277" s="55" t="e">
        <v>#N/A</v>
      </c>
      <c r="N277" s="55"/>
      <c r="O277" s="55" t="str">
        <f t="shared" si="28"/>
        <v>FONTE</v>
      </c>
      <c r="P277" s="55"/>
      <c r="Q277" s="55"/>
      <c r="R277" s="55"/>
      <c r="S277" s="55"/>
      <c r="T277" s="55"/>
      <c r="U277" s="55"/>
      <c r="V277" s="55"/>
      <c r="W277" s="56"/>
      <c r="X277" s="24">
        <f t="shared" si="29"/>
        <v>0</v>
      </c>
      <c r="Y277" s="55"/>
      <c r="Z277" s="55"/>
      <c r="AA277" s="55"/>
      <c r="AB277" s="55"/>
      <c r="AC277" s="55"/>
      <c r="AD277" s="55"/>
      <c r="AE277" s="55"/>
    </row>
    <row r="278" spans="2:31" x14ac:dyDescent="0.25">
      <c r="B278" s="55"/>
      <c r="C278" s="55"/>
      <c r="D278" s="55"/>
      <c r="E278" s="55" t="str">
        <f t="shared" si="24"/>
        <v>PROG</v>
      </c>
      <c r="F278" s="55"/>
      <c r="G278" s="55" t="str">
        <f t="shared" si="25"/>
        <v>P</v>
      </c>
      <c r="H278" s="55"/>
      <c r="I278" s="55"/>
      <c r="J278" s="55" t="str">
        <f t="shared" si="26"/>
        <v>ELEM</v>
      </c>
      <c r="K278" s="55"/>
      <c r="L278" s="100" t="str">
        <f t="shared" si="27"/>
        <v>ag.</v>
      </c>
      <c r="M278" s="55" t="e">
        <v>#N/A</v>
      </c>
      <c r="N278" s="55"/>
      <c r="O278" s="55" t="str">
        <f t="shared" si="28"/>
        <v>FONTE</v>
      </c>
      <c r="P278" s="55"/>
      <c r="Q278" s="55"/>
      <c r="R278" s="55"/>
      <c r="S278" s="55"/>
      <c r="T278" s="55"/>
      <c r="U278" s="55"/>
      <c r="V278" s="55"/>
      <c r="W278" s="56"/>
      <c r="X278" s="24">
        <f t="shared" si="29"/>
        <v>0</v>
      </c>
      <c r="Y278" s="55"/>
      <c r="Z278" s="55"/>
      <c r="AA278" s="55"/>
      <c r="AB278" s="55"/>
      <c r="AC278" s="55"/>
      <c r="AD278" s="55"/>
      <c r="AE278" s="55"/>
    </row>
    <row r="279" spans="2:31" x14ac:dyDescent="0.25">
      <c r="B279" s="55"/>
      <c r="C279" s="55"/>
      <c r="D279" s="55"/>
      <c r="E279" s="55" t="str">
        <f t="shared" si="24"/>
        <v>PROG</v>
      </c>
      <c r="F279" s="55"/>
      <c r="G279" s="55" t="str">
        <f t="shared" si="25"/>
        <v>P</v>
      </c>
      <c r="H279" s="55"/>
      <c r="I279" s="55"/>
      <c r="J279" s="55" t="str">
        <f t="shared" si="26"/>
        <v>ELEM</v>
      </c>
      <c r="K279" s="55"/>
      <c r="L279" s="100" t="str">
        <f t="shared" si="27"/>
        <v>ag.</v>
      </c>
      <c r="M279" s="55" t="e">
        <v>#N/A</v>
      </c>
      <c r="N279" s="55"/>
      <c r="O279" s="55" t="str">
        <f t="shared" si="28"/>
        <v>FONTE</v>
      </c>
      <c r="P279" s="55"/>
      <c r="Q279" s="55"/>
      <c r="R279" s="55"/>
      <c r="S279" s="55"/>
      <c r="T279" s="55"/>
      <c r="U279" s="55"/>
      <c r="V279" s="55"/>
      <c r="W279" s="56"/>
      <c r="X279" s="24">
        <f t="shared" si="29"/>
        <v>0</v>
      </c>
      <c r="Y279" s="55"/>
      <c r="Z279" s="55"/>
      <c r="AA279" s="55"/>
      <c r="AB279" s="55"/>
      <c r="AC279" s="55"/>
      <c r="AD279" s="55"/>
      <c r="AE279" s="55"/>
    </row>
    <row r="280" spans="2:31" x14ac:dyDescent="0.25">
      <c r="B280" s="55"/>
      <c r="C280" s="55"/>
      <c r="D280" s="55"/>
      <c r="E280" s="55" t="str">
        <f t="shared" si="24"/>
        <v>PROG</v>
      </c>
      <c r="F280" s="55"/>
      <c r="G280" s="55" t="str">
        <f t="shared" si="25"/>
        <v>P</v>
      </c>
      <c r="H280" s="55"/>
      <c r="I280" s="55"/>
      <c r="J280" s="55" t="str">
        <f t="shared" si="26"/>
        <v>ELEM</v>
      </c>
      <c r="K280" s="55"/>
      <c r="L280" s="100" t="str">
        <f t="shared" si="27"/>
        <v>ag.</v>
      </c>
      <c r="M280" s="55" t="e">
        <v>#N/A</v>
      </c>
      <c r="N280" s="55"/>
      <c r="O280" s="55" t="str">
        <f t="shared" si="28"/>
        <v>FONTE</v>
      </c>
      <c r="P280" s="55"/>
      <c r="Q280" s="55"/>
      <c r="R280" s="55"/>
      <c r="S280" s="55"/>
      <c r="T280" s="55"/>
      <c r="U280" s="55"/>
      <c r="V280" s="55"/>
      <c r="W280" s="56"/>
      <c r="X280" s="24">
        <f t="shared" si="29"/>
        <v>0</v>
      </c>
      <c r="Y280" s="55"/>
      <c r="Z280" s="55"/>
      <c r="AA280" s="55"/>
      <c r="AB280" s="55"/>
      <c r="AC280" s="55"/>
      <c r="AD280" s="55"/>
      <c r="AE280" s="55"/>
    </row>
    <row r="281" spans="2:31" x14ac:dyDescent="0.25">
      <c r="B281" s="55"/>
      <c r="C281" s="55"/>
      <c r="D281" s="55"/>
      <c r="E281" s="55" t="str">
        <f t="shared" si="24"/>
        <v>PROG</v>
      </c>
      <c r="F281" s="55"/>
      <c r="G281" s="55" t="str">
        <f t="shared" si="25"/>
        <v>P</v>
      </c>
      <c r="H281" s="55"/>
      <c r="I281" s="55"/>
      <c r="J281" s="55" t="str">
        <f t="shared" si="26"/>
        <v>ELEM</v>
      </c>
      <c r="K281" s="55"/>
      <c r="L281" s="100" t="str">
        <f t="shared" si="27"/>
        <v>ag.</v>
      </c>
      <c r="M281" s="55" t="e">
        <v>#N/A</v>
      </c>
      <c r="N281" s="55"/>
      <c r="O281" s="55" t="str">
        <f t="shared" si="28"/>
        <v>FONTE</v>
      </c>
      <c r="P281" s="55"/>
      <c r="Q281" s="55"/>
      <c r="R281" s="55"/>
      <c r="S281" s="55"/>
      <c r="T281" s="55"/>
      <c r="U281" s="55"/>
      <c r="V281" s="55"/>
      <c r="W281" s="56"/>
      <c r="X281" s="24">
        <f t="shared" si="29"/>
        <v>0</v>
      </c>
      <c r="Y281" s="55"/>
      <c r="Z281" s="55"/>
      <c r="AA281" s="55"/>
      <c r="AB281" s="55"/>
      <c r="AC281" s="55"/>
      <c r="AD281" s="55"/>
      <c r="AE281" s="55"/>
    </row>
    <row r="282" spans="2:31" x14ac:dyDescent="0.25">
      <c r="B282" s="55"/>
      <c r="C282" s="55"/>
      <c r="D282" s="55"/>
      <c r="E282" s="55" t="str">
        <f t="shared" si="24"/>
        <v>PROG</v>
      </c>
      <c r="F282" s="55"/>
      <c r="G282" s="55" t="str">
        <f t="shared" si="25"/>
        <v>P</v>
      </c>
      <c r="H282" s="55"/>
      <c r="I282" s="55"/>
      <c r="J282" s="55" t="str">
        <f t="shared" si="26"/>
        <v>ELEM</v>
      </c>
      <c r="K282" s="55"/>
      <c r="L282" s="100" t="str">
        <f t="shared" si="27"/>
        <v>ag.</v>
      </c>
      <c r="M282" s="55" t="e">
        <v>#N/A</v>
      </c>
      <c r="N282" s="55"/>
      <c r="O282" s="55" t="str">
        <f t="shared" si="28"/>
        <v>FONTE</v>
      </c>
      <c r="P282" s="55"/>
      <c r="Q282" s="55"/>
      <c r="R282" s="55"/>
      <c r="S282" s="55"/>
      <c r="T282" s="55"/>
      <c r="U282" s="55"/>
      <c r="V282" s="55"/>
      <c r="W282" s="56"/>
      <c r="X282" s="24">
        <f t="shared" si="29"/>
        <v>0</v>
      </c>
      <c r="Y282" s="55"/>
      <c r="Z282" s="55"/>
      <c r="AA282" s="55"/>
      <c r="AB282" s="55"/>
      <c r="AC282" s="55"/>
      <c r="AD282" s="55"/>
      <c r="AE282" s="55"/>
    </row>
    <row r="283" spans="2:31" x14ac:dyDescent="0.25">
      <c r="B283" s="55"/>
      <c r="C283" s="55"/>
      <c r="D283" s="55"/>
      <c r="E283" s="55" t="str">
        <f t="shared" si="24"/>
        <v>PROG</v>
      </c>
      <c r="F283" s="55"/>
      <c r="G283" s="55" t="str">
        <f t="shared" si="25"/>
        <v>P</v>
      </c>
      <c r="H283" s="55"/>
      <c r="I283" s="55"/>
      <c r="J283" s="55" t="str">
        <f t="shared" si="26"/>
        <v>ELEM</v>
      </c>
      <c r="K283" s="55"/>
      <c r="L283" s="100" t="str">
        <f t="shared" si="27"/>
        <v>ag.</v>
      </c>
      <c r="M283" s="55" t="e">
        <v>#N/A</v>
      </c>
      <c r="N283" s="55"/>
      <c r="O283" s="55" t="str">
        <f t="shared" si="28"/>
        <v>FONTE</v>
      </c>
      <c r="P283" s="55"/>
      <c r="Q283" s="55"/>
      <c r="R283" s="55"/>
      <c r="S283" s="55"/>
      <c r="T283" s="55"/>
      <c r="U283" s="55"/>
      <c r="V283" s="55"/>
      <c r="W283" s="56"/>
      <c r="X283" s="24">
        <f t="shared" si="29"/>
        <v>0</v>
      </c>
      <c r="Y283" s="55"/>
      <c r="Z283" s="55"/>
      <c r="AA283" s="55"/>
      <c r="AB283" s="55"/>
      <c r="AC283" s="55"/>
      <c r="AD283" s="55"/>
      <c r="AE283" s="55"/>
    </row>
    <row r="284" spans="2:31" x14ac:dyDescent="0.25">
      <c r="B284" s="55"/>
      <c r="C284" s="55"/>
      <c r="D284" s="55"/>
      <c r="E284" s="55" t="str">
        <f t="shared" si="24"/>
        <v>PROG</v>
      </c>
      <c r="F284" s="55"/>
      <c r="G284" s="55" t="str">
        <f t="shared" si="25"/>
        <v>P</v>
      </c>
      <c r="H284" s="55"/>
      <c r="I284" s="55"/>
      <c r="J284" s="55" t="str">
        <f t="shared" si="26"/>
        <v>ELEM</v>
      </c>
      <c r="K284" s="55"/>
      <c r="L284" s="100" t="str">
        <f t="shared" si="27"/>
        <v>ag.</v>
      </c>
      <c r="M284" s="55" t="e">
        <v>#N/A</v>
      </c>
      <c r="N284" s="55"/>
      <c r="O284" s="55" t="str">
        <f t="shared" si="28"/>
        <v>FONTE</v>
      </c>
      <c r="P284" s="55"/>
      <c r="Q284" s="55"/>
      <c r="R284" s="55"/>
      <c r="S284" s="55"/>
      <c r="T284" s="55"/>
      <c r="U284" s="55"/>
      <c r="V284" s="55"/>
      <c r="W284" s="56"/>
      <c r="X284" s="24">
        <f t="shared" si="29"/>
        <v>0</v>
      </c>
      <c r="Y284" s="55"/>
      <c r="Z284" s="55"/>
      <c r="AA284" s="55"/>
      <c r="AB284" s="55"/>
      <c r="AC284" s="55"/>
      <c r="AD284" s="55"/>
      <c r="AE284" s="55"/>
    </row>
    <row r="285" spans="2:31" x14ac:dyDescent="0.25">
      <c r="B285" s="55"/>
      <c r="C285" s="55"/>
      <c r="D285" s="55"/>
      <c r="E285" s="55" t="str">
        <f t="shared" si="24"/>
        <v>PROG</v>
      </c>
      <c r="F285" s="55"/>
      <c r="G285" s="55" t="str">
        <f t="shared" si="25"/>
        <v>P</v>
      </c>
      <c r="H285" s="55"/>
      <c r="I285" s="55"/>
      <c r="J285" s="55" t="str">
        <f t="shared" si="26"/>
        <v>ELEM</v>
      </c>
      <c r="K285" s="55"/>
      <c r="L285" s="100" t="str">
        <f t="shared" si="27"/>
        <v>ag.</v>
      </c>
      <c r="M285" s="55" t="e">
        <v>#N/A</v>
      </c>
      <c r="N285" s="55"/>
      <c r="O285" s="55" t="str">
        <f t="shared" si="28"/>
        <v>FONTE</v>
      </c>
      <c r="P285" s="55"/>
      <c r="Q285" s="55"/>
      <c r="R285" s="55"/>
      <c r="S285" s="55"/>
      <c r="T285" s="55"/>
      <c r="U285" s="55"/>
      <c r="V285" s="55"/>
      <c r="W285" s="56"/>
      <c r="X285" s="24">
        <f t="shared" si="29"/>
        <v>0</v>
      </c>
      <c r="Y285" s="55"/>
      <c r="Z285" s="55"/>
      <c r="AA285" s="55"/>
      <c r="AB285" s="55"/>
      <c r="AC285" s="55"/>
      <c r="AD285" s="55"/>
      <c r="AE285" s="55"/>
    </row>
    <row r="286" spans="2:31" x14ac:dyDescent="0.25">
      <c r="B286" s="55"/>
      <c r="C286" s="55"/>
      <c r="D286" s="55"/>
      <c r="E286" s="55" t="str">
        <f t="shared" si="24"/>
        <v>PROG</v>
      </c>
      <c r="F286" s="55"/>
      <c r="G286" s="55" t="str">
        <f t="shared" si="25"/>
        <v>P</v>
      </c>
      <c r="H286" s="55"/>
      <c r="I286" s="55"/>
      <c r="J286" s="55" t="str">
        <f t="shared" si="26"/>
        <v>ELEM</v>
      </c>
      <c r="K286" s="55"/>
      <c r="L286" s="100" t="str">
        <f t="shared" si="27"/>
        <v>ag.</v>
      </c>
      <c r="M286" s="55" t="e">
        <v>#N/A</v>
      </c>
      <c r="N286" s="55"/>
      <c r="O286" s="55" t="str">
        <f t="shared" si="28"/>
        <v>FONTE</v>
      </c>
      <c r="P286" s="55"/>
      <c r="Q286" s="55"/>
      <c r="R286" s="55"/>
      <c r="S286" s="55"/>
      <c r="T286" s="55"/>
      <c r="U286" s="55"/>
      <c r="V286" s="55"/>
      <c r="W286" s="56"/>
      <c r="X286" s="24">
        <f t="shared" si="29"/>
        <v>0</v>
      </c>
      <c r="Y286" s="55"/>
      <c r="Z286" s="55"/>
      <c r="AA286" s="55"/>
      <c r="AB286" s="55"/>
      <c r="AC286" s="55"/>
      <c r="AD286" s="55"/>
      <c r="AE286" s="55"/>
    </row>
    <row r="287" spans="2:31" x14ac:dyDescent="0.25">
      <c r="B287" s="55"/>
      <c r="C287" s="55"/>
      <c r="D287" s="55"/>
      <c r="E287" s="55" t="str">
        <f t="shared" si="24"/>
        <v>PROG</v>
      </c>
      <c r="F287" s="55"/>
      <c r="G287" s="55" t="str">
        <f t="shared" si="25"/>
        <v>P</v>
      </c>
      <c r="H287" s="55"/>
      <c r="I287" s="55"/>
      <c r="J287" s="55" t="str">
        <f t="shared" si="26"/>
        <v>ELEM</v>
      </c>
      <c r="K287" s="55"/>
      <c r="L287" s="100" t="str">
        <f t="shared" si="27"/>
        <v>ag.</v>
      </c>
      <c r="M287" s="55" t="e">
        <v>#N/A</v>
      </c>
      <c r="N287" s="55"/>
      <c r="O287" s="55" t="str">
        <f t="shared" si="28"/>
        <v>FONTE</v>
      </c>
      <c r="P287" s="55"/>
      <c r="Q287" s="55"/>
      <c r="R287" s="55"/>
      <c r="S287" s="55"/>
      <c r="T287" s="55"/>
      <c r="U287" s="55"/>
      <c r="V287" s="55"/>
      <c r="W287" s="56"/>
      <c r="X287" s="24">
        <f t="shared" si="29"/>
        <v>0</v>
      </c>
      <c r="Y287" s="55"/>
      <c r="Z287" s="55"/>
      <c r="AA287" s="55"/>
      <c r="AB287" s="55"/>
      <c r="AC287" s="55"/>
      <c r="AD287" s="55"/>
      <c r="AE287" s="55"/>
    </row>
    <row r="288" spans="2:31" x14ac:dyDescent="0.25">
      <c r="B288" s="55"/>
      <c r="C288" s="55"/>
      <c r="D288" s="55"/>
      <c r="E288" s="55" t="str">
        <f t="shared" si="24"/>
        <v>PROG</v>
      </c>
      <c r="F288" s="55"/>
      <c r="G288" s="55" t="str">
        <f t="shared" si="25"/>
        <v>P</v>
      </c>
      <c r="H288" s="55"/>
      <c r="I288" s="55"/>
      <c r="J288" s="55" t="str">
        <f t="shared" si="26"/>
        <v>ELEM</v>
      </c>
      <c r="K288" s="55"/>
      <c r="L288" s="100" t="str">
        <f t="shared" si="27"/>
        <v>ag.</v>
      </c>
      <c r="M288" s="55" t="e">
        <v>#N/A</v>
      </c>
      <c r="N288" s="55"/>
      <c r="O288" s="55" t="str">
        <f t="shared" si="28"/>
        <v>FONTE</v>
      </c>
      <c r="P288" s="55"/>
      <c r="Q288" s="55"/>
      <c r="R288" s="55"/>
      <c r="S288" s="55"/>
      <c r="T288" s="55"/>
      <c r="U288" s="55"/>
      <c r="V288" s="55"/>
      <c r="W288" s="56"/>
      <c r="X288" s="24">
        <f t="shared" si="29"/>
        <v>0</v>
      </c>
      <c r="Y288" s="55"/>
      <c r="Z288" s="55"/>
      <c r="AA288" s="55"/>
      <c r="AB288" s="55"/>
      <c r="AC288" s="55"/>
      <c r="AD288" s="55"/>
      <c r="AE288" s="55"/>
    </row>
    <row r="289" spans="2:31" x14ac:dyDescent="0.25">
      <c r="B289" s="55"/>
      <c r="C289" s="55"/>
      <c r="D289" s="55"/>
      <c r="E289" s="55" t="str">
        <f t="shared" si="24"/>
        <v>PROG</v>
      </c>
      <c r="F289" s="55"/>
      <c r="G289" s="55" t="str">
        <f t="shared" si="25"/>
        <v>P</v>
      </c>
      <c r="H289" s="55"/>
      <c r="I289" s="55"/>
      <c r="J289" s="55" t="str">
        <f t="shared" si="26"/>
        <v>ELEM</v>
      </c>
      <c r="K289" s="55"/>
      <c r="L289" s="100" t="str">
        <f t="shared" si="27"/>
        <v>ag.</v>
      </c>
      <c r="M289" s="55" t="e">
        <v>#N/A</v>
      </c>
      <c r="N289" s="55"/>
      <c r="O289" s="55" t="str">
        <f t="shared" si="28"/>
        <v>FONTE</v>
      </c>
      <c r="P289" s="55"/>
      <c r="Q289" s="55"/>
      <c r="R289" s="55"/>
      <c r="S289" s="55"/>
      <c r="T289" s="55"/>
      <c r="U289" s="55"/>
      <c r="V289" s="55"/>
      <c r="W289" s="56"/>
      <c r="X289" s="24">
        <f t="shared" si="29"/>
        <v>0</v>
      </c>
      <c r="Y289" s="55"/>
      <c r="Z289" s="55"/>
      <c r="AA289" s="55"/>
      <c r="AB289" s="55"/>
      <c r="AC289" s="55"/>
      <c r="AD289" s="55"/>
      <c r="AE289" s="55"/>
    </row>
    <row r="290" spans="2:31" x14ac:dyDescent="0.25">
      <c r="B290" s="55"/>
      <c r="C290" s="55"/>
      <c r="D290" s="55"/>
      <c r="E290" s="55" t="str">
        <f t="shared" si="24"/>
        <v>PROG</v>
      </c>
      <c r="F290" s="55"/>
      <c r="G290" s="55" t="str">
        <f t="shared" si="25"/>
        <v>P</v>
      </c>
      <c r="H290" s="55"/>
      <c r="I290" s="55"/>
      <c r="J290" s="55" t="str">
        <f t="shared" si="26"/>
        <v>ELEM</v>
      </c>
      <c r="K290" s="55"/>
      <c r="L290" s="100" t="str">
        <f t="shared" si="27"/>
        <v>ag.</v>
      </c>
      <c r="M290" s="55" t="e">
        <v>#N/A</v>
      </c>
      <c r="N290" s="55"/>
      <c r="O290" s="55" t="str">
        <f t="shared" si="28"/>
        <v>FONTE</v>
      </c>
      <c r="P290" s="55"/>
      <c r="Q290" s="55"/>
      <c r="R290" s="55"/>
      <c r="S290" s="55"/>
      <c r="T290" s="55"/>
      <c r="U290" s="55"/>
      <c r="V290" s="55"/>
      <c r="W290" s="56"/>
      <c r="X290" s="24">
        <f t="shared" si="29"/>
        <v>0</v>
      </c>
      <c r="Y290" s="55"/>
      <c r="Z290" s="55"/>
      <c r="AA290" s="55"/>
      <c r="AB290" s="55"/>
      <c r="AC290" s="55"/>
      <c r="AD290" s="55"/>
      <c r="AE290" s="55"/>
    </row>
    <row r="291" spans="2:31" x14ac:dyDescent="0.25">
      <c r="B291" s="55"/>
      <c r="C291" s="55"/>
      <c r="D291" s="55"/>
      <c r="E291" s="55" t="str">
        <f t="shared" si="24"/>
        <v>PROG</v>
      </c>
      <c r="F291" s="55"/>
      <c r="G291" s="55" t="str">
        <f t="shared" si="25"/>
        <v>P</v>
      </c>
      <c r="H291" s="55"/>
      <c r="I291" s="55"/>
      <c r="J291" s="55" t="str">
        <f t="shared" si="26"/>
        <v>ELEM</v>
      </c>
      <c r="K291" s="55"/>
      <c r="L291" s="100" t="str">
        <f t="shared" si="27"/>
        <v>ag.</v>
      </c>
      <c r="M291" s="55" t="e">
        <v>#N/A</v>
      </c>
      <c r="N291" s="55"/>
      <c r="O291" s="55" t="str">
        <f t="shared" si="28"/>
        <v>FONTE</v>
      </c>
      <c r="P291" s="55"/>
      <c r="Q291" s="55"/>
      <c r="R291" s="55"/>
      <c r="S291" s="55"/>
      <c r="T291" s="55"/>
      <c r="U291" s="55"/>
      <c r="V291" s="55"/>
      <c r="W291" s="56"/>
      <c r="X291" s="24">
        <f t="shared" si="29"/>
        <v>0</v>
      </c>
      <c r="Y291" s="55"/>
      <c r="Z291" s="55"/>
      <c r="AA291" s="55"/>
      <c r="AB291" s="55"/>
      <c r="AC291" s="55"/>
      <c r="AD291" s="55"/>
      <c r="AE291" s="55"/>
    </row>
    <row r="292" spans="2:31" x14ac:dyDescent="0.25">
      <c r="B292" s="55"/>
      <c r="C292" s="55"/>
      <c r="D292" s="55"/>
      <c r="E292" s="55" t="str">
        <f t="shared" si="24"/>
        <v>PROG</v>
      </c>
      <c r="F292" s="55"/>
      <c r="G292" s="55" t="str">
        <f t="shared" si="25"/>
        <v>P</v>
      </c>
      <c r="H292" s="55"/>
      <c r="I292" s="55"/>
      <c r="J292" s="55" t="str">
        <f t="shared" si="26"/>
        <v>ELEM</v>
      </c>
      <c r="K292" s="55"/>
      <c r="L292" s="100" t="str">
        <f t="shared" si="27"/>
        <v>ag.</v>
      </c>
      <c r="M292" s="55" t="e">
        <v>#N/A</v>
      </c>
      <c r="N292" s="55"/>
      <c r="O292" s="55" t="str">
        <f t="shared" si="28"/>
        <v>FONTE</v>
      </c>
      <c r="P292" s="55"/>
      <c r="Q292" s="55"/>
      <c r="R292" s="55"/>
      <c r="S292" s="55"/>
      <c r="T292" s="55"/>
      <c r="U292" s="55"/>
      <c r="V292" s="55"/>
      <c r="W292" s="56"/>
      <c r="X292" s="24">
        <f t="shared" si="29"/>
        <v>0</v>
      </c>
      <c r="Y292" s="55"/>
      <c r="Z292" s="55"/>
      <c r="AA292" s="55"/>
      <c r="AB292" s="55"/>
      <c r="AC292" s="55"/>
      <c r="AD292" s="55"/>
      <c r="AE292" s="55"/>
    </row>
    <row r="293" spans="2:31" x14ac:dyDescent="0.25">
      <c r="B293" s="55"/>
      <c r="C293" s="55"/>
      <c r="D293" s="55"/>
      <c r="E293" s="55" t="str">
        <f t="shared" si="24"/>
        <v>PROG</v>
      </c>
      <c r="F293" s="55"/>
      <c r="G293" s="55" t="str">
        <f t="shared" si="25"/>
        <v>P</v>
      </c>
      <c r="H293" s="55"/>
      <c r="I293" s="55"/>
      <c r="J293" s="55" t="str">
        <f t="shared" si="26"/>
        <v>ELEM</v>
      </c>
      <c r="K293" s="55"/>
      <c r="L293" s="100" t="str">
        <f t="shared" si="27"/>
        <v>ag.</v>
      </c>
      <c r="M293" s="55" t="e">
        <v>#N/A</v>
      </c>
      <c r="N293" s="55"/>
      <c r="O293" s="55" t="str">
        <f t="shared" si="28"/>
        <v>FONTE</v>
      </c>
      <c r="P293" s="55"/>
      <c r="Q293" s="55"/>
      <c r="R293" s="55"/>
      <c r="S293" s="55"/>
      <c r="T293" s="55"/>
      <c r="U293" s="55"/>
      <c r="V293" s="55"/>
      <c r="W293" s="56"/>
      <c r="X293" s="24">
        <f t="shared" si="29"/>
        <v>0</v>
      </c>
      <c r="Y293" s="55"/>
      <c r="Z293" s="55"/>
      <c r="AA293" s="55"/>
      <c r="AB293" s="55"/>
      <c r="AC293" s="55"/>
      <c r="AD293" s="55"/>
      <c r="AE293" s="55"/>
    </row>
    <row r="294" spans="2:31" x14ac:dyDescent="0.25">
      <c r="B294" s="55"/>
      <c r="C294" s="55"/>
      <c r="D294" s="55"/>
      <c r="E294" s="55" t="str">
        <f t="shared" si="24"/>
        <v>PROG</v>
      </c>
      <c r="F294" s="55"/>
      <c r="G294" s="55" t="str">
        <f t="shared" si="25"/>
        <v>P</v>
      </c>
      <c r="H294" s="55"/>
      <c r="I294" s="55"/>
      <c r="J294" s="55" t="str">
        <f t="shared" si="26"/>
        <v>ELEM</v>
      </c>
      <c r="K294" s="55"/>
      <c r="L294" s="100" t="str">
        <f t="shared" si="27"/>
        <v>ag.</v>
      </c>
      <c r="M294" s="55" t="e">
        <v>#N/A</v>
      </c>
      <c r="N294" s="55"/>
      <c r="O294" s="55" t="str">
        <f t="shared" si="28"/>
        <v>FONTE</v>
      </c>
      <c r="P294" s="55"/>
      <c r="Q294" s="55"/>
      <c r="R294" s="55"/>
      <c r="S294" s="55"/>
      <c r="T294" s="55"/>
      <c r="U294" s="55"/>
      <c r="V294" s="55"/>
      <c r="W294" s="56"/>
      <c r="X294" s="24">
        <f t="shared" si="29"/>
        <v>0</v>
      </c>
      <c r="Y294" s="55"/>
      <c r="Z294" s="55"/>
      <c r="AA294" s="55"/>
      <c r="AB294" s="55"/>
      <c r="AC294" s="55"/>
      <c r="AD294" s="55"/>
      <c r="AE294" s="55"/>
    </row>
    <row r="295" spans="2:31" x14ac:dyDescent="0.25">
      <c r="B295" s="55"/>
      <c r="C295" s="55"/>
      <c r="D295" s="55"/>
      <c r="E295" s="55" t="str">
        <f t="shared" si="24"/>
        <v>PROG</v>
      </c>
      <c r="F295" s="55"/>
      <c r="G295" s="55" t="str">
        <f t="shared" si="25"/>
        <v>P</v>
      </c>
      <c r="H295" s="55"/>
      <c r="I295" s="55"/>
      <c r="J295" s="55" t="str">
        <f t="shared" si="26"/>
        <v>ELEM</v>
      </c>
      <c r="K295" s="55"/>
      <c r="L295" s="100" t="str">
        <f t="shared" si="27"/>
        <v>ag.</v>
      </c>
      <c r="M295" s="55" t="e">
        <v>#N/A</v>
      </c>
      <c r="N295" s="55"/>
      <c r="O295" s="55" t="str">
        <f t="shared" si="28"/>
        <v>FONTE</v>
      </c>
      <c r="P295" s="55"/>
      <c r="Q295" s="55"/>
      <c r="R295" s="55"/>
      <c r="S295" s="55"/>
      <c r="T295" s="55"/>
      <c r="U295" s="55"/>
      <c r="V295" s="55"/>
      <c r="W295" s="56"/>
      <c r="X295" s="24">
        <f t="shared" si="29"/>
        <v>0</v>
      </c>
      <c r="Y295" s="55"/>
      <c r="Z295" s="55"/>
      <c r="AA295" s="55"/>
      <c r="AB295" s="55"/>
      <c r="AC295" s="55"/>
      <c r="AD295" s="55"/>
      <c r="AE295" s="55"/>
    </row>
    <row r="296" spans="2:31" x14ac:dyDescent="0.25">
      <c r="B296" s="55"/>
      <c r="C296" s="55"/>
      <c r="D296" s="55"/>
      <c r="E296" s="55" t="str">
        <f t="shared" si="24"/>
        <v>PROG</v>
      </c>
      <c r="F296" s="55"/>
      <c r="G296" s="55" t="str">
        <f t="shared" si="25"/>
        <v>P</v>
      </c>
      <c r="H296" s="55"/>
      <c r="I296" s="55"/>
      <c r="J296" s="55" t="str">
        <f t="shared" si="26"/>
        <v>ELEM</v>
      </c>
      <c r="K296" s="55"/>
      <c r="L296" s="100" t="str">
        <f t="shared" si="27"/>
        <v>ag.</v>
      </c>
      <c r="M296" s="55" t="e">
        <v>#N/A</v>
      </c>
      <c r="N296" s="55"/>
      <c r="O296" s="55" t="str">
        <f t="shared" si="28"/>
        <v>FONTE</v>
      </c>
      <c r="P296" s="55"/>
      <c r="Q296" s="55"/>
      <c r="R296" s="55"/>
      <c r="S296" s="55"/>
      <c r="T296" s="55"/>
      <c r="U296" s="55"/>
      <c r="V296" s="55"/>
      <c r="W296" s="56"/>
      <c r="X296" s="24">
        <f t="shared" si="29"/>
        <v>0</v>
      </c>
      <c r="Y296" s="55"/>
      <c r="Z296" s="55"/>
      <c r="AA296" s="55"/>
      <c r="AB296" s="55"/>
      <c r="AC296" s="55"/>
      <c r="AD296" s="55"/>
      <c r="AE296" s="55"/>
    </row>
    <row r="297" spans="2:31" x14ac:dyDescent="0.25">
      <c r="B297" s="55"/>
      <c r="C297" s="55"/>
      <c r="D297" s="55"/>
      <c r="E297" s="55" t="str">
        <f t="shared" si="24"/>
        <v>PROG</v>
      </c>
      <c r="F297" s="55"/>
      <c r="G297" s="55" t="str">
        <f t="shared" si="25"/>
        <v>P</v>
      </c>
      <c r="H297" s="55"/>
      <c r="I297" s="55"/>
      <c r="J297" s="55" t="str">
        <f t="shared" si="26"/>
        <v>ELEM</v>
      </c>
      <c r="K297" s="55"/>
      <c r="L297" s="100" t="str">
        <f t="shared" si="27"/>
        <v>ag.</v>
      </c>
      <c r="M297" s="55" t="e">
        <v>#N/A</v>
      </c>
      <c r="N297" s="55"/>
      <c r="O297" s="55" t="str">
        <f t="shared" si="28"/>
        <v>FONTE</v>
      </c>
      <c r="P297" s="55"/>
      <c r="Q297" s="55"/>
      <c r="R297" s="55"/>
      <c r="S297" s="55"/>
      <c r="T297" s="55"/>
      <c r="U297" s="55"/>
      <c r="V297" s="55"/>
      <c r="W297" s="56"/>
      <c r="X297" s="24">
        <f t="shared" si="29"/>
        <v>0</v>
      </c>
      <c r="Y297" s="55"/>
      <c r="Z297" s="55"/>
      <c r="AA297" s="55"/>
      <c r="AB297" s="55"/>
      <c r="AC297" s="55"/>
      <c r="AD297" s="55"/>
      <c r="AE297" s="55"/>
    </row>
    <row r="298" spans="2:31" x14ac:dyDescent="0.25">
      <c r="B298" s="55"/>
      <c r="C298" s="55"/>
      <c r="D298" s="55"/>
      <c r="E298" s="55" t="str">
        <f t="shared" si="24"/>
        <v>PROG</v>
      </c>
      <c r="F298" s="55"/>
      <c r="G298" s="55" t="str">
        <f t="shared" si="25"/>
        <v>P</v>
      </c>
      <c r="H298" s="55"/>
      <c r="I298" s="55"/>
      <c r="J298" s="55" t="str">
        <f t="shared" si="26"/>
        <v>ELEM</v>
      </c>
      <c r="K298" s="55"/>
      <c r="L298" s="100" t="str">
        <f t="shared" si="27"/>
        <v>ag.</v>
      </c>
      <c r="M298" s="55" t="e">
        <v>#N/A</v>
      </c>
      <c r="N298" s="55"/>
      <c r="O298" s="55" t="str">
        <f t="shared" si="28"/>
        <v>FONTE</v>
      </c>
      <c r="P298" s="55"/>
      <c r="Q298" s="55"/>
      <c r="R298" s="55"/>
      <c r="S298" s="55"/>
      <c r="T298" s="55"/>
      <c r="U298" s="55"/>
      <c r="V298" s="55"/>
      <c r="W298" s="56"/>
      <c r="X298" s="24">
        <f t="shared" si="29"/>
        <v>0</v>
      </c>
      <c r="Y298" s="55"/>
      <c r="Z298" s="55"/>
      <c r="AA298" s="55"/>
      <c r="AB298" s="55"/>
      <c r="AC298" s="55"/>
      <c r="AD298" s="55"/>
      <c r="AE298" s="55"/>
    </row>
    <row r="299" spans="2:31" x14ac:dyDescent="0.25">
      <c r="B299" s="55"/>
      <c r="C299" s="55"/>
      <c r="D299" s="55"/>
      <c r="E299" s="55" t="str">
        <f t="shared" si="24"/>
        <v>PROG</v>
      </c>
      <c r="F299" s="55"/>
      <c r="G299" s="55" t="str">
        <f t="shared" si="25"/>
        <v>P</v>
      </c>
      <c r="H299" s="55"/>
      <c r="I299" s="55"/>
      <c r="J299" s="55" t="str">
        <f t="shared" si="26"/>
        <v>ELEM</v>
      </c>
      <c r="K299" s="55"/>
      <c r="L299" s="100" t="str">
        <f t="shared" si="27"/>
        <v>ag.</v>
      </c>
      <c r="M299" s="55" t="e">
        <v>#N/A</v>
      </c>
      <c r="N299" s="55"/>
      <c r="O299" s="55" t="str">
        <f t="shared" si="28"/>
        <v>FONTE</v>
      </c>
      <c r="P299" s="55"/>
      <c r="Q299" s="55"/>
      <c r="R299" s="55"/>
      <c r="S299" s="55"/>
      <c r="T299" s="55"/>
      <c r="U299" s="55"/>
      <c r="V299" s="55"/>
      <c r="W299" s="56"/>
      <c r="X299" s="24">
        <f t="shared" si="29"/>
        <v>0</v>
      </c>
      <c r="Y299" s="55"/>
      <c r="Z299" s="55"/>
      <c r="AA299" s="55"/>
      <c r="AB299" s="55"/>
      <c r="AC299" s="55"/>
      <c r="AD299" s="55"/>
      <c r="AE299" s="55"/>
    </row>
    <row r="300" spans="2:31" x14ac:dyDescent="0.25">
      <c r="B300" s="55"/>
      <c r="C300" s="55"/>
      <c r="D300" s="55"/>
      <c r="E300" s="55" t="str">
        <f t="shared" si="24"/>
        <v>PROG</v>
      </c>
      <c r="F300" s="55"/>
      <c r="G300" s="55" t="str">
        <f t="shared" si="25"/>
        <v>P</v>
      </c>
      <c r="H300" s="55"/>
      <c r="I300" s="55"/>
      <c r="J300" s="55" t="str">
        <f t="shared" si="26"/>
        <v>ELEM</v>
      </c>
      <c r="K300" s="55"/>
      <c r="L300" s="100" t="str">
        <f t="shared" si="27"/>
        <v>ag.</v>
      </c>
      <c r="M300" s="55" t="e">
        <v>#N/A</v>
      </c>
      <c r="N300" s="55"/>
      <c r="O300" s="55" t="str">
        <f t="shared" si="28"/>
        <v>FONTE</v>
      </c>
      <c r="P300" s="55"/>
      <c r="Q300" s="55"/>
      <c r="R300" s="55"/>
      <c r="S300" s="55"/>
      <c r="T300" s="55"/>
      <c r="U300" s="55"/>
      <c r="V300" s="55"/>
      <c r="W300" s="56"/>
      <c r="X300" s="24">
        <f t="shared" si="29"/>
        <v>0</v>
      </c>
      <c r="Y300" s="55"/>
      <c r="Z300" s="55"/>
      <c r="AA300" s="55"/>
      <c r="AB300" s="55"/>
      <c r="AC300" s="55"/>
      <c r="AD300" s="55"/>
      <c r="AE300" s="55"/>
    </row>
    <row r="301" spans="2:31" x14ac:dyDescent="0.25">
      <c r="B301" s="55"/>
      <c r="C301" s="55"/>
      <c r="D301" s="55"/>
      <c r="E301" s="55" t="str">
        <f t="shared" si="24"/>
        <v>PROG</v>
      </c>
      <c r="F301" s="55"/>
      <c r="G301" s="55" t="str">
        <f t="shared" si="25"/>
        <v>P</v>
      </c>
      <c r="H301" s="55"/>
      <c r="I301" s="55"/>
      <c r="J301" s="55" t="str">
        <f t="shared" si="26"/>
        <v>ELEM</v>
      </c>
      <c r="K301" s="55"/>
      <c r="L301" s="100" t="str">
        <f t="shared" si="27"/>
        <v>ag.</v>
      </c>
      <c r="M301" s="55" t="e">
        <v>#N/A</v>
      </c>
      <c r="N301" s="55"/>
      <c r="O301" s="55" t="str">
        <f t="shared" si="28"/>
        <v>FONTE</v>
      </c>
      <c r="P301" s="55"/>
      <c r="Q301" s="55"/>
      <c r="R301" s="55"/>
      <c r="S301" s="55"/>
      <c r="T301" s="55"/>
      <c r="U301" s="55"/>
      <c r="V301" s="55"/>
      <c r="W301" s="56"/>
      <c r="X301" s="24">
        <f t="shared" si="29"/>
        <v>0</v>
      </c>
      <c r="Y301" s="55"/>
      <c r="Z301" s="55"/>
      <c r="AA301" s="55"/>
      <c r="AB301" s="55"/>
      <c r="AC301" s="55"/>
      <c r="AD301" s="55"/>
      <c r="AE301" s="55"/>
    </row>
    <row r="302" spans="2:31" x14ac:dyDescent="0.25">
      <c r="B302" s="55"/>
      <c r="C302" s="55"/>
      <c r="D302" s="55"/>
      <c r="E302" s="55" t="str">
        <f t="shared" si="24"/>
        <v>PROG</v>
      </c>
      <c r="F302" s="55"/>
      <c r="G302" s="55" t="str">
        <f t="shared" si="25"/>
        <v>P</v>
      </c>
      <c r="H302" s="55"/>
      <c r="I302" s="55"/>
      <c r="J302" s="55" t="str">
        <f t="shared" si="26"/>
        <v>ELEM</v>
      </c>
      <c r="K302" s="55"/>
      <c r="L302" s="100" t="str">
        <f t="shared" si="27"/>
        <v>ag.</v>
      </c>
      <c r="M302" s="55" t="e">
        <v>#N/A</v>
      </c>
      <c r="N302" s="55"/>
      <c r="O302" s="55" t="str">
        <f t="shared" si="28"/>
        <v>FONTE</v>
      </c>
      <c r="P302" s="55"/>
      <c r="Q302" s="55"/>
      <c r="R302" s="55"/>
      <c r="S302" s="55"/>
      <c r="T302" s="55"/>
      <c r="U302" s="55"/>
      <c r="V302" s="55"/>
      <c r="W302" s="56"/>
      <c r="X302" s="24">
        <f t="shared" si="29"/>
        <v>0</v>
      </c>
      <c r="Y302" s="55"/>
      <c r="Z302" s="55"/>
      <c r="AA302" s="55"/>
      <c r="AB302" s="55"/>
      <c r="AC302" s="55"/>
      <c r="AD302" s="55"/>
      <c r="AE302" s="55"/>
    </row>
    <row r="303" spans="2:31" x14ac:dyDescent="0.25">
      <c r="B303" s="55"/>
      <c r="C303" s="55"/>
      <c r="D303" s="55"/>
      <c r="E303" s="55" t="str">
        <f t="shared" si="24"/>
        <v>PROG</v>
      </c>
      <c r="F303" s="55"/>
      <c r="G303" s="55" t="str">
        <f t="shared" si="25"/>
        <v>P</v>
      </c>
      <c r="H303" s="55"/>
      <c r="I303" s="55"/>
      <c r="J303" s="55" t="str">
        <f t="shared" si="26"/>
        <v>ELEM</v>
      </c>
      <c r="K303" s="55"/>
      <c r="L303" s="100" t="str">
        <f t="shared" si="27"/>
        <v>ag.</v>
      </c>
      <c r="M303" s="55" t="e">
        <v>#N/A</v>
      </c>
      <c r="N303" s="55"/>
      <c r="O303" s="55" t="str">
        <f t="shared" si="28"/>
        <v>FONTE</v>
      </c>
      <c r="P303" s="55"/>
      <c r="Q303" s="55"/>
      <c r="R303" s="55"/>
      <c r="S303" s="55"/>
      <c r="T303" s="55"/>
      <c r="U303" s="55"/>
      <c r="V303" s="55"/>
      <c r="W303" s="56"/>
      <c r="X303" s="24">
        <f t="shared" si="29"/>
        <v>0</v>
      </c>
      <c r="Y303" s="55"/>
      <c r="Z303" s="55"/>
      <c r="AA303" s="55"/>
      <c r="AB303" s="55"/>
      <c r="AC303" s="55"/>
      <c r="AD303" s="55"/>
      <c r="AE303" s="55"/>
    </row>
    <row r="304" spans="2:31" x14ac:dyDescent="0.25">
      <c r="B304" s="55"/>
      <c r="C304" s="55"/>
      <c r="D304" s="55"/>
      <c r="E304" s="55" t="str">
        <f t="shared" si="24"/>
        <v>PROG</v>
      </c>
      <c r="F304" s="55"/>
      <c r="G304" s="55" t="str">
        <f t="shared" si="25"/>
        <v>P</v>
      </c>
      <c r="H304" s="55"/>
      <c r="I304" s="55"/>
      <c r="J304" s="55" t="str">
        <f t="shared" si="26"/>
        <v>ELEM</v>
      </c>
      <c r="K304" s="55"/>
      <c r="L304" s="100" t="str">
        <f t="shared" si="27"/>
        <v>ag.</v>
      </c>
      <c r="M304" s="55" t="e">
        <v>#N/A</v>
      </c>
      <c r="N304" s="55"/>
      <c r="O304" s="55" t="str">
        <f t="shared" si="28"/>
        <v>FONTE</v>
      </c>
      <c r="P304" s="55"/>
      <c r="Q304" s="55"/>
      <c r="R304" s="55"/>
      <c r="S304" s="55"/>
      <c r="T304" s="55"/>
      <c r="U304" s="55"/>
      <c r="V304" s="55"/>
      <c r="W304" s="56"/>
      <c r="X304" s="24">
        <f t="shared" si="29"/>
        <v>0</v>
      </c>
      <c r="Y304" s="55"/>
      <c r="Z304" s="55"/>
      <c r="AA304" s="55"/>
      <c r="AB304" s="55"/>
      <c r="AC304" s="55"/>
      <c r="AD304" s="55"/>
      <c r="AE304" s="55"/>
    </row>
    <row r="305" spans="2:31" x14ac:dyDescent="0.25">
      <c r="B305" s="55"/>
      <c r="C305" s="55"/>
      <c r="D305" s="55"/>
      <c r="E305" s="55" t="str">
        <f t="shared" si="24"/>
        <v>PROG</v>
      </c>
      <c r="F305" s="55"/>
      <c r="G305" s="55" t="str">
        <f t="shared" si="25"/>
        <v>P</v>
      </c>
      <c r="H305" s="55"/>
      <c r="I305" s="55"/>
      <c r="J305" s="55" t="str">
        <f t="shared" si="26"/>
        <v>ELEM</v>
      </c>
      <c r="K305" s="55"/>
      <c r="L305" s="100" t="str">
        <f t="shared" si="27"/>
        <v>ag.</v>
      </c>
      <c r="M305" s="55" t="e">
        <v>#N/A</v>
      </c>
      <c r="N305" s="55"/>
      <c r="O305" s="55" t="str">
        <f t="shared" si="28"/>
        <v>FONTE</v>
      </c>
      <c r="P305" s="55"/>
      <c r="Q305" s="55"/>
      <c r="R305" s="55"/>
      <c r="S305" s="55"/>
      <c r="T305" s="55"/>
      <c r="U305" s="55"/>
      <c r="V305" s="55"/>
      <c r="W305" s="56"/>
      <c r="X305" s="24">
        <f t="shared" si="29"/>
        <v>0</v>
      </c>
      <c r="Y305" s="55"/>
      <c r="Z305" s="55"/>
      <c r="AA305" s="55"/>
      <c r="AB305" s="55"/>
      <c r="AC305" s="55"/>
      <c r="AD305" s="55"/>
      <c r="AE305" s="55"/>
    </row>
    <row r="306" spans="2:31" x14ac:dyDescent="0.25">
      <c r="B306" s="55"/>
      <c r="C306" s="55"/>
      <c r="D306" s="55"/>
      <c r="E306" s="55" t="str">
        <f t="shared" si="24"/>
        <v>PROG</v>
      </c>
      <c r="F306" s="55"/>
      <c r="G306" s="55" t="str">
        <f t="shared" si="25"/>
        <v>P</v>
      </c>
      <c r="H306" s="55"/>
      <c r="I306" s="55"/>
      <c r="J306" s="55" t="str">
        <f t="shared" si="26"/>
        <v>ELEM</v>
      </c>
      <c r="K306" s="55"/>
      <c r="L306" s="100" t="str">
        <f t="shared" si="27"/>
        <v>ag.</v>
      </c>
      <c r="M306" s="55" t="e">
        <v>#N/A</v>
      </c>
      <c r="N306" s="55"/>
      <c r="O306" s="55" t="str">
        <f t="shared" si="28"/>
        <v>FONTE</v>
      </c>
      <c r="P306" s="55"/>
      <c r="Q306" s="55"/>
      <c r="R306" s="55"/>
      <c r="S306" s="55"/>
      <c r="T306" s="55"/>
      <c r="U306" s="55"/>
      <c r="V306" s="55"/>
      <c r="W306" s="56"/>
      <c r="X306" s="24">
        <f t="shared" si="29"/>
        <v>0</v>
      </c>
      <c r="Y306" s="55"/>
      <c r="Z306" s="55"/>
      <c r="AA306" s="55"/>
      <c r="AB306" s="55"/>
      <c r="AC306" s="55"/>
      <c r="AD306" s="55"/>
      <c r="AE306" s="55"/>
    </row>
    <row r="307" spans="2:31" x14ac:dyDescent="0.25">
      <c r="B307" s="55"/>
      <c r="C307" s="55"/>
      <c r="D307" s="55"/>
      <c r="E307" s="55" t="str">
        <f t="shared" si="24"/>
        <v>PROG</v>
      </c>
      <c r="F307" s="55"/>
      <c r="G307" s="55" t="str">
        <f t="shared" si="25"/>
        <v>P</v>
      </c>
      <c r="H307" s="55"/>
      <c r="I307" s="55"/>
      <c r="J307" s="55" t="str">
        <f t="shared" si="26"/>
        <v>ELEM</v>
      </c>
      <c r="K307" s="55"/>
      <c r="L307" s="100" t="str">
        <f t="shared" si="27"/>
        <v>ag.</v>
      </c>
      <c r="M307" s="55" t="e">
        <v>#N/A</v>
      </c>
      <c r="N307" s="55"/>
      <c r="O307" s="55" t="str">
        <f t="shared" si="28"/>
        <v>FONTE</v>
      </c>
      <c r="P307" s="55"/>
      <c r="Q307" s="55"/>
      <c r="R307" s="55"/>
      <c r="S307" s="55"/>
      <c r="T307" s="55"/>
      <c r="U307" s="55"/>
      <c r="V307" s="55"/>
      <c r="W307" s="56"/>
      <c r="X307" s="24">
        <f t="shared" si="29"/>
        <v>0</v>
      </c>
      <c r="Y307" s="55"/>
      <c r="Z307" s="55"/>
      <c r="AA307" s="55"/>
      <c r="AB307" s="55"/>
      <c r="AC307" s="55"/>
      <c r="AD307" s="55"/>
      <c r="AE307" s="55"/>
    </row>
    <row r="308" spans="2:31" x14ac:dyDescent="0.25">
      <c r="B308" s="55"/>
      <c r="C308" s="55"/>
      <c r="D308" s="55"/>
      <c r="E308" s="55" t="str">
        <f t="shared" si="24"/>
        <v>PROG</v>
      </c>
      <c r="F308" s="55"/>
      <c r="G308" s="55" t="str">
        <f t="shared" si="25"/>
        <v>P</v>
      </c>
      <c r="H308" s="55"/>
      <c r="I308" s="55"/>
      <c r="J308" s="55" t="str">
        <f t="shared" si="26"/>
        <v>ELEM</v>
      </c>
      <c r="K308" s="55"/>
      <c r="L308" s="100" t="str">
        <f t="shared" si="27"/>
        <v>ag.</v>
      </c>
      <c r="M308" s="55" t="e">
        <v>#N/A</v>
      </c>
      <c r="N308" s="55"/>
      <c r="O308" s="55" t="str">
        <f t="shared" si="28"/>
        <v>FONTE</v>
      </c>
      <c r="P308" s="55"/>
      <c r="Q308" s="55"/>
      <c r="R308" s="55"/>
      <c r="S308" s="55"/>
      <c r="T308" s="55"/>
      <c r="U308" s="55"/>
      <c r="V308" s="55"/>
      <c r="W308" s="56"/>
      <c r="X308" s="24">
        <f t="shared" si="29"/>
        <v>0</v>
      </c>
      <c r="Y308" s="55"/>
      <c r="Z308" s="55"/>
      <c r="AA308" s="55"/>
      <c r="AB308" s="55"/>
      <c r="AC308" s="55"/>
      <c r="AD308" s="55"/>
      <c r="AE308" s="55"/>
    </row>
    <row r="309" spans="2:31" x14ac:dyDescent="0.25">
      <c r="B309" s="55"/>
      <c r="C309" s="55"/>
      <c r="D309" s="55"/>
      <c r="E309" s="55" t="str">
        <f t="shared" si="24"/>
        <v>PROG</v>
      </c>
      <c r="F309" s="55"/>
      <c r="G309" s="55" t="str">
        <f t="shared" si="25"/>
        <v>P</v>
      </c>
      <c r="H309" s="55"/>
      <c r="I309" s="55"/>
      <c r="J309" s="55" t="str">
        <f t="shared" si="26"/>
        <v>ELEM</v>
      </c>
      <c r="K309" s="55"/>
      <c r="L309" s="100" t="str">
        <f t="shared" si="27"/>
        <v>ag.</v>
      </c>
      <c r="M309" s="55" t="e">
        <v>#N/A</v>
      </c>
      <c r="N309" s="55"/>
      <c r="O309" s="55" t="str">
        <f t="shared" si="28"/>
        <v>FONTE</v>
      </c>
      <c r="P309" s="55"/>
      <c r="Q309" s="55"/>
      <c r="R309" s="55"/>
      <c r="S309" s="55"/>
      <c r="T309" s="55"/>
      <c r="U309" s="55"/>
      <c r="V309" s="55"/>
      <c r="W309" s="56"/>
      <c r="X309" s="24">
        <f t="shared" si="29"/>
        <v>0</v>
      </c>
      <c r="Y309" s="55"/>
      <c r="Z309" s="55"/>
      <c r="AA309" s="55"/>
      <c r="AB309" s="55"/>
      <c r="AC309" s="55"/>
      <c r="AD309" s="55"/>
      <c r="AE309" s="55"/>
    </row>
    <row r="310" spans="2:31" x14ac:dyDescent="0.25">
      <c r="B310" s="55"/>
      <c r="C310" s="55"/>
      <c r="D310" s="55"/>
      <c r="E310" s="55" t="str">
        <f t="shared" si="24"/>
        <v>PROG</v>
      </c>
      <c r="F310" s="55"/>
      <c r="G310" s="55" t="str">
        <f t="shared" si="25"/>
        <v>P</v>
      </c>
      <c r="H310" s="55"/>
      <c r="I310" s="55"/>
      <c r="J310" s="55" t="str">
        <f t="shared" si="26"/>
        <v>ELEM</v>
      </c>
      <c r="K310" s="55"/>
      <c r="L310" s="100" t="str">
        <f t="shared" si="27"/>
        <v>ag.</v>
      </c>
      <c r="M310" s="55" t="e">
        <v>#N/A</v>
      </c>
      <c r="N310" s="55"/>
      <c r="O310" s="55" t="str">
        <f t="shared" si="28"/>
        <v>FONTE</v>
      </c>
      <c r="P310" s="55"/>
      <c r="Q310" s="55"/>
      <c r="R310" s="55"/>
      <c r="S310" s="55"/>
      <c r="T310" s="55"/>
      <c r="U310" s="55"/>
      <c r="V310" s="55"/>
      <c r="W310" s="56"/>
      <c r="X310" s="24">
        <f t="shared" si="29"/>
        <v>0</v>
      </c>
      <c r="Y310" s="55"/>
      <c r="Z310" s="55"/>
      <c r="AA310" s="55"/>
      <c r="AB310" s="55"/>
      <c r="AC310" s="55"/>
      <c r="AD310" s="55"/>
      <c r="AE310" s="55"/>
    </row>
    <row r="311" spans="2:31" x14ac:dyDescent="0.25">
      <c r="B311" s="55"/>
      <c r="C311" s="55"/>
      <c r="D311" s="55"/>
      <c r="E311" s="55" t="str">
        <f t="shared" si="24"/>
        <v>PROG</v>
      </c>
      <c r="F311" s="55"/>
      <c r="G311" s="55" t="str">
        <f t="shared" si="25"/>
        <v>P</v>
      </c>
      <c r="H311" s="55"/>
      <c r="I311" s="55"/>
      <c r="J311" s="55" t="str">
        <f t="shared" si="26"/>
        <v>ELEM</v>
      </c>
      <c r="K311" s="55"/>
      <c r="L311" s="100" t="str">
        <f t="shared" si="27"/>
        <v>ag.</v>
      </c>
      <c r="M311" s="55" t="e">
        <v>#N/A</v>
      </c>
      <c r="N311" s="55"/>
      <c r="O311" s="55" t="str">
        <f t="shared" si="28"/>
        <v>FONTE</v>
      </c>
      <c r="P311" s="55"/>
      <c r="Q311" s="55"/>
      <c r="R311" s="55"/>
      <c r="S311" s="55"/>
      <c r="T311" s="55"/>
      <c r="U311" s="55"/>
      <c r="V311" s="55"/>
      <c r="W311" s="56"/>
      <c r="X311" s="24">
        <f t="shared" si="29"/>
        <v>0</v>
      </c>
      <c r="Y311" s="55"/>
      <c r="Z311" s="55"/>
      <c r="AA311" s="55"/>
      <c r="AB311" s="55"/>
      <c r="AC311" s="55"/>
      <c r="AD311" s="55"/>
      <c r="AE311" s="55"/>
    </row>
    <row r="312" spans="2:31" x14ac:dyDescent="0.25">
      <c r="B312" s="55"/>
      <c r="C312" s="55"/>
      <c r="D312" s="55"/>
      <c r="E312" s="55" t="str">
        <f t="shared" si="24"/>
        <v>PROG</v>
      </c>
      <c r="F312" s="55"/>
      <c r="G312" s="55" t="str">
        <f t="shared" si="25"/>
        <v>P</v>
      </c>
      <c r="H312" s="55"/>
      <c r="I312" s="55"/>
      <c r="J312" s="55" t="str">
        <f t="shared" si="26"/>
        <v>ELEM</v>
      </c>
      <c r="K312" s="55"/>
      <c r="L312" s="100" t="str">
        <f t="shared" si="27"/>
        <v>ag.</v>
      </c>
      <c r="M312" s="55" t="e">
        <v>#N/A</v>
      </c>
      <c r="N312" s="55"/>
      <c r="O312" s="55" t="str">
        <f t="shared" si="28"/>
        <v>FONTE</v>
      </c>
      <c r="P312" s="55"/>
      <c r="Q312" s="55"/>
      <c r="R312" s="55"/>
      <c r="S312" s="55"/>
      <c r="T312" s="55"/>
      <c r="U312" s="55"/>
      <c r="V312" s="55"/>
      <c r="W312" s="56"/>
      <c r="X312" s="24">
        <f t="shared" si="29"/>
        <v>0</v>
      </c>
      <c r="Y312" s="55"/>
      <c r="Z312" s="55"/>
      <c r="AA312" s="55"/>
      <c r="AB312" s="55"/>
      <c r="AC312" s="55"/>
      <c r="AD312" s="55"/>
      <c r="AE312" s="55"/>
    </row>
    <row r="313" spans="2:31" x14ac:dyDescent="0.25">
      <c r="B313" s="55"/>
      <c r="C313" s="55"/>
      <c r="D313" s="55"/>
      <c r="E313" s="55" t="str">
        <f t="shared" si="24"/>
        <v>PROG</v>
      </c>
      <c r="F313" s="55"/>
      <c r="G313" s="55" t="str">
        <f t="shared" si="25"/>
        <v>P</v>
      </c>
      <c r="H313" s="55"/>
      <c r="I313" s="55"/>
      <c r="J313" s="55" t="str">
        <f t="shared" si="26"/>
        <v>ELEM</v>
      </c>
      <c r="K313" s="55"/>
      <c r="L313" s="100" t="str">
        <f t="shared" si="27"/>
        <v>ag.</v>
      </c>
      <c r="M313" s="55" t="e">
        <v>#N/A</v>
      </c>
      <c r="N313" s="55"/>
      <c r="O313" s="55" t="str">
        <f t="shared" si="28"/>
        <v>FONTE</v>
      </c>
      <c r="P313" s="55"/>
      <c r="Q313" s="55"/>
      <c r="R313" s="55"/>
      <c r="S313" s="55"/>
      <c r="T313" s="55"/>
      <c r="U313" s="55"/>
      <c r="V313" s="55"/>
      <c r="W313" s="56"/>
      <c r="X313" s="24">
        <f t="shared" si="29"/>
        <v>0</v>
      </c>
      <c r="Y313" s="55"/>
      <c r="Z313" s="55"/>
      <c r="AA313" s="55"/>
      <c r="AB313" s="55"/>
      <c r="AC313" s="55"/>
      <c r="AD313" s="55"/>
      <c r="AE313" s="55"/>
    </row>
    <row r="314" spans="2:31" x14ac:dyDescent="0.25">
      <c r="B314" s="55"/>
      <c r="C314" s="55"/>
      <c r="D314" s="55"/>
      <c r="E314" s="55" t="str">
        <f t="shared" si="24"/>
        <v>PROG</v>
      </c>
      <c r="F314" s="55"/>
      <c r="G314" s="55" t="str">
        <f t="shared" si="25"/>
        <v>P</v>
      </c>
      <c r="H314" s="55"/>
      <c r="I314" s="55"/>
      <c r="J314" s="55" t="str">
        <f t="shared" si="26"/>
        <v>ELEM</v>
      </c>
      <c r="K314" s="55"/>
      <c r="L314" s="100" t="str">
        <f t="shared" si="27"/>
        <v>ag.</v>
      </c>
      <c r="M314" s="55" t="e">
        <v>#N/A</v>
      </c>
      <c r="N314" s="55"/>
      <c r="O314" s="55" t="str">
        <f t="shared" si="28"/>
        <v>FONTE</v>
      </c>
      <c r="P314" s="55"/>
      <c r="Q314" s="55"/>
      <c r="R314" s="55"/>
      <c r="S314" s="55"/>
      <c r="T314" s="55"/>
      <c r="U314" s="55"/>
      <c r="V314" s="55"/>
      <c r="W314" s="56"/>
      <c r="X314" s="24">
        <f t="shared" si="29"/>
        <v>0</v>
      </c>
      <c r="Y314" s="55"/>
      <c r="Z314" s="55"/>
      <c r="AA314" s="55"/>
      <c r="AB314" s="55"/>
      <c r="AC314" s="55"/>
      <c r="AD314" s="55"/>
      <c r="AE314" s="55"/>
    </row>
    <row r="315" spans="2:31" x14ac:dyDescent="0.25">
      <c r="B315" s="55"/>
      <c r="C315" s="55"/>
      <c r="D315" s="55"/>
      <c r="E315" s="55" t="str">
        <f t="shared" si="24"/>
        <v>PROG</v>
      </c>
      <c r="F315" s="55"/>
      <c r="G315" s="55" t="str">
        <f t="shared" si="25"/>
        <v>P</v>
      </c>
      <c r="H315" s="55"/>
      <c r="I315" s="55"/>
      <c r="J315" s="55" t="str">
        <f t="shared" si="26"/>
        <v>ELEM</v>
      </c>
      <c r="K315" s="55"/>
      <c r="L315" s="100" t="str">
        <f t="shared" si="27"/>
        <v>ag.</v>
      </c>
      <c r="M315" s="55" t="e">
        <v>#N/A</v>
      </c>
      <c r="N315" s="55"/>
      <c r="O315" s="55" t="str">
        <f t="shared" si="28"/>
        <v>FONTE</v>
      </c>
      <c r="P315" s="55"/>
      <c r="Q315" s="55"/>
      <c r="R315" s="55"/>
      <c r="S315" s="55"/>
      <c r="T315" s="55"/>
      <c r="U315" s="55"/>
      <c r="V315" s="55"/>
      <c r="W315" s="56"/>
      <c r="X315" s="24">
        <f t="shared" si="29"/>
        <v>0</v>
      </c>
      <c r="Y315" s="55"/>
      <c r="Z315" s="55"/>
      <c r="AA315" s="55"/>
      <c r="AB315" s="55"/>
      <c r="AC315" s="55"/>
      <c r="AD315" s="55"/>
      <c r="AE315" s="55"/>
    </row>
    <row r="316" spans="2:31" x14ac:dyDescent="0.25">
      <c r="B316" s="55"/>
      <c r="C316" s="55"/>
      <c r="D316" s="55"/>
      <c r="E316" s="55" t="str">
        <f t="shared" si="24"/>
        <v>PROG</v>
      </c>
      <c r="F316" s="55"/>
      <c r="G316" s="55" t="str">
        <f t="shared" si="25"/>
        <v>P</v>
      </c>
      <c r="H316" s="55"/>
      <c r="I316" s="55"/>
      <c r="J316" s="55" t="str">
        <f t="shared" si="26"/>
        <v>ELEM</v>
      </c>
      <c r="K316" s="55"/>
      <c r="L316" s="100" t="str">
        <f t="shared" si="27"/>
        <v>ag.</v>
      </c>
      <c r="M316" s="55" t="e">
        <v>#N/A</v>
      </c>
      <c r="N316" s="55"/>
      <c r="O316" s="55" t="str">
        <f t="shared" si="28"/>
        <v>FONTE</v>
      </c>
      <c r="P316" s="55"/>
      <c r="Q316" s="55"/>
      <c r="R316" s="55"/>
      <c r="S316" s="55"/>
      <c r="T316" s="55"/>
      <c r="U316" s="55"/>
      <c r="V316" s="55"/>
      <c r="W316" s="56"/>
      <c r="X316" s="24">
        <f t="shared" si="29"/>
        <v>0</v>
      </c>
      <c r="Y316" s="55"/>
      <c r="Z316" s="55"/>
      <c r="AA316" s="55"/>
      <c r="AB316" s="55"/>
      <c r="AC316" s="55"/>
      <c r="AD316" s="55"/>
      <c r="AE316" s="55"/>
    </row>
    <row r="317" spans="2:31" x14ac:dyDescent="0.25">
      <c r="B317" s="55"/>
      <c r="C317" s="55"/>
      <c r="D317" s="55"/>
      <c r="E317" s="55" t="str">
        <f t="shared" si="24"/>
        <v>PROG</v>
      </c>
      <c r="F317" s="55"/>
      <c r="G317" s="55" t="str">
        <f t="shared" si="25"/>
        <v>P</v>
      </c>
      <c r="H317" s="55"/>
      <c r="I317" s="55"/>
      <c r="J317" s="55" t="str">
        <f t="shared" si="26"/>
        <v>ELEM</v>
      </c>
      <c r="K317" s="55"/>
      <c r="L317" s="100" t="str">
        <f t="shared" si="27"/>
        <v>ag.</v>
      </c>
      <c r="M317" s="55" t="e">
        <v>#N/A</v>
      </c>
      <c r="N317" s="55"/>
      <c r="O317" s="55" t="str">
        <f t="shared" si="28"/>
        <v>FONTE</v>
      </c>
      <c r="P317" s="55"/>
      <c r="Q317" s="55"/>
      <c r="R317" s="55"/>
      <c r="S317" s="55"/>
      <c r="T317" s="55"/>
      <c r="U317" s="55"/>
      <c r="V317" s="55"/>
      <c r="W317" s="56"/>
      <c r="X317" s="24">
        <f t="shared" si="29"/>
        <v>0</v>
      </c>
      <c r="Y317" s="55"/>
      <c r="Z317" s="55"/>
      <c r="AA317" s="55"/>
      <c r="AB317" s="55"/>
      <c r="AC317" s="55"/>
      <c r="AD317" s="55"/>
      <c r="AE317" s="55"/>
    </row>
    <row r="318" spans="2:31" x14ac:dyDescent="0.25">
      <c r="B318" s="55"/>
      <c r="C318" s="55"/>
      <c r="D318" s="55"/>
      <c r="E318" s="55" t="str">
        <f t="shared" si="24"/>
        <v>PROG</v>
      </c>
      <c r="F318" s="55"/>
      <c r="G318" s="55" t="str">
        <f t="shared" si="25"/>
        <v>P</v>
      </c>
      <c r="H318" s="55"/>
      <c r="I318" s="55"/>
      <c r="J318" s="55" t="str">
        <f t="shared" si="26"/>
        <v>ELEM</v>
      </c>
      <c r="K318" s="55"/>
      <c r="L318" s="100" t="str">
        <f t="shared" si="27"/>
        <v>ag.</v>
      </c>
      <c r="M318" s="55" t="e">
        <v>#N/A</v>
      </c>
      <c r="N318" s="55"/>
      <c r="O318" s="55" t="str">
        <f t="shared" si="28"/>
        <v>FONTE</v>
      </c>
      <c r="P318" s="55"/>
      <c r="Q318" s="55"/>
      <c r="R318" s="55"/>
      <c r="S318" s="55"/>
      <c r="T318" s="55"/>
      <c r="U318" s="55"/>
      <c r="V318" s="55"/>
      <c r="W318" s="56"/>
      <c r="X318" s="24">
        <f t="shared" si="29"/>
        <v>0</v>
      </c>
      <c r="Y318" s="55"/>
      <c r="Z318" s="55"/>
      <c r="AA318" s="55"/>
      <c r="AB318" s="55"/>
      <c r="AC318" s="55"/>
      <c r="AD318" s="55"/>
      <c r="AE318" s="55"/>
    </row>
    <row r="319" spans="2:31" x14ac:dyDescent="0.25">
      <c r="B319" s="55"/>
      <c r="C319" s="55"/>
      <c r="D319" s="55"/>
      <c r="E319" s="55" t="str">
        <f t="shared" si="24"/>
        <v>PROG</v>
      </c>
      <c r="F319" s="55"/>
      <c r="G319" s="55" t="str">
        <f t="shared" si="25"/>
        <v>P</v>
      </c>
      <c r="H319" s="55"/>
      <c r="I319" s="55"/>
      <c r="J319" s="55" t="str">
        <f t="shared" si="26"/>
        <v>ELEM</v>
      </c>
      <c r="K319" s="55"/>
      <c r="L319" s="100" t="str">
        <f t="shared" si="27"/>
        <v>ag.</v>
      </c>
      <c r="M319" s="55" t="e">
        <v>#N/A</v>
      </c>
      <c r="N319" s="55"/>
      <c r="O319" s="55" t="str">
        <f t="shared" si="28"/>
        <v>FONTE</v>
      </c>
      <c r="P319" s="55"/>
      <c r="Q319" s="55"/>
      <c r="R319" s="55"/>
      <c r="S319" s="55"/>
      <c r="T319" s="55"/>
      <c r="U319" s="55"/>
      <c r="V319" s="55"/>
      <c r="W319" s="56"/>
      <c r="X319" s="24">
        <f t="shared" si="29"/>
        <v>0</v>
      </c>
      <c r="Y319" s="55"/>
      <c r="Z319" s="55"/>
      <c r="AA319" s="55"/>
      <c r="AB319" s="55"/>
      <c r="AC319" s="55"/>
      <c r="AD319" s="55"/>
      <c r="AE319" s="55"/>
    </row>
    <row r="320" spans="2:31" x14ac:dyDescent="0.25">
      <c r="B320" s="55"/>
      <c r="C320" s="55"/>
      <c r="D320" s="55"/>
      <c r="E320" s="55" t="str">
        <f t="shared" si="24"/>
        <v>PROG</v>
      </c>
      <c r="F320" s="55"/>
      <c r="G320" s="55" t="str">
        <f t="shared" si="25"/>
        <v>P</v>
      </c>
      <c r="H320" s="55"/>
      <c r="I320" s="55"/>
      <c r="J320" s="55" t="str">
        <f t="shared" si="26"/>
        <v>ELEM</v>
      </c>
      <c r="K320" s="55"/>
      <c r="L320" s="100" t="str">
        <f t="shared" si="27"/>
        <v>ag.</v>
      </c>
      <c r="M320" s="55" t="e">
        <v>#N/A</v>
      </c>
      <c r="N320" s="55"/>
      <c r="O320" s="55" t="str">
        <f t="shared" si="28"/>
        <v>FONTE</v>
      </c>
      <c r="P320" s="55"/>
      <c r="Q320" s="55"/>
      <c r="R320" s="55"/>
      <c r="S320" s="55"/>
      <c r="T320" s="55"/>
      <c r="U320" s="55"/>
      <c r="V320" s="55"/>
      <c r="W320" s="56"/>
      <c r="X320" s="24">
        <f t="shared" si="29"/>
        <v>0</v>
      </c>
      <c r="Y320" s="55"/>
      <c r="Z320" s="55"/>
      <c r="AA320" s="55"/>
      <c r="AB320" s="55"/>
      <c r="AC320" s="55"/>
      <c r="AD320" s="55"/>
      <c r="AE320" s="55"/>
    </row>
    <row r="321" spans="2:31" x14ac:dyDescent="0.25">
      <c r="B321" s="55"/>
      <c r="C321" s="55"/>
      <c r="D321" s="55"/>
      <c r="E321" s="55" t="str">
        <f t="shared" si="24"/>
        <v>PROG</v>
      </c>
      <c r="F321" s="55"/>
      <c r="G321" s="55" t="str">
        <f t="shared" si="25"/>
        <v>P</v>
      </c>
      <c r="H321" s="55"/>
      <c r="I321" s="55"/>
      <c r="J321" s="55" t="str">
        <f t="shared" si="26"/>
        <v>ELEM</v>
      </c>
      <c r="K321" s="55"/>
      <c r="L321" s="100" t="str">
        <f t="shared" si="27"/>
        <v>ag.</v>
      </c>
      <c r="M321" s="55" t="e">
        <v>#N/A</v>
      </c>
      <c r="N321" s="55"/>
      <c r="O321" s="55" t="str">
        <f t="shared" si="28"/>
        <v>FONTE</v>
      </c>
      <c r="P321" s="55"/>
      <c r="Q321" s="55"/>
      <c r="R321" s="55"/>
      <c r="S321" s="55"/>
      <c r="T321" s="55"/>
      <c r="U321" s="55"/>
      <c r="V321" s="55"/>
      <c r="W321" s="56"/>
      <c r="X321" s="24">
        <f t="shared" si="29"/>
        <v>0</v>
      </c>
      <c r="Y321" s="55"/>
      <c r="Z321" s="55"/>
      <c r="AA321" s="55"/>
      <c r="AB321" s="55"/>
      <c r="AC321" s="55"/>
      <c r="AD321" s="55"/>
      <c r="AE321" s="55"/>
    </row>
    <row r="322" spans="2:31" x14ac:dyDescent="0.25">
      <c r="B322" s="55"/>
      <c r="C322" s="55"/>
      <c r="D322" s="55"/>
      <c r="E322" s="55" t="str">
        <f t="shared" si="24"/>
        <v>PROG</v>
      </c>
      <c r="F322" s="55"/>
      <c r="G322" s="55" t="str">
        <f t="shared" si="25"/>
        <v>P</v>
      </c>
      <c r="H322" s="55"/>
      <c r="I322" s="55"/>
      <c r="J322" s="55" t="str">
        <f t="shared" si="26"/>
        <v>ELEM</v>
      </c>
      <c r="K322" s="55"/>
      <c r="L322" s="100" t="str">
        <f t="shared" si="27"/>
        <v>ag.</v>
      </c>
      <c r="M322" s="55" t="e">
        <v>#N/A</v>
      </c>
      <c r="N322" s="55"/>
      <c r="O322" s="55" t="str">
        <f t="shared" si="28"/>
        <v>FONTE</v>
      </c>
      <c r="P322" s="55"/>
      <c r="Q322" s="55"/>
      <c r="R322" s="55"/>
      <c r="S322" s="55"/>
      <c r="T322" s="55"/>
      <c r="U322" s="55"/>
      <c r="V322" s="55"/>
      <c r="W322" s="56"/>
      <c r="X322" s="24">
        <f t="shared" si="29"/>
        <v>0</v>
      </c>
      <c r="Y322" s="55"/>
      <c r="Z322" s="55"/>
      <c r="AA322" s="55"/>
      <c r="AB322" s="55"/>
      <c r="AC322" s="55"/>
      <c r="AD322" s="55"/>
      <c r="AE322" s="55"/>
    </row>
    <row r="323" spans="2:31" x14ac:dyDescent="0.25">
      <c r="B323" s="55"/>
      <c r="C323" s="55"/>
      <c r="D323" s="55"/>
      <c r="E323" s="55" t="str">
        <f t="shared" ref="E323:E386" si="30">CONCATENATE(A323,"PROG")</f>
        <v>PROG</v>
      </c>
      <c r="F323" s="55"/>
      <c r="G323" s="55" t="str">
        <f t="shared" ref="G323:G386" si="31">CONCATENATE("P",(LEFT(F323,3)),A323)</f>
        <v>P</v>
      </c>
      <c r="H323" s="55"/>
      <c r="I323" s="55"/>
      <c r="J323" s="55" t="str">
        <f t="shared" ref="J323:J386" si="32">CONCATENATE("ELEM",LEFT(I323,2))</f>
        <v>ELEM</v>
      </c>
      <c r="K323" s="55"/>
      <c r="L323" s="100" t="str">
        <f t="shared" ref="L323:L386" si="33">CONCATENATE("ag.",LEFT(K323,4))</f>
        <v>ag.</v>
      </c>
      <c r="M323" s="55" t="e">
        <v>#N/A</v>
      </c>
      <c r="N323" s="55"/>
      <c r="O323" s="55" t="str">
        <f t="shared" ref="O323:O386" si="34">CONCATENATE("FONTE",A323)</f>
        <v>FONTE</v>
      </c>
      <c r="P323" s="55"/>
      <c r="Q323" s="55"/>
      <c r="R323" s="55"/>
      <c r="S323" s="55"/>
      <c r="T323" s="55"/>
      <c r="U323" s="55"/>
      <c r="V323" s="55"/>
      <c r="W323" s="56"/>
      <c r="X323" s="24">
        <f t="shared" ref="X323:X386" si="35">T323*V323*W323</f>
        <v>0</v>
      </c>
      <c r="Y323" s="55"/>
      <c r="Z323" s="55"/>
      <c r="AA323" s="55"/>
      <c r="AB323" s="55"/>
      <c r="AC323" s="55"/>
      <c r="AD323" s="55"/>
      <c r="AE323" s="55"/>
    </row>
    <row r="324" spans="2:31" x14ac:dyDescent="0.25">
      <c r="B324" s="55"/>
      <c r="C324" s="55"/>
      <c r="D324" s="55"/>
      <c r="E324" s="55" t="str">
        <f t="shared" si="30"/>
        <v>PROG</v>
      </c>
      <c r="F324" s="55"/>
      <c r="G324" s="55" t="str">
        <f t="shared" si="31"/>
        <v>P</v>
      </c>
      <c r="H324" s="55"/>
      <c r="I324" s="55"/>
      <c r="J324" s="55" t="str">
        <f t="shared" si="32"/>
        <v>ELEM</v>
      </c>
      <c r="K324" s="55"/>
      <c r="L324" s="100" t="str">
        <f t="shared" si="33"/>
        <v>ag.</v>
      </c>
      <c r="M324" s="55" t="e">
        <v>#N/A</v>
      </c>
      <c r="N324" s="55"/>
      <c r="O324" s="55" t="str">
        <f t="shared" si="34"/>
        <v>FONTE</v>
      </c>
      <c r="P324" s="55"/>
      <c r="Q324" s="55"/>
      <c r="R324" s="55"/>
      <c r="S324" s="55"/>
      <c r="T324" s="55"/>
      <c r="U324" s="55"/>
      <c r="V324" s="55"/>
      <c r="W324" s="56"/>
      <c r="X324" s="24">
        <f t="shared" si="35"/>
        <v>0</v>
      </c>
      <c r="Y324" s="55"/>
      <c r="Z324" s="55"/>
      <c r="AA324" s="55"/>
      <c r="AB324" s="55"/>
      <c r="AC324" s="55"/>
      <c r="AD324" s="55"/>
      <c r="AE324" s="55"/>
    </row>
    <row r="325" spans="2:31" x14ac:dyDescent="0.25">
      <c r="B325" s="55"/>
      <c r="C325" s="55"/>
      <c r="D325" s="55"/>
      <c r="E325" s="55" t="str">
        <f t="shared" si="30"/>
        <v>PROG</v>
      </c>
      <c r="F325" s="55"/>
      <c r="G325" s="55" t="str">
        <f t="shared" si="31"/>
        <v>P</v>
      </c>
      <c r="H325" s="55"/>
      <c r="I325" s="55"/>
      <c r="J325" s="55" t="str">
        <f t="shared" si="32"/>
        <v>ELEM</v>
      </c>
      <c r="K325" s="55"/>
      <c r="L325" s="100" t="str">
        <f t="shared" si="33"/>
        <v>ag.</v>
      </c>
      <c r="M325" s="55" t="e">
        <v>#N/A</v>
      </c>
      <c r="N325" s="55"/>
      <c r="O325" s="55" t="str">
        <f t="shared" si="34"/>
        <v>FONTE</v>
      </c>
      <c r="P325" s="55"/>
      <c r="Q325" s="55"/>
      <c r="R325" s="55"/>
      <c r="S325" s="55"/>
      <c r="T325" s="55"/>
      <c r="U325" s="55"/>
      <c r="V325" s="55"/>
      <c r="W325" s="56"/>
      <c r="X325" s="24">
        <f t="shared" si="35"/>
        <v>0</v>
      </c>
      <c r="Y325" s="55"/>
      <c r="Z325" s="55"/>
      <c r="AA325" s="55"/>
      <c r="AB325" s="55"/>
      <c r="AC325" s="55"/>
      <c r="AD325" s="55"/>
      <c r="AE325" s="55"/>
    </row>
    <row r="326" spans="2:31" x14ac:dyDescent="0.25">
      <c r="B326" s="55"/>
      <c r="C326" s="55"/>
      <c r="D326" s="55"/>
      <c r="E326" s="55" t="str">
        <f t="shared" si="30"/>
        <v>PROG</v>
      </c>
      <c r="F326" s="55"/>
      <c r="G326" s="55" t="str">
        <f t="shared" si="31"/>
        <v>P</v>
      </c>
      <c r="H326" s="55"/>
      <c r="I326" s="55"/>
      <c r="J326" s="55" t="str">
        <f t="shared" si="32"/>
        <v>ELEM</v>
      </c>
      <c r="K326" s="55"/>
      <c r="L326" s="100" t="str">
        <f t="shared" si="33"/>
        <v>ag.</v>
      </c>
      <c r="M326" s="55" t="e">
        <v>#N/A</v>
      </c>
      <c r="N326" s="55"/>
      <c r="O326" s="55" t="str">
        <f t="shared" si="34"/>
        <v>FONTE</v>
      </c>
      <c r="P326" s="55"/>
      <c r="Q326" s="55"/>
      <c r="R326" s="55"/>
      <c r="S326" s="55"/>
      <c r="T326" s="55"/>
      <c r="U326" s="55"/>
      <c r="V326" s="55"/>
      <c r="W326" s="56"/>
      <c r="X326" s="24">
        <f t="shared" si="35"/>
        <v>0</v>
      </c>
      <c r="Y326" s="55"/>
      <c r="Z326" s="55"/>
      <c r="AA326" s="55"/>
      <c r="AB326" s="55"/>
      <c r="AC326" s="55"/>
      <c r="AD326" s="55"/>
      <c r="AE326" s="55"/>
    </row>
    <row r="327" spans="2:31" x14ac:dyDescent="0.25">
      <c r="B327" s="55"/>
      <c r="C327" s="55"/>
      <c r="D327" s="55"/>
      <c r="E327" s="55" t="str">
        <f t="shared" si="30"/>
        <v>PROG</v>
      </c>
      <c r="F327" s="55"/>
      <c r="G327" s="55" t="str">
        <f t="shared" si="31"/>
        <v>P</v>
      </c>
      <c r="H327" s="55"/>
      <c r="I327" s="55"/>
      <c r="J327" s="55" t="str">
        <f t="shared" si="32"/>
        <v>ELEM</v>
      </c>
      <c r="K327" s="55"/>
      <c r="L327" s="100" t="str">
        <f t="shared" si="33"/>
        <v>ag.</v>
      </c>
      <c r="M327" s="55" t="e">
        <v>#N/A</v>
      </c>
      <c r="N327" s="55"/>
      <c r="O327" s="55" t="str">
        <f t="shared" si="34"/>
        <v>FONTE</v>
      </c>
      <c r="P327" s="55"/>
      <c r="Q327" s="55"/>
      <c r="R327" s="55"/>
      <c r="S327" s="55"/>
      <c r="T327" s="55"/>
      <c r="U327" s="55"/>
      <c r="V327" s="55"/>
      <c r="W327" s="56"/>
      <c r="X327" s="24">
        <f t="shared" si="35"/>
        <v>0</v>
      </c>
      <c r="Y327" s="55"/>
      <c r="Z327" s="55"/>
      <c r="AA327" s="55"/>
      <c r="AB327" s="55"/>
      <c r="AC327" s="55"/>
      <c r="AD327" s="55"/>
      <c r="AE327" s="55"/>
    </row>
    <row r="328" spans="2:31" x14ac:dyDescent="0.25">
      <c r="B328" s="55"/>
      <c r="C328" s="55"/>
      <c r="D328" s="55"/>
      <c r="E328" s="55" t="str">
        <f t="shared" si="30"/>
        <v>PROG</v>
      </c>
      <c r="F328" s="55"/>
      <c r="G328" s="55" t="str">
        <f t="shared" si="31"/>
        <v>P</v>
      </c>
      <c r="H328" s="55"/>
      <c r="I328" s="55"/>
      <c r="J328" s="55" t="str">
        <f t="shared" si="32"/>
        <v>ELEM</v>
      </c>
      <c r="K328" s="55"/>
      <c r="L328" s="100" t="str">
        <f t="shared" si="33"/>
        <v>ag.</v>
      </c>
      <c r="M328" s="55" t="e">
        <v>#N/A</v>
      </c>
      <c r="N328" s="55"/>
      <c r="O328" s="55" t="str">
        <f t="shared" si="34"/>
        <v>FONTE</v>
      </c>
      <c r="P328" s="55"/>
      <c r="Q328" s="55"/>
      <c r="R328" s="55"/>
      <c r="S328" s="55"/>
      <c r="T328" s="55"/>
      <c r="U328" s="55"/>
      <c r="V328" s="55"/>
      <c r="W328" s="56"/>
      <c r="X328" s="24">
        <f t="shared" si="35"/>
        <v>0</v>
      </c>
      <c r="Y328" s="55"/>
      <c r="Z328" s="55"/>
      <c r="AA328" s="55"/>
      <c r="AB328" s="55"/>
      <c r="AC328" s="55"/>
      <c r="AD328" s="55"/>
      <c r="AE328" s="55"/>
    </row>
    <row r="329" spans="2:31" x14ac:dyDescent="0.25">
      <c r="B329" s="55"/>
      <c r="C329" s="55"/>
      <c r="D329" s="55"/>
      <c r="E329" s="55" t="str">
        <f t="shared" si="30"/>
        <v>PROG</v>
      </c>
      <c r="F329" s="55"/>
      <c r="G329" s="55" t="str">
        <f t="shared" si="31"/>
        <v>P</v>
      </c>
      <c r="H329" s="55"/>
      <c r="I329" s="55"/>
      <c r="J329" s="55" t="str">
        <f t="shared" si="32"/>
        <v>ELEM</v>
      </c>
      <c r="K329" s="55"/>
      <c r="L329" s="100" t="str">
        <f t="shared" si="33"/>
        <v>ag.</v>
      </c>
      <c r="M329" s="55" t="e">
        <v>#N/A</v>
      </c>
      <c r="N329" s="55"/>
      <c r="O329" s="55" t="str">
        <f t="shared" si="34"/>
        <v>FONTE</v>
      </c>
      <c r="P329" s="55"/>
      <c r="Q329" s="55"/>
      <c r="R329" s="55"/>
      <c r="S329" s="55"/>
      <c r="T329" s="55"/>
      <c r="U329" s="55"/>
      <c r="V329" s="55"/>
      <c r="W329" s="56"/>
      <c r="X329" s="24">
        <f t="shared" si="35"/>
        <v>0</v>
      </c>
      <c r="Y329" s="55"/>
      <c r="Z329" s="55"/>
      <c r="AA329" s="55"/>
      <c r="AB329" s="55"/>
      <c r="AC329" s="55"/>
      <c r="AD329" s="55"/>
      <c r="AE329" s="55"/>
    </row>
    <row r="330" spans="2:31" x14ac:dyDescent="0.25">
      <c r="B330" s="55"/>
      <c r="C330" s="55"/>
      <c r="D330" s="55"/>
      <c r="E330" s="55" t="str">
        <f t="shared" si="30"/>
        <v>PROG</v>
      </c>
      <c r="F330" s="55"/>
      <c r="G330" s="55" t="str">
        <f t="shared" si="31"/>
        <v>P</v>
      </c>
      <c r="H330" s="55"/>
      <c r="I330" s="55"/>
      <c r="J330" s="55" t="str">
        <f t="shared" si="32"/>
        <v>ELEM</v>
      </c>
      <c r="K330" s="55"/>
      <c r="L330" s="100" t="str">
        <f t="shared" si="33"/>
        <v>ag.</v>
      </c>
      <c r="M330" s="55" t="e">
        <v>#N/A</v>
      </c>
      <c r="N330" s="55"/>
      <c r="O330" s="55" t="str">
        <f t="shared" si="34"/>
        <v>FONTE</v>
      </c>
      <c r="P330" s="55"/>
      <c r="Q330" s="55"/>
      <c r="R330" s="55"/>
      <c r="S330" s="55"/>
      <c r="T330" s="55"/>
      <c r="U330" s="55"/>
      <c r="V330" s="55"/>
      <c r="W330" s="56"/>
      <c r="X330" s="24">
        <f t="shared" si="35"/>
        <v>0</v>
      </c>
      <c r="Y330" s="55"/>
      <c r="Z330" s="55"/>
      <c r="AA330" s="55"/>
      <c r="AB330" s="55"/>
      <c r="AC330" s="55"/>
      <c r="AD330" s="55"/>
      <c r="AE330" s="55"/>
    </row>
    <row r="331" spans="2:31" x14ac:dyDescent="0.25">
      <c r="B331" s="55"/>
      <c r="C331" s="55"/>
      <c r="D331" s="55"/>
      <c r="E331" s="55" t="str">
        <f t="shared" si="30"/>
        <v>PROG</v>
      </c>
      <c r="F331" s="55"/>
      <c r="G331" s="55" t="str">
        <f t="shared" si="31"/>
        <v>P</v>
      </c>
      <c r="H331" s="55"/>
      <c r="I331" s="55"/>
      <c r="J331" s="55" t="str">
        <f t="shared" si="32"/>
        <v>ELEM</v>
      </c>
      <c r="K331" s="55"/>
      <c r="L331" s="100" t="str">
        <f t="shared" si="33"/>
        <v>ag.</v>
      </c>
      <c r="M331" s="55" t="e">
        <v>#N/A</v>
      </c>
      <c r="N331" s="55"/>
      <c r="O331" s="55" t="str">
        <f t="shared" si="34"/>
        <v>FONTE</v>
      </c>
      <c r="P331" s="55"/>
      <c r="Q331" s="55"/>
      <c r="R331" s="55"/>
      <c r="S331" s="55"/>
      <c r="T331" s="55"/>
      <c r="U331" s="55"/>
      <c r="V331" s="55"/>
      <c r="W331" s="56"/>
      <c r="X331" s="24">
        <f t="shared" si="35"/>
        <v>0</v>
      </c>
      <c r="Y331" s="55"/>
      <c r="Z331" s="55"/>
      <c r="AA331" s="55"/>
      <c r="AB331" s="55"/>
      <c r="AC331" s="55"/>
      <c r="AD331" s="55"/>
      <c r="AE331" s="55"/>
    </row>
    <row r="332" spans="2:31" x14ac:dyDescent="0.25">
      <c r="B332" s="55"/>
      <c r="C332" s="55"/>
      <c r="D332" s="55"/>
      <c r="E332" s="55" t="str">
        <f t="shared" si="30"/>
        <v>PROG</v>
      </c>
      <c r="F332" s="55"/>
      <c r="G332" s="55" t="str">
        <f t="shared" si="31"/>
        <v>P</v>
      </c>
      <c r="H332" s="55"/>
      <c r="I332" s="55"/>
      <c r="J332" s="55" t="str">
        <f t="shared" si="32"/>
        <v>ELEM</v>
      </c>
      <c r="K332" s="55"/>
      <c r="L332" s="100" t="str">
        <f t="shared" si="33"/>
        <v>ag.</v>
      </c>
      <c r="M332" s="55" t="e">
        <v>#N/A</v>
      </c>
      <c r="N332" s="55"/>
      <c r="O332" s="55" t="str">
        <f t="shared" si="34"/>
        <v>FONTE</v>
      </c>
      <c r="P332" s="55"/>
      <c r="Q332" s="55"/>
      <c r="R332" s="55"/>
      <c r="S332" s="55"/>
      <c r="T332" s="55"/>
      <c r="U332" s="55"/>
      <c r="V332" s="55"/>
      <c r="W332" s="56"/>
      <c r="X332" s="24">
        <f t="shared" si="35"/>
        <v>0</v>
      </c>
      <c r="Y332" s="55"/>
      <c r="Z332" s="55"/>
      <c r="AA332" s="55"/>
      <c r="AB332" s="55"/>
      <c r="AC332" s="55"/>
      <c r="AD332" s="55"/>
      <c r="AE332" s="55"/>
    </row>
    <row r="333" spans="2:31" x14ac:dyDescent="0.25">
      <c r="B333" s="55"/>
      <c r="C333" s="55"/>
      <c r="D333" s="55"/>
      <c r="E333" s="55" t="str">
        <f t="shared" si="30"/>
        <v>PROG</v>
      </c>
      <c r="F333" s="55"/>
      <c r="G333" s="55" t="str">
        <f t="shared" si="31"/>
        <v>P</v>
      </c>
      <c r="H333" s="55"/>
      <c r="I333" s="55"/>
      <c r="J333" s="55" t="str">
        <f t="shared" si="32"/>
        <v>ELEM</v>
      </c>
      <c r="K333" s="55"/>
      <c r="L333" s="100" t="str">
        <f t="shared" si="33"/>
        <v>ag.</v>
      </c>
      <c r="M333" s="55" t="e">
        <v>#N/A</v>
      </c>
      <c r="N333" s="55"/>
      <c r="O333" s="55" t="str">
        <f t="shared" si="34"/>
        <v>FONTE</v>
      </c>
      <c r="P333" s="55"/>
      <c r="Q333" s="55"/>
      <c r="R333" s="55"/>
      <c r="S333" s="55"/>
      <c r="T333" s="55"/>
      <c r="U333" s="55"/>
      <c r="V333" s="55"/>
      <c r="W333" s="56"/>
      <c r="X333" s="24">
        <f t="shared" si="35"/>
        <v>0</v>
      </c>
      <c r="Y333" s="55"/>
      <c r="Z333" s="55"/>
      <c r="AA333" s="55"/>
      <c r="AB333" s="55"/>
      <c r="AC333" s="55"/>
      <c r="AD333" s="55"/>
      <c r="AE333" s="55"/>
    </row>
    <row r="334" spans="2:31" x14ac:dyDescent="0.25">
      <c r="B334" s="55"/>
      <c r="C334" s="55"/>
      <c r="D334" s="55"/>
      <c r="E334" s="55" t="str">
        <f t="shared" si="30"/>
        <v>PROG</v>
      </c>
      <c r="F334" s="55"/>
      <c r="G334" s="55" t="str">
        <f t="shared" si="31"/>
        <v>P</v>
      </c>
      <c r="H334" s="55"/>
      <c r="I334" s="55"/>
      <c r="J334" s="55" t="str">
        <f t="shared" si="32"/>
        <v>ELEM</v>
      </c>
      <c r="K334" s="55"/>
      <c r="L334" s="100" t="str">
        <f t="shared" si="33"/>
        <v>ag.</v>
      </c>
      <c r="M334" s="55" t="e">
        <v>#N/A</v>
      </c>
      <c r="N334" s="55"/>
      <c r="O334" s="55" t="str">
        <f t="shared" si="34"/>
        <v>FONTE</v>
      </c>
      <c r="P334" s="55"/>
      <c r="Q334" s="55"/>
      <c r="R334" s="55"/>
      <c r="S334" s="55"/>
      <c r="T334" s="55"/>
      <c r="U334" s="55"/>
      <c r="V334" s="55"/>
      <c r="W334" s="56"/>
      <c r="X334" s="24">
        <f t="shared" si="35"/>
        <v>0</v>
      </c>
      <c r="Y334" s="55"/>
      <c r="Z334" s="55"/>
      <c r="AA334" s="55"/>
      <c r="AB334" s="55"/>
      <c r="AC334" s="55"/>
      <c r="AD334" s="55"/>
      <c r="AE334" s="55"/>
    </row>
    <row r="335" spans="2:31" x14ac:dyDescent="0.25">
      <c r="B335" s="55"/>
      <c r="C335" s="55"/>
      <c r="D335" s="55"/>
      <c r="E335" s="55" t="str">
        <f t="shared" si="30"/>
        <v>PROG</v>
      </c>
      <c r="F335" s="55"/>
      <c r="G335" s="55" t="str">
        <f t="shared" si="31"/>
        <v>P</v>
      </c>
      <c r="H335" s="55"/>
      <c r="I335" s="55"/>
      <c r="J335" s="55" t="str">
        <f t="shared" si="32"/>
        <v>ELEM</v>
      </c>
      <c r="K335" s="55"/>
      <c r="L335" s="100" t="str">
        <f t="shared" si="33"/>
        <v>ag.</v>
      </c>
      <c r="M335" s="55" t="e">
        <v>#N/A</v>
      </c>
      <c r="N335" s="55"/>
      <c r="O335" s="55" t="str">
        <f t="shared" si="34"/>
        <v>FONTE</v>
      </c>
      <c r="P335" s="55"/>
      <c r="Q335" s="55"/>
      <c r="R335" s="55"/>
      <c r="S335" s="55"/>
      <c r="T335" s="55"/>
      <c r="U335" s="55"/>
      <c r="V335" s="55"/>
      <c r="W335" s="56"/>
      <c r="X335" s="24">
        <f t="shared" si="35"/>
        <v>0</v>
      </c>
      <c r="Y335" s="55"/>
      <c r="Z335" s="55"/>
      <c r="AA335" s="55"/>
      <c r="AB335" s="55"/>
      <c r="AC335" s="55"/>
      <c r="AD335" s="55"/>
      <c r="AE335" s="55"/>
    </row>
    <row r="336" spans="2:31" x14ac:dyDescent="0.25">
      <c r="B336" s="55"/>
      <c r="C336" s="55"/>
      <c r="D336" s="55"/>
      <c r="E336" s="55" t="str">
        <f t="shared" si="30"/>
        <v>PROG</v>
      </c>
      <c r="F336" s="55"/>
      <c r="G336" s="55" t="str">
        <f t="shared" si="31"/>
        <v>P</v>
      </c>
      <c r="H336" s="55"/>
      <c r="I336" s="55"/>
      <c r="J336" s="55" t="str">
        <f t="shared" si="32"/>
        <v>ELEM</v>
      </c>
      <c r="K336" s="55"/>
      <c r="L336" s="100" t="str">
        <f t="shared" si="33"/>
        <v>ag.</v>
      </c>
      <c r="M336" s="55" t="e">
        <v>#N/A</v>
      </c>
      <c r="N336" s="55"/>
      <c r="O336" s="55" t="str">
        <f t="shared" si="34"/>
        <v>FONTE</v>
      </c>
      <c r="P336" s="55"/>
      <c r="Q336" s="55"/>
      <c r="R336" s="55"/>
      <c r="S336" s="55"/>
      <c r="T336" s="55"/>
      <c r="U336" s="55"/>
      <c r="V336" s="55"/>
      <c r="W336" s="56"/>
      <c r="X336" s="24">
        <f t="shared" si="35"/>
        <v>0</v>
      </c>
      <c r="Y336" s="55"/>
      <c r="Z336" s="55"/>
      <c r="AA336" s="55"/>
      <c r="AB336" s="55"/>
      <c r="AC336" s="55"/>
      <c r="AD336" s="55"/>
      <c r="AE336" s="55"/>
    </row>
    <row r="337" spans="2:31" x14ac:dyDescent="0.25">
      <c r="B337" s="55"/>
      <c r="C337" s="55"/>
      <c r="D337" s="55"/>
      <c r="E337" s="55" t="str">
        <f t="shared" si="30"/>
        <v>PROG</v>
      </c>
      <c r="F337" s="55"/>
      <c r="G337" s="55" t="str">
        <f t="shared" si="31"/>
        <v>P</v>
      </c>
      <c r="H337" s="55"/>
      <c r="I337" s="55"/>
      <c r="J337" s="55" t="str">
        <f t="shared" si="32"/>
        <v>ELEM</v>
      </c>
      <c r="K337" s="55"/>
      <c r="L337" s="100" t="str">
        <f t="shared" si="33"/>
        <v>ag.</v>
      </c>
      <c r="M337" s="55" t="e">
        <v>#N/A</v>
      </c>
      <c r="N337" s="55"/>
      <c r="O337" s="55" t="str">
        <f t="shared" si="34"/>
        <v>FONTE</v>
      </c>
      <c r="P337" s="55"/>
      <c r="Q337" s="55"/>
      <c r="R337" s="55"/>
      <c r="S337" s="55"/>
      <c r="T337" s="55"/>
      <c r="U337" s="55"/>
      <c r="V337" s="55"/>
      <c r="W337" s="56"/>
      <c r="X337" s="24">
        <f t="shared" si="35"/>
        <v>0</v>
      </c>
      <c r="Y337" s="55"/>
      <c r="Z337" s="55"/>
      <c r="AA337" s="55"/>
      <c r="AB337" s="55"/>
      <c r="AC337" s="55"/>
      <c r="AD337" s="55"/>
      <c r="AE337" s="55"/>
    </row>
    <row r="338" spans="2:31" x14ac:dyDescent="0.25">
      <c r="B338" s="55"/>
      <c r="C338" s="55"/>
      <c r="D338" s="55"/>
      <c r="E338" s="55" t="str">
        <f t="shared" si="30"/>
        <v>PROG</v>
      </c>
      <c r="F338" s="55"/>
      <c r="G338" s="55" t="str">
        <f t="shared" si="31"/>
        <v>P</v>
      </c>
      <c r="H338" s="55"/>
      <c r="I338" s="55"/>
      <c r="J338" s="55" t="str">
        <f t="shared" si="32"/>
        <v>ELEM</v>
      </c>
      <c r="K338" s="55"/>
      <c r="L338" s="100" t="str">
        <f t="shared" si="33"/>
        <v>ag.</v>
      </c>
      <c r="M338" s="55" t="e">
        <v>#N/A</v>
      </c>
      <c r="N338" s="55"/>
      <c r="O338" s="55" t="str">
        <f t="shared" si="34"/>
        <v>FONTE</v>
      </c>
      <c r="P338" s="55"/>
      <c r="Q338" s="55"/>
      <c r="R338" s="55"/>
      <c r="S338" s="55"/>
      <c r="T338" s="55"/>
      <c r="U338" s="55"/>
      <c r="V338" s="55"/>
      <c r="W338" s="56"/>
      <c r="X338" s="24">
        <f t="shared" si="35"/>
        <v>0</v>
      </c>
      <c r="Y338" s="55"/>
      <c r="Z338" s="55"/>
      <c r="AA338" s="55"/>
      <c r="AB338" s="55"/>
      <c r="AC338" s="55"/>
      <c r="AD338" s="55"/>
      <c r="AE338" s="55"/>
    </row>
    <row r="339" spans="2:31" x14ac:dyDescent="0.25">
      <c r="B339" s="55"/>
      <c r="C339" s="55"/>
      <c r="D339" s="55"/>
      <c r="E339" s="55" t="str">
        <f t="shared" si="30"/>
        <v>PROG</v>
      </c>
      <c r="F339" s="55"/>
      <c r="G339" s="55" t="str">
        <f t="shared" si="31"/>
        <v>P</v>
      </c>
      <c r="H339" s="55"/>
      <c r="I339" s="55"/>
      <c r="J339" s="55" t="str">
        <f t="shared" si="32"/>
        <v>ELEM</v>
      </c>
      <c r="K339" s="55"/>
      <c r="L339" s="100" t="str">
        <f t="shared" si="33"/>
        <v>ag.</v>
      </c>
      <c r="M339" s="55" t="e">
        <v>#N/A</v>
      </c>
      <c r="N339" s="55"/>
      <c r="O339" s="55" t="str">
        <f t="shared" si="34"/>
        <v>FONTE</v>
      </c>
      <c r="P339" s="55"/>
      <c r="Q339" s="55"/>
      <c r="R339" s="55"/>
      <c r="S339" s="55"/>
      <c r="T339" s="55"/>
      <c r="U339" s="55"/>
      <c r="V339" s="55"/>
      <c r="W339" s="56"/>
      <c r="X339" s="24">
        <f t="shared" si="35"/>
        <v>0</v>
      </c>
      <c r="Y339" s="55"/>
      <c r="Z339" s="55"/>
      <c r="AA339" s="55"/>
      <c r="AB339" s="55"/>
      <c r="AC339" s="55"/>
      <c r="AD339" s="55"/>
      <c r="AE339" s="55"/>
    </row>
    <row r="340" spans="2:31" x14ac:dyDescent="0.25">
      <c r="B340" s="55"/>
      <c r="C340" s="55"/>
      <c r="D340" s="55"/>
      <c r="E340" s="55" t="str">
        <f t="shared" si="30"/>
        <v>PROG</v>
      </c>
      <c r="F340" s="55"/>
      <c r="G340" s="55" t="str">
        <f t="shared" si="31"/>
        <v>P</v>
      </c>
      <c r="H340" s="55"/>
      <c r="I340" s="55"/>
      <c r="J340" s="55" t="str">
        <f t="shared" si="32"/>
        <v>ELEM</v>
      </c>
      <c r="K340" s="55"/>
      <c r="L340" s="100" t="str">
        <f t="shared" si="33"/>
        <v>ag.</v>
      </c>
      <c r="M340" s="55" t="e">
        <v>#N/A</v>
      </c>
      <c r="N340" s="55"/>
      <c r="O340" s="55" t="str">
        <f t="shared" si="34"/>
        <v>FONTE</v>
      </c>
      <c r="P340" s="55"/>
      <c r="Q340" s="55"/>
      <c r="R340" s="55"/>
      <c r="S340" s="55"/>
      <c r="T340" s="55"/>
      <c r="U340" s="55"/>
      <c r="V340" s="55"/>
      <c r="W340" s="56"/>
      <c r="X340" s="24">
        <f t="shared" si="35"/>
        <v>0</v>
      </c>
      <c r="Y340" s="55"/>
      <c r="Z340" s="55"/>
      <c r="AA340" s="55"/>
      <c r="AB340" s="55"/>
      <c r="AC340" s="55"/>
      <c r="AD340" s="55"/>
      <c r="AE340" s="55"/>
    </row>
    <row r="341" spans="2:31" x14ac:dyDescent="0.25">
      <c r="B341" s="55"/>
      <c r="C341" s="55"/>
      <c r="D341" s="55"/>
      <c r="E341" s="55" t="str">
        <f t="shared" si="30"/>
        <v>PROG</v>
      </c>
      <c r="F341" s="55"/>
      <c r="G341" s="55" t="str">
        <f t="shared" si="31"/>
        <v>P</v>
      </c>
      <c r="H341" s="55"/>
      <c r="I341" s="55"/>
      <c r="J341" s="55" t="str">
        <f t="shared" si="32"/>
        <v>ELEM</v>
      </c>
      <c r="K341" s="55"/>
      <c r="L341" s="100" t="str">
        <f t="shared" si="33"/>
        <v>ag.</v>
      </c>
      <c r="M341" s="55" t="e">
        <v>#N/A</v>
      </c>
      <c r="N341" s="55"/>
      <c r="O341" s="55" t="str">
        <f t="shared" si="34"/>
        <v>FONTE</v>
      </c>
      <c r="P341" s="55"/>
      <c r="Q341" s="55"/>
      <c r="R341" s="55"/>
      <c r="S341" s="55"/>
      <c r="T341" s="55"/>
      <c r="U341" s="55"/>
      <c r="V341" s="55"/>
      <c r="W341" s="56"/>
      <c r="X341" s="24">
        <f t="shared" si="35"/>
        <v>0</v>
      </c>
      <c r="Y341" s="55"/>
      <c r="Z341" s="55"/>
      <c r="AA341" s="55"/>
      <c r="AB341" s="55"/>
      <c r="AC341" s="55"/>
      <c r="AD341" s="55"/>
      <c r="AE341" s="55"/>
    </row>
    <row r="342" spans="2:31" x14ac:dyDescent="0.25">
      <c r="B342" s="55"/>
      <c r="C342" s="55"/>
      <c r="D342" s="55"/>
      <c r="E342" s="55" t="str">
        <f t="shared" si="30"/>
        <v>PROG</v>
      </c>
      <c r="F342" s="55"/>
      <c r="G342" s="55" t="str">
        <f t="shared" si="31"/>
        <v>P</v>
      </c>
      <c r="H342" s="55"/>
      <c r="I342" s="55"/>
      <c r="J342" s="55" t="str">
        <f t="shared" si="32"/>
        <v>ELEM</v>
      </c>
      <c r="K342" s="55"/>
      <c r="L342" s="100" t="str">
        <f t="shared" si="33"/>
        <v>ag.</v>
      </c>
      <c r="M342" s="55" t="e">
        <v>#N/A</v>
      </c>
      <c r="N342" s="55"/>
      <c r="O342" s="55" t="str">
        <f t="shared" si="34"/>
        <v>FONTE</v>
      </c>
      <c r="P342" s="55"/>
      <c r="Q342" s="55"/>
      <c r="R342" s="55"/>
      <c r="S342" s="55"/>
      <c r="T342" s="55"/>
      <c r="U342" s="55"/>
      <c r="V342" s="55"/>
      <c r="W342" s="56"/>
      <c r="X342" s="24">
        <f t="shared" si="35"/>
        <v>0</v>
      </c>
      <c r="Y342" s="55"/>
      <c r="Z342" s="55"/>
      <c r="AA342" s="55"/>
      <c r="AB342" s="55"/>
      <c r="AC342" s="55"/>
      <c r="AD342" s="55"/>
      <c r="AE342" s="55"/>
    </row>
    <row r="343" spans="2:31" x14ac:dyDescent="0.25">
      <c r="B343" s="55"/>
      <c r="C343" s="55"/>
      <c r="D343" s="55"/>
      <c r="E343" s="55" t="str">
        <f t="shared" si="30"/>
        <v>PROG</v>
      </c>
      <c r="F343" s="55"/>
      <c r="G343" s="55" t="str">
        <f t="shared" si="31"/>
        <v>P</v>
      </c>
      <c r="H343" s="55"/>
      <c r="I343" s="55"/>
      <c r="J343" s="55" t="str">
        <f t="shared" si="32"/>
        <v>ELEM</v>
      </c>
      <c r="K343" s="55"/>
      <c r="L343" s="100" t="str">
        <f t="shared" si="33"/>
        <v>ag.</v>
      </c>
      <c r="M343" s="55" t="e">
        <v>#N/A</v>
      </c>
      <c r="N343" s="55"/>
      <c r="O343" s="55" t="str">
        <f t="shared" si="34"/>
        <v>FONTE</v>
      </c>
      <c r="P343" s="55"/>
      <c r="Q343" s="55"/>
      <c r="R343" s="55"/>
      <c r="S343" s="55"/>
      <c r="T343" s="55"/>
      <c r="U343" s="55"/>
      <c r="V343" s="55"/>
      <c r="W343" s="56"/>
      <c r="X343" s="24">
        <f t="shared" si="35"/>
        <v>0</v>
      </c>
      <c r="Y343" s="55"/>
      <c r="Z343" s="55"/>
      <c r="AA343" s="55"/>
      <c r="AB343" s="55"/>
      <c r="AC343" s="55"/>
      <c r="AD343" s="55"/>
      <c r="AE343" s="55"/>
    </row>
    <row r="344" spans="2:31" x14ac:dyDescent="0.25">
      <c r="B344" s="55"/>
      <c r="C344" s="55"/>
      <c r="D344" s="55"/>
      <c r="E344" s="55" t="str">
        <f t="shared" si="30"/>
        <v>PROG</v>
      </c>
      <c r="F344" s="55"/>
      <c r="G344" s="55" t="str">
        <f t="shared" si="31"/>
        <v>P</v>
      </c>
      <c r="H344" s="55"/>
      <c r="I344" s="55"/>
      <c r="J344" s="55" t="str">
        <f t="shared" si="32"/>
        <v>ELEM</v>
      </c>
      <c r="K344" s="55"/>
      <c r="L344" s="100" t="str">
        <f t="shared" si="33"/>
        <v>ag.</v>
      </c>
      <c r="M344" s="55" t="e">
        <v>#N/A</v>
      </c>
      <c r="N344" s="55"/>
      <c r="O344" s="55" t="str">
        <f t="shared" si="34"/>
        <v>FONTE</v>
      </c>
      <c r="P344" s="55"/>
      <c r="Q344" s="55"/>
      <c r="R344" s="55"/>
      <c r="S344" s="55"/>
      <c r="T344" s="55"/>
      <c r="U344" s="55"/>
      <c r="V344" s="55"/>
      <c r="W344" s="56"/>
      <c r="X344" s="24">
        <f t="shared" si="35"/>
        <v>0</v>
      </c>
      <c r="Y344" s="55"/>
      <c r="Z344" s="55"/>
      <c r="AA344" s="55"/>
      <c r="AB344" s="55"/>
      <c r="AC344" s="55"/>
      <c r="AD344" s="55"/>
      <c r="AE344" s="55"/>
    </row>
    <row r="345" spans="2:31" x14ac:dyDescent="0.25">
      <c r="B345" s="55"/>
      <c r="C345" s="55"/>
      <c r="D345" s="55"/>
      <c r="E345" s="55" t="str">
        <f t="shared" si="30"/>
        <v>PROG</v>
      </c>
      <c r="F345" s="55"/>
      <c r="G345" s="55" t="str">
        <f t="shared" si="31"/>
        <v>P</v>
      </c>
      <c r="H345" s="55"/>
      <c r="I345" s="55"/>
      <c r="J345" s="55" t="str">
        <f t="shared" si="32"/>
        <v>ELEM</v>
      </c>
      <c r="K345" s="55"/>
      <c r="L345" s="100" t="str">
        <f t="shared" si="33"/>
        <v>ag.</v>
      </c>
      <c r="M345" s="55" t="e">
        <v>#N/A</v>
      </c>
      <c r="N345" s="55"/>
      <c r="O345" s="55" t="str">
        <f t="shared" si="34"/>
        <v>FONTE</v>
      </c>
      <c r="P345" s="55"/>
      <c r="Q345" s="55"/>
      <c r="R345" s="55"/>
      <c r="S345" s="55"/>
      <c r="T345" s="55"/>
      <c r="U345" s="55"/>
      <c r="V345" s="55"/>
      <c r="W345" s="56"/>
      <c r="X345" s="24">
        <f t="shared" si="35"/>
        <v>0</v>
      </c>
      <c r="Y345" s="55"/>
      <c r="Z345" s="55"/>
      <c r="AA345" s="55"/>
      <c r="AB345" s="55"/>
      <c r="AC345" s="55"/>
      <c r="AD345" s="55"/>
      <c r="AE345" s="55"/>
    </row>
    <row r="346" spans="2:31" x14ac:dyDescent="0.25">
      <c r="B346" s="55"/>
      <c r="C346" s="55"/>
      <c r="D346" s="55"/>
      <c r="E346" s="55" t="str">
        <f t="shared" si="30"/>
        <v>PROG</v>
      </c>
      <c r="F346" s="55"/>
      <c r="G346" s="55" t="str">
        <f t="shared" si="31"/>
        <v>P</v>
      </c>
      <c r="H346" s="55"/>
      <c r="I346" s="55"/>
      <c r="J346" s="55" t="str">
        <f t="shared" si="32"/>
        <v>ELEM</v>
      </c>
      <c r="K346" s="55"/>
      <c r="L346" s="100" t="str">
        <f t="shared" si="33"/>
        <v>ag.</v>
      </c>
      <c r="M346" s="55" t="e">
        <v>#N/A</v>
      </c>
      <c r="N346" s="55"/>
      <c r="O346" s="55" t="str">
        <f t="shared" si="34"/>
        <v>FONTE</v>
      </c>
      <c r="P346" s="55"/>
      <c r="Q346" s="55"/>
      <c r="R346" s="55"/>
      <c r="S346" s="55"/>
      <c r="T346" s="55"/>
      <c r="U346" s="55"/>
      <c r="V346" s="55"/>
      <c r="W346" s="56"/>
      <c r="X346" s="24">
        <f t="shared" si="35"/>
        <v>0</v>
      </c>
      <c r="Y346" s="55"/>
      <c r="Z346" s="55"/>
      <c r="AA346" s="55"/>
      <c r="AB346" s="55"/>
      <c r="AC346" s="55"/>
      <c r="AD346" s="55"/>
      <c r="AE346" s="55"/>
    </row>
    <row r="347" spans="2:31" x14ac:dyDescent="0.25">
      <c r="B347" s="55"/>
      <c r="C347" s="55"/>
      <c r="D347" s="55"/>
      <c r="E347" s="55" t="str">
        <f t="shared" si="30"/>
        <v>PROG</v>
      </c>
      <c r="F347" s="55"/>
      <c r="G347" s="55" t="str">
        <f t="shared" si="31"/>
        <v>P</v>
      </c>
      <c r="H347" s="55"/>
      <c r="I347" s="55"/>
      <c r="J347" s="55" t="str">
        <f t="shared" si="32"/>
        <v>ELEM</v>
      </c>
      <c r="K347" s="55"/>
      <c r="L347" s="100" t="str">
        <f t="shared" si="33"/>
        <v>ag.</v>
      </c>
      <c r="M347" s="55" t="e">
        <v>#N/A</v>
      </c>
      <c r="N347" s="55"/>
      <c r="O347" s="55" t="str">
        <f t="shared" si="34"/>
        <v>FONTE</v>
      </c>
      <c r="P347" s="55"/>
      <c r="Q347" s="55"/>
      <c r="R347" s="55"/>
      <c r="S347" s="55"/>
      <c r="T347" s="55"/>
      <c r="U347" s="55"/>
      <c r="V347" s="55"/>
      <c r="W347" s="56"/>
      <c r="X347" s="24">
        <f t="shared" si="35"/>
        <v>0</v>
      </c>
      <c r="Y347" s="55"/>
      <c r="Z347" s="55"/>
      <c r="AA347" s="55"/>
      <c r="AB347" s="55"/>
      <c r="AC347" s="55"/>
      <c r="AD347" s="55"/>
      <c r="AE347" s="55"/>
    </row>
    <row r="348" spans="2:31" x14ac:dyDescent="0.25">
      <c r="B348" s="55"/>
      <c r="C348" s="55"/>
      <c r="D348" s="55"/>
      <c r="E348" s="55" t="str">
        <f t="shared" si="30"/>
        <v>PROG</v>
      </c>
      <c r="F348" s="55"/>
      <c r="G348" s="55" t="str">
        <f t="shared" si="31"/>
        <v>P</v>
      </c>
      <c r="H348" s="55"/>
      <c r="I348" s="55"/>
      <c r="J348" s="55" t="str">
        <f t="shared" si="32"/>
        <v>ELEM</v>
      </c>
      <c r="K348" s="55"/>
      <c r="L348" s="100" t="str">
        <f t="shared" si="33"/>
        <v>ag.</v>
      </c>
      <c r="M348" s="55" t="e">
        <v>#N/A</v>
      </c>
      <c r="N348" s="55"/>
      <c r="O348" s="55" t="str">
        <f t="shared" si="34"/>
        <v>FONTE</v>
      </c>
      <c r="P348" s="55"/>
      <c r="Q348" s="55"/>
      <c r="R348" s="55"/>
      <c r="S348" s="55"/>
      <c r="T348" s="55"/>
      <c r="U348" s="55"/>
      <c r="V348" s="55"/>
      <c r="W348" s="56"/>
      <c r="X348" s="24">
        <f t="shared" si="35"/>
        <v>0</v>
      </c>
      <c r="Y348" s="55"/>
      <c r="Z348" s="55"/>
      <c r="AA348" s="55"/>
      <c r="AB348" s="55"/>
      <c r="AC348" s="55"/>
      <c r="AD348" s="55"/>
      <c r="AE348" s="55"/>
    </row>
    <row r="349" spans="2:31" x14ac:dyDescent="0.25">
      <c r="B349" s="55"/>
      <c r="C349" s="55"/>
      <c r="D349" s="55"/>
      <c r="E349" s="55" t="str">
        <f t="shared" si="30"/>
        <v>PROG</v>
      </c>
      <c r="F349" s="55"/>
      <c r="G349" s="55" t="str">
        <f t="shared" si="31"/>
        <v>P</v>
      </c>
      <c r="H349" s="55"/>
      <c r="I349" s="55"/>
      <c r="J349" s="55" t="str">
        <f t="shared" si="32"/>
        <v>ELEM</v>
      </c>
      <c r="K349" s="55"/>
      <c r="L349" s="100" t="str">
        <f t="shared" si="33"/>
        <v>ag.</v>
      </c>
      <c r="M349" s="55" t="e">
        <v>#N/A</v>
      </c>
      <c r="N349" s="55"/>
      <c r="O349" s="55" t="str">
        <f t="shared" si="34"/>
        <v>FONTE</v>
      </c>
      <c r="P349" s="55"/>
      <c r="Q349" s="55"/>
      <c r="R349" s="55"/>
      <c r="S349" s="55"/>
      <c r="T349" s="55"/>
      <c r="U349" s="55"/>
      <c r="V349" s="55"/>
      <c r="W349" s="56"/>
      <c r="X349" s="24">
        <f t="shared" si="35"/>
        <v>0</v>
      </c>
      <c r="Y349" s="55"/>
      <c r="Z349" s="55"/>
      <c r="AA349" s="55"/>
      <c r="AB349" s="55"/>
      <c r="AC349" s="55"/>
      <c r="AD349" s="55"/>
      <c r="AE349" s="55"/>
    </row>
    <row r="350" spans="2:31" x14ac:dyDescent="0.25">
      <c r="B350" s="55"/>
      <c r="C350" s="55"/>
      <c r="D350" s="55"/>
      <c r="E350" s="55" t="str">
        <f t="shared" si="30"/>
        <v>PROG</v>
      </c>
      <c r="F350" s="55"/>
      <c r="G350" s="55" t="str">
        <f t="shared" si="31"/>
        <v>P</v>
      </c>
      <c r="H350" s="55"/>
      <c r="I350" s="55"/>
      <c r="J350" s="55" t="str">
        <f t="shared" si="32"/>
        <v>ELEM</v>
      </c>
      <c r="K350" s="55"/>
      <c r="L350" s="100" t="str">
        <f t="shared" si="33"/>
        <v>ag.</v>
      </c>
      <c r="M350" s="55" t="e">
        <v>#N/A</v>
      </c>
      <c r="N350" s="55"/>
      <c r="O350" s="55" t="str">
        <f t="shared" si="34"/>
        <v>FONTE</v>
      </c>
      <c r="P350" s="55"/>
      <c r="Q350" s="55"/>
      <c r="R350" s="55"/>
      <c r="S350" s="55"/>
      <c r="T350" s="55"/>
      <c r="U350" s="55"/>
      <c r="V350" s="55"/>
      <c r="W350" s="56"/>
      <c r="X350" s="24">
        <f t="shared" si="35"/>
        <v>0</v>
      </c>
      <c r="Y350" s="55"/>
      <c r="Z350" s="55"/>
      <c r="AA350" s="55"/>
      <c r="AB350" s="55"/>
      <c r="AC350" s="55"/>
      <c r="AD350" s="55"/>
      <c r="AE350" s="55"/>
    </row>
    <row r="351" spans="2:31" x14ac:dyDescent="0.25">
      <c r="B351" s="55"/>
      <c r="C351" s="55"/>
      <c r="D351" s="55"/>
      <c r="E351" s="55" t="str">
        <f t="shared" si="30"/>
        <v>PROG</v>
      </c>
      <c r="F351" s="55"/>
      <c r="G351" s="55" t="str">
        <f t="shared" si="31"/>
        <v>P</v>
      </c>
      <c r="H351" s="55"/>
      <c r="I351" s="55"/>
      <c r="J351" s="55" t="str">
        <f t="shared" si="32"/>
        <v>ELEM</v>
      </c>
      <c r="K351" s="55"/>
      <c r="L351" s="100" t="str">
        <f t="shared" si="33"/>
        <v>ag.</v>
      </c>
      <c r="M351" s="55" t="e">
        <v>#N/A</v>
      </c>
      <c r="N351" s="55"/>
      <c r="O351" s="55" t="str">
        <f t="shared" si="34"/>
        <v>FONTE</v>
      </c>
      <c r="P351" s="55"/>
      <c r="Q351" s="55"/>
      <c r="R351" s="55"/>
      <c r="S351" s="55"/>
      <c r="T351" s="55"/>
      <c r="U351" s="55"/>
      <c r="V351" s="55"/>
      <c r="W351" s="56"/>
      <c r="X351" s="24">
        <f t="shared" si="35"/>
        <v>0</v>
      </c>
      <c r="Y351" s="55"/>
      <c r="Z351" s="55"/>
      <c r="AA351" s="55"/>
      <c r="AB351" s="55"/>
      <c r="AC351" s="55"/>
      <c r="AD351" s="55"/>
      <c r="AE351" s="55"/>
    </row>
    <row r="352" spans="2:31" x14ac:dyDescent="0.25">
      <c r="B352" s="55"/>
      <c r="C352" s="55"/>
      <c r="D352" s="55"/>
      <c r="E352" s="55" t="str">
        <f t="shared" si="30"/>
        <v>PROG</v>
      </c>
      <c r="F352" s="55"/>
      <c r="G352" s="55" t="str">
        <f t="shared" si="31"/>
        <v>P</v>
      </c>
      <c r="H352" s="55"/>
      <c r="I352" s="55"/>
      <c r="J352" s="55" t="str">
        <f t="shared" si="32"/>
        <v>ELEM</v>
      </c>
      <c r="K352" s="55"/>
      <c r="L352" s="100" t="str">
        <f t="shared" si="33"/>
        <v>ag.</v>
      </c>
      <c r="M352" s="55" t="e">
        <v>#N/A</v>
      </c>
      <c r="N352" s="55"/>
      <c r="O352" s="55" t="str">
        <f t="shared" si="34"/>
        <v>FONTE</v>
      </c>
      <c r="P352" s="55"/>
      <c r="Q352" s="55"/>
      <c r="R352" s="55"/>
      <c r="S352" s="55"/>
      <c r="T352" s="55"/>
      <c r="U352" s="55"/>
      <c r="V352" s="55"/>
      <c r="W352" s="56"/>
      <c r="X352" s="24">
        <f t="shared" si="35"/>
        <v>0</v>
      </c>
      <c r="Y352" s="55"/>
      <c r="Z352" s="55"/>
      <c r="AA352" s="55"/>
      <c r="AB352" s="55"/>
      <c r="AC352" s="55"/>
      <c r="AD352" s="55"/>
      <c r="AE352" s="55"/>
    </row>
    <row r="353" spans="2:31" x14ac:dyDescent="0.25">
      <c r="B353" s="55"/>
      <c r="C353" s="55"/>
      <c r="D353" s="55"/>
      <c r="E353" s="55" t="str">
        <f t="shared" si="30"/>
        <v>PROG</v>
      </c>
      <c r="F353" s="55"/>
      <c r="G353" s="55" t="str">
        <f t="shared" si="31"/>
        <v>P</v>
      </c>
      <c r="H353" s="55"/>
      <c r="I353" s="55"/>
      <c r="J353" s="55" t="str">
        <f t="shared" si="32"/>
        <v>ELEM</v>
      </c>
      <c r="K353" s="55"/>
      <c r="L353" s="100" t="str">
        <f t="shared" si="33"/>
        <v>ag.</v>
      </c>
      <c r="M353" s="55" t="e">
        <v>#N/A</v>
      </c>
      <c r="N353" s="55"/>
      <c r="O353" s="55" t="str">
        <f t="shared" si="34"/>
        <v>FONTE</v>
      </c>
      <c r="P353" s="55"/>
      <c r="Q353" s="55"/>
      <c r="R353" s="55"/>
      <c r="S353" s="55"/>
      <c r="T353" s="55"/>
      <c r="U353" s="55"/>
      <c r="V353" s="55"/>
      <c r="W353" s="56"/>
      <c r="X353" s="24">
        <f t="shared" si="35"/>
        <v>0</v>
      </c>
      <c r="Y353" s="55"/>
      <c r="Z353" s="55"/>
      <c r="AA353" s="55"/>
      <c r="AB353" s="55"/>
      <c r="AC353" s="55"/>
      <c r="AD353" s="55"/>
      <c r="AE353" s="55"/>
    </row>
    <row r="354" spans="2:31" x14ac:dyDescent="0.25">
      <c r="B354" s="55"/>
      <c r="C354" s="55"/>
      <c r="D354" s="55"/>
      <c r="E354" s="55" t="str">
        <f t="shared" si="30"/>
        <v>PROG</v>
      </c>
      <c r="F354" s="55"/>
      <c r="G354" s="55" t="str">
        <f t="shared" si="31"/>
        <v>P</v>
      </c>
      <c r="H354" s="55"/>
      <c r="I354" s="55"/>
      <c r="J354" s="55" t="str">
        <f t="shared" si="32"/>
        <v>ELEM</v>
      </c>
      <c r="K354" s="55"/>
      <c r="L354" s="100" t="str">
        <f t="shared" si="33"/>
        <v>ag.</v>
      </c>
      <c r="M354" s="55" t="e">
        <v>#N/A</v>
      </c>
      <c r="N354" s="55"/>
      <c r="O354" s="55" t="str">
        <f t="shared" si="34"/>
        <v>FONTE</v>
      </c>
      <c r="P354" s="55"/>
      <c r="Q354" s="55"/>
      <c r="R354" s="55"/>
      <c r="S354" s="55"/>
      <c r="T354" s="55"/>
      <c r="U354" s="55"/>
      <c r="V354" s="55"/>
      <c r="W354" s="56"/>
      <c r="X354" s="24">
        <f t="shared" si="35"/>
        <v>0</v>
      </c>
      <c r="Y354" s="55"/>
      <c r="Z354" s="55"/>
      <c r="AA354" s="55"/>
      <c r="AB354" s="55"/>
      <c r="AC354" s="55"/>
      <c r="AD354" s="55"/>
      <c r="AE354" s="55"/>
    </row>
    <row r="355" spans="2:31" x14ac:dyDescent="0.25">
      <c r="B355" s="55"/>
      <c r="C355" s="55"/>
      <c r="D355" s="55"/>
      <c r="E355" s="55" t="str">
        <f t="shared" si="30"/>
        <v>PROG</v>
      </c>
      <c r="F355" s="55"/>
      <c r="G355" s="55" t="str">
        <f t="shared" si="31"/>
        <v>P</v>
      </c>
      <c r="H355" s="55"/>
      <c r="I355" s="55"/>
      <c r="J355" s="55" t="str">
        <f t="shared" si="32"/>
        <v>ELEM</v>
      </c>
      <c r="K355" s="55"/>
      <c r="L355" s="100" t="str">
        <f t="shared" si="33"/>
        <v>ag.</v>
      </c>
      <c r="M355" s="55" t="e">
        <v>#N/A</v>
      </c>
      <c r="N355" s="55"/>
      <c r="O355" s="55" t="str">
        <f t="shared" si="34"/>
        <v>FONTE</v>
      </c>
      <c r="P355" s="55"/>
      <c r="Q355" s="55"/>
      <c r="R355" s="55"/>
      <c r="S355" s="55"/>
      <c r="T355" s="55"/>
      <c r="U355" s="55"/>
      <c r="V355" s="55"/>
      <c r="W355" s="56"/>
      <c r="X355" s="24">
        <f t="shared" si="35"/>
        <v>0</v>
      </c>
      <c r="Y355" s="55"/>
      <c r="Z355" s="55"/>
      <c r="AA355" s="55"/>
      <c r="AB355" s="55"/>
      <c r="AC355" s="55"/>
      <c r="AD355" s="55"/>
      <c r="AE355" s="55"/>
    </row>
    <row r="356" spans="2:31" x14ac:dyDescent="0.25">
      <c r="B356" s="55"/>
      <c r="C356" s="55"/>
      <c r="D356" s="55"/>
      <c r="E356" s="55" t="str">
        <f t="shared" si="30"/>
        <v>PROG</v>
      </c>
      <c r="F356" s="55"/>
      <c r="G356" s="55" t="str">
        <f t="shared" si="31"/>
        <v>P</v>
      </c>
      <c r="H356" s="55"/>
      <c r="I356" s="55"/>
      <c r="J356" s="55" t="str">
        <f t="shared" si="32"/>
        <v>ELEM</v>
      </c>
      <c r="K356" s="55"/>
      <c r="L356" s="100" t="str">
        <f t="shared" si="33"/>
        <v>ag.</v>
      </c>
      <c r="M356" s="55" t="e">
        <v>#N/A</v>
      </c>
      <c r="N356" s="55"/>
      <c r="O356" s="55" t="str">
        <f t="shared" si="34"/>
        <v>FONTE</v>
      </c>
      <c r="P356" s="55"/>
      <c r="Q356" s="55"/>
      <c r="R356" s="55"/>
      <c r="S356" s="55"/>
      <c r="T356" s="55"/>
      <c r="U356" s="55"/>
      <c r="V356" s="55"/>
      <c r="W356" s="56"/>
      <c r="X356" s="24">
        <f t="shared" si="35"/>
        <v>0</v>
      </c>
      <c r="Y356" s="55"/>
      <c r="Z356" s="55"/>
      <c r="AA356" s="55"/>
      <c r="AB356" s="55"/>
      <c r="AC356" s="55"/>
      <c r="AD356" s="55"/>
      <c r="AE356" s="55"/>
    </row>
    <row r="357" spans="2:31" x14ac:dyDescent="0.25">
      <c r="B357" s="55"/>
      <c r="C357" s="55"/>
      <c r="D357" s="55"/>
      <c r="E357" s="55" t="str">
        <f t="shared" si="30"/>
        <v>PROG</v>
      </c>
      <c r="F357" s="55"/>
      <c r="G357" s="55" t="str">
        <f t="shared" si="31"/>
        <v>P</v>
      </c>
      <c r="H357" s="55"/>
      <c r="I357" s="55"/>
      <c r="J357" s="55" t="str">
        <f t="shared" si="32"/>
        <v>ELEM</v>
      </c>
      <c r="K357" s="55"/>
      <c r="L357" s="100" t="str">
        <f t="shared" si="33"/>
        <v>ag.</v>
      </c>
      <c r="M357" s="55" t="e">
        <v>#N/A</v>
      </c>
      <c r="N357" s="55"/>
      <c r="O357" s="55" t="str">
        <f t="shared" si="34"/>
        <v>FONTE</v>
      </c>
      <c r="P357" s="55"/>
      <c r="Q357" s="55"/>
      <c r="R357" s="55"/>
      <c r="S357" s="55"/>
      <c r="T357" s="55"/>
      <c r="U357" s="55"/>
      <c r="V357" s="55"/>
      <c r="W357" s="56"/>
      <c r="X357" s="24">
        <f t="shared" si="35"/>
        <v>0</v>
      </c>
      <c r="Y357" s="55"/>
      <c r="Z357" s="55"/>
      <c r="AA357" s="55"/>
      <c r="AB357" s="55"/>
      <c r="AC357" s="55"/>
      <c r="AD357" s="55"/>
      <c r="AE357" s="55"/>
    </row>
    <row r="358" spans="2:31" x14ac:dyDescent="0.25">
      <c r="B358" s="55"/>
      <c r="C358" s="55"/>
      <c r="D358" s="55"/>
      <c r="E358" s="55" t="str">
        <f t="shared" si="30"/>
        <v>PROG</v>
      </c>
      <c r="F358" s="55"/>
      <c r="G358" s="55" t="str">
        <f t="shared" si="31"/>
        <v>P</v>
      </c>
      <c r="H358" s="55"/>
      <c r="I358" s="55"/>
      <c r="J358" s="55" t="str">
        <f t="shared" si="32"/>
        <v>ELEM</v>
      </c>
      <c r="K358" s="55"/>
      <c r="L358" s="100" t="str">
        <f t="shared" si="33"/>
        <v>ag.</v>
      </c>
      <c r="M358" s="55" t="e">
        <v>#N/A</v>
      </c>
      <c r="N358" s="55"/>
      <c r="O358" s="55" t="str">
        <f t="shared" si="34"/>
        <v>FONTE</v>
      </c>
      <c r="P358" s="55"/>
      <c r="Q358" s="55"/>
      <c r="R358" s="55"/>
      <c r="S358" s="55"/>
      <c r="T358" s="55"/>
      <c r="U358" s="55"/>
      <c r="V358" s="55"/>
      <c r="W358" s="56"/>
      <c r="X358" s="24">
        <f t="shared" si="35"/>
        <v>0</v>
      </c>
      <c r="Y358" s="55"/>
      <c r="Z358" s="55"/>
      <c r="AA358" s="55"/>
      <c r="AB358" s="55"/>
      <c r="AC358" s="55"/>
      <c r="AD358" s="55"/>
      <c r="AE358" s="55"/>
    </row>
    <row r="359" spans="2:31" x14ac:dyDescent="0.25">
      <c r="B359" s="55"/>
      <c r="C359" s="55"/>
      <c r="D359" s="55"/>
      <c r="E359" s="55" t="str">
        <f t="shared" si="30"/>
        <v>PROG</v>
      </c>
      <c r="F359" s="55"/>
      <c r="G359" s="55" t="str">
        <f t="shared" si="31"/>
        <v>P</v>
      </c>
      <c r="H359" s="55"/>
      <c r="I359" s="55"/>
      <c r="J359" s="55" t="str">
        <f t="shared" si="32"/>
        <v>ELEM</v>
      </c>
      <c r="K359" s="55"/>
      <c r="L359" s="100" t="str">
        <f t="shared" si="33"/>
        <v>ag.</v>
      </c>
      <c r="M359" s="55" t="e">
        <v>#N/A</v>
      </c>
      <c r="N359" s="55"/>
      <c r="O359" s="55" t="str">
        <f t="shared" si="34"/>
        <v>FONTE</v>
      </c>
      <c r="P359" s="55"/>
      <c r="Q359" s="55"/>
      <c r="R359" s="55"/>
      <c r="S359" s="55"/>
      <c r="T359" s="55"/>
      <c r="U359" s="55"/>
      <c r="V359" s="55"/>
      <c r="W359" s="56"/>
      <c r="X359" s="24">
        <f t="shared" si="35"/>
        <v>0</v>
      </c>
      <c r="Y359" s="55"/>
      <c r="Z359" s="55"/>
      <c r="AA359" s="55"/>
      <c r="AB359" s="55"/>
      <c r="AC359" s="55"/>
      <c r="AD359" s="55"/>
      <c r="AE359" s="55"/>
    </row>
    <row r="360" spans="2:31" x14ac:dyDescent="0.25">
      <c r="B360" s="55"/>
      <c r="C360" s="55"/>
      <c r="D360" s="55"/>
      <c r="E360" s="55" t="str">
        <f t="shared" si="30"/>
        <v>PROG</v>
      </c>
      <c r="F360" s="55"/>
      <c r="G360" s="55" t="str">
        <f t="shared" si="31"/>
        <v>P</v>
      </c>
      <c r="H360" s="55"/>
      <c r="I360" s="55"/>
      <c r="J360" s="55" t="str">
        <f t="shared" si="32"/>
        <v>ELEM</v>
      </c>
      <c r="K360" s="55"/>
      <c r="L360" s="100" t="str">
        <f t="shared" si="33"/>
        <v>ag.</v>
      </c>
      <c r="M360" s="55" t="e">
        <v>#N/A</v>
      </c>
      <c r="N360" s="55"/>
      <c r="O360" s="55" t="str">
        <f t="shared" si="34"/>
        <v>FONTE</v>
      </c>
      <c r="P360" s="55"/>
      <c r="Q360" s="55"/>
      <c r="R360" s="55"/>
      <c r="S360" s="55"/>
      <c r="T360" s="55"/>
      <c r="U360" s="55"/>
      <c r="V360" s="55"/>
      <c r="W360" s="56"/>
      <c r="X360" s="24">
        <f t="shared" si="35"/>
        <v>0</v>
      </c>
      <c r="Y360" s="55"/>
      <c r="Z360" s="55"/>
      <c r="AA360" s="55"/>
      <c r="AB360" s="55"/>
      <c r="AC360" s="55"/>
      <c r="AD360" s="55"/>
      <c r="AE360" s="55"/>
    </row>
    <row r="361" spans="2:31" x14ac:dyDescent="0.25">
      <c r="B361" s="55"/>
      <c r="C361" s="55"/>
      <c r="D361" s="55"/>
      <c r="E361" s="55" t="str">
        <f t="shared" si="30"/>
        <v>PROG</v>
      </c>
      <c r="F361" s="55"/>
      <c r="G361" s="55" t="str">
        <f t="shared" si="31"/>
        <v>P</v>
      </c>
      <c r="H361" s="55"/>
      <c r="I361" s="55"/>
      <c r="J361" s="55" t="str">
        <f t="shared" si="32"/>
        <v>ELEM</v>
      </c>
      <c r="K361" s="55"/>
      <c r="L361" s="100" t="str">
        <f t="shared" si="33"/>
        <v>ag.</v>
      </c>
      <c r="M361" s="55" t="e">
        <v>#N/A</v>
      </c>
      <c r="N361" s="55"/>
      <c r="O361" s="55" t="str">
        <f t="shared" si="34"/>
        <v>FONTE</v>
      </c>
      <c r="P361" s="55"/>
      <c r="Q361" s="55"/>
      <c r="R361" s="55"/>
      <c r="S361" s="55"/>
      <c r="T361" s="55"/>
      <c r="U361" s="55"/>
      <c r="V361" s="55"/>
      <c r="W361" s="56"/>
      <c r="X361" s="24">
        <f t="shared" si="35"/>
        <v>0</v>
      </c>
      <c r="Y361" s="55"/>
      <c r="Z361" s="55"/>
      <c r="AA361" s="55"/>
      <c r="AB361" s="55"/>
      <c r="AC361" s="55"/>
      <c r="AD361" s="55"/>
      <c r="AE361" s="55"/>
    </row>
    <row r="362" spans="2:31" x14ac:dyDescent="0.25">
      <c r="B362" s="55"/>
      <c r="C362" s="55"/>
      <c r="D362" s="55"/>
      <c r="E362" s="55" t="str">
        <f t="shared" si="30"/>
        <v>PROG</v>
      </c>
      <c r="F362" s="55"/>
      <c r="G362" s="55" t="str">
        <f t="shared" si="31"/>
        <v>P</v>
      </c>
      <c r="H362" s="55"/>
      <c r="I362" s="55"/>
      <c r="J362" s="55" t="str">
        <f t="shared" si="32"/>
        <v>ELEM</v>
      </c>
      <c r="K362" s="55"/>
      <c r="L362" s="100" t="str">
        <f t="shared" si="33"/>
        <v>ag.</v>
      </c>
      <c r="M362" s="55" t="e">
        <v>#N/A</v>
      </c>
      <c r="N362" s="55"/>
      <c r="O362" s="55" t="str">
        <f t="shared" si="34"/>
        <v>FONTE</v>
      </c>
      <c r="P362" s="55"/>
      <c r="Q362" s="55"/>
      <c r="R362" s="55"/>
      <c r="S362" s="55"/>
      <c r="T362" s="55"/>
      <c r="U362" s="55"/>
      <c r="V362" s="55"/>
      <c r="W362" s="56"/>
      <c r="X362" s="24">
        <f t="shared" si="35"/>
        <v>0</v>
      </c>
      <c r="Y362" s="55"/>
      <c r="Z362" s="55"/>
      <c r="AA362" s="55"/>
      <c r="AB362" s="55"/>
      <c r="AC362" s="55"/>
      <c r="AD362" s="55"/>
      <c r="AE362" s="55"/>
    </row>
    <row r="363" spans="2:31" x14ac:dyDescent="0.25">
      <c r="B363" s="55"/>
      <c r="C363" s="55"/>
      <c r="D363" s="55"/>
      <c r="E363" s="55" t="str">
        <f t="shared" si="30"/>
        <v>PROG</v>
      </c>
      <c r="F363" s="55"/>
      <c r="G363" s="55" t="str">
        <f t="shared" si="31"/>
        <v>P</v>
      </c>
      <c r="H363" s="55"/>
      <c r="I363" s="55"/>
      <c r="J363" s="55" t="str">
        <f t="shared" si="32"/>
        <v>ELEM</v>
      </c>
      <c r="K363" s="55"/>
      <c r="L363" s="100" t="str">
        <f t="shared" si="33"/>
        <v>ag.</v>
      </c>
      <c r="M363" s="55" t="e">
        <v>#N/A</v>
      </c>
      <c r="N363" s="55"/>
      <c r="O363" s="55" t="str">
        <f t="shared" si="34"/>
        <v>FONTE</v>
      </c>
      <c r="P363" s="55"/>
      <c r="Q363" s="55"/>
      <c r="R363" s="55"/>
      <c r="S363" s="55"/>
      <c r="T363" s="55"/>
      <c r="U363" s="55"/>
      <c r="V363" s="55"/>
      <c r="W363" s="56"/>
      <c r="X363" s="24">
        <f t="shared" si="35"/>
        <v>0</v>
      </c>
      <c r="Y363" s="55"/>
      <c r="Z363" s="55"/>
      <c r="AA363" s="55"/>
      <c r="AB363" s="55"/>
      <c r="AC363" s="55"/>
      <c r="AD363" s="55"/>
      <c r="AE363" s="55"/>
    </row>
    <row r="364" spans="2:31" x14ac:dyDescent="0.25">
      <c r="B364" s="55"/>
      <c r="C364" s="55"/>
      <c r="D364" s="55"/>
      <c r="E364" s="55" t="str">
        <f t="shared" si="30"/>
        <v>PROG</v>
      </c>
      <c r="F364" s="55"/>
      <c r="G364" s="55" t="str">
        <f t="shared" si="31"/>
        <v>P</v>
      </c>
      <c r="H364" s="55"/>
      <c r="I364" s="55"/>
      <c r="J364" s="55" t="str">
        <f t="shared" si="32"/>
        <v>ELEM</v>
      </c>
      <c r="K364" s="55"/>
      <c r="L364" s="100" t="str">
        <f t="shared" si="33"/>
        <v>ag.</v>
      </c>
      <c r="M364" s="55" t="e">
        <v>#N/A</v>
      </c>
      <c r="N364" s="55"/>
      <c r="O364" s="55" t="str">
        <f t="shared" si="34"/>
        <v>FONTE</v>
      </c>
      <c r="P364" s="55"/>
      <c r="Q364" s="55"/>
      <c r="R364" s="55"/>
      <c r="S364" s="55"/>
      <c r="T364" s="55"/>
      <c r="U364" s="55"/>
      <c r="V364" s="55"/>
      <c r="W364" s="56"/>
      <c r="X364" s="24">
        <f t="shared" si="35"/>
        <v>0</v>
      </c>
      <c r="Y364" s="55"/>
      <c r="Z364" s="55"/>
      <c r="AA364" s="55"/>
      <c r="AB364" s="55"/>
      <c r="AC364" s="55"/>
      <c r="AD364" s="55"/>
      <c r="AE364" s="55"/>
    </row>
    <row r="365" spans="2:31" x14ac:dyDescent="0.25">
      <c r="B365" s="55"/>
      <c r="C365" s="55"/>
      <c r="D365" s="55"/>
      <c r="E365" s="55" t="str">
        <f t="shared" si="30"/>
        <v>PROG</v>
      </c>
      <c r="F365" s="55"/>
      <c r="G365" s="55" t="str">
        <f t="shared" si="31"/>
        <v>P</v>
      </c>
      <c r="H365" s="55"/>
      <c r="I365" s="55"/>
      <c r="J365" s="55" t="str">
        <f t="shared" si="32"/>
        <v>ELEM</v>
      </c>
      <c r="K365" s="55"/>
      <c r="L365" s="100" t="str">
        <f t="shared" si="33"/>
        <v>ag.</v>
      </c>
      <c r="M365" s="55" t="e">
        <v>#N/A</v>
      </c>
      <c r="N365" s="55"/>
      <c r="O365" s="55" t="str">
        <f t="shared" si="34"/>
        <v>FONTE</v>
      </c>
      <c r="P365" s="55"/>
      <c r="Q365" s="55"/>
      <c r="R365" s="55"/>
      <c r="S365" s="55"/>
      <c r="T365" s="55"/>
      <c r="U365" s="55"/>
      <c r="V365" s="55"/>
      <c r="W365" s="56"/>
      <c r="X365" s="24">
        <f t="shared" si="35"/>
        <v>0</v>
      </c>
      <c r="Y365" s="55"/>
      <c r="Z365" s="55"/>
      <c r="AA365" s="55"/>
      <c r="AB365" s="55"/>
      <c r="AC365" s="55"/>
      <c r="AD365" s="55"/>
      <c r="AE365" s="55"/>
    </row>
    <row r="366" spans="2:31" x14ac:dyDescent="0.25">
      <c r="B366" s="55"/>
      <c r="C366" s="55"/>
      <c r="D366" s="55"/>
      <c r="E366" s="55" t="str">
        <f t="shared" si="30"/>
        <v>PROG</v>
      </c>
      <c r="F366" s="55"/>
      <c r="G366" s="55" t="str">
        <f t="shared" si="31"/>
        <v>P</v>
      </c>
      <c r="H366" s="55"/>
      <c r="I366" s="55"/>
      <c r="J366" s="55" t="str">
        <f t="shared" si="32"/>
        <v>ELEM</v>
      </c>
      <c r="K366" s="55"/>
      <c r="L366" s="100" t="str">
        <f t="shared" si="33"/>
        <v>ag.</v>
      </c>
      <c r="M366" s="55" t="e">
        <v>#N/A</v>
      </c>
      <c r="N366" s="55"/>
      <c r="O366" s="55" t="str">
        <f t="shared" si="34"/>
        <v>FONTE</v>
      </c>
      <c r="P366" s="55"/>
      <c r="Q366" s="55"/>
      <c r="R366" s="55"/>
      <c r="S366" s="55"/>
      <c r="T366" s="55"/>
      <c r="U366" s="55"/>
      <c r="V366" s="55"/>
      <c r="W366" s="56"/>
      <c r="X366" s="24">
        <f t="shared" si="35"/>
        <v>0</v>
      </c>
      <c r="Y366" s="55"/>
      <c r="Z366" s="55"/>
      <c r="AA366" s="55"/>
      <c r="AB366" s="55"/>
      <c r="AC366" s="55"/>
      <c r="AD366" s="55"/>
      <c r="AE366" s="55"/>
    </row>
    <row r="367" spans="2:31" x14ac:dyDescent="0.25">
      <c r="B367" s="55"/>
      <c r="C367" s="55"/>
      <c r="D367" s="55"/>
      <c r="E367" s="55" t="str">
        <f t="shared" si="30"/>
        <v>PROG</v>
      </c>
      <c r="F367" s="55"/>
      <c r="G367" s="55" t="str">
        <f t="shared" si="31"/>
        <v>P</v>
      </c>
      <c r="H367" s="55"/>
      <c r="I367" s="55"/>
      <c r="J367" s="55" t="str">
        <f t="shared" si="32"/>
        <v>ELEM</v>
      </c>
      <c r="K367" s="55"/>
      <c r="L367" s="100" t="str">
        <f t="shared" si="33"/>
        <v>ag.</v>
      </c>
      <c r="M367" s="55" t="e">
        <v>#N/A</v>
      </c>
      <c r="N367" s="55"/>
      <c r="O367" s="55" t="str">
        <f t="shared" si="34"/>
        <v>FONTE</v>
      </c>
      <c r="P367" s="55"/>
      <c r="Q367" s="55"/>
      <c r="R367" s="55"/>
      <c r="S367" s="55"/>
      <c r="T367" s="55"/>
      <c r="U367" s="55"/>
      <c r="V367" s="55"/>
      <c r="W367" s="56"/>
      <c r="X367" s="24">
        <f t="shared" si="35"/>
        <v>0</v>
      </c>
      <c r="Y367" s="55"/>
      <c r="Z367" s="55"/>
      <c r="AA367" s="55"/>
      <c r="AB367" s="55"/>
      <c r="AC367" s="55"/>
      <c r="AD367" s="55"/>
      <c r="AE367" s="55"/>
    </row>
    <row r="368" spans="2:31" x14ac:dyDescent="0.25">
      <c r="B368" s="55"/>
      <c r="C368" s="55"/>
      <c r="D368" s="55"/>
      <c r="E368" s="55" t="str">
        <f t="shared" si="30"/>
        <v>PROG</v>
      </c>
      <c r="F368" s="55"/>
      <c r="G368" s="55" t="str">
        <f t="shared" si="31"/>
        <v>P</v>
      </c>
      <c r="H368" s="55"/>
      <c r="I368" s="55"/>
      <c r="J368" s="55" t="str">
        <f t="shared" si="32"/>
        <v>ELEM</v>
      </c>
      <c r="K368" s="55"/>
      <c r="L368" s="100" t="str">
        <f t="shared" si="33"/>
        <v>ag.</v>
      </c>
      <c r="M368" s="55" t="e">
        <v>#N/A</v>
      </c>
      <c r="N368" s="55"/>
      <c r="O368" s="55" t="str">
        <f t="shared" si="34"/>
        <v>FONTE</v>
      </c>
      <c r="P368" s="55"/>
      <c r="Q368" s="55"/>
      <c r="R368" s="55"/>
      <c r="S368" s="55"/>
      <c r="T368" s="55"/>
      <c r="U368" s="55"/>
      <c r="V368" s="55"/>
      <c r="W368" s="56"/>
      <c r="X368" s="24">
        <f t="shared" si="35"/>
        <v>0</v>
      </c>
      <c r="Y368" s="55"/>
      <c r="Z368" s="55"/>
      <c r="AA368" s="55"/>
      <c r="AB368" s="55"/>
      <c r="AC368" s="55"/>
      <c r="AD368" s="55"/>
      <c r="AE368" s="55"/>
    </row>
    <row r="369" spans="2:31" x14ac:dyDescent="0.25">
      <c r="B369" s="55"/>
      <c r="C369" s="55"/>
      <c r="D369" s="55"/>
      <c r="E369" s="55" t="str">
        <f t="shared" si="30"/>
        <v>PROG</v>
      </c>
      <c r="F369" s="55"/>
      <c r="G369" s="55" t="str">
        <f t="shared" si="31"/>
        <v>P</v>
      </c>
      <c r="H369" s="55"/>
      <c r="I369" s="55"/>
      <c r="J369" s="55" t="str">
        <f t="shared" si="32"/>
        <v>ELEM</v>
      </c>
      <c r="K369" s="55"/>
      <c r="L369" s="100" t="str">
        <f t="shared" si="33"/>
        <v>ag.</v>
      </c>
      <c r="M369" s="55" t="e">
        <v>#N/A</v>
      </c>
      <c r="N369" s="55"/>
      <c r="O369" s="55" t="str">
        <f t="shared" si="34"/>
        <v>FONTE</v>
      </c>
      <c r="P369" s="55"/>
      <c r="Q369" s="55"/>
      <c r="R369" s="55"/>
      <c r="S369" s="55"/>
      <c r="T369" s="55"/>
      <c r="U369" s="55"/>
      <c r="V369" s="55"/>
      <c r="W369" s="56"/>
      <c r="X369" s="24">
        <f t="shared" si="35"/>
        <v>0</v>
      </c>
      <c r="Y369" s="55"/>
      <c r="Z369" s="55"/>
      <c r="AA369" s="55"/>
      <c r="AB369" s="55"/>
      <c r="AC369" s="55"/>
      <c r="AD369" s="55"/>
      <c r="AE369" s="55"/>
    </row>
    <row r="370" spans="2:31" x14ac:dyDescent="0.25">
      <c r="B370" s="55"/>
      <c r="C370" s="55"/>
      <c r="D370" s="55"/>
      <c r="E370" s="55" t="str">
        <f t="shared" si="30"/>
        <v>PROG</v>
      </c>
      <c r="F370" s="55"/>
      <c r="G370" s="55" t="str">
        <f t="shared" si="31"/>
        <v>P</v>
      </c>
      <c r="H370" s="55"/>
      <c r="I370" s="55"/>
      <c r="J370" s="55" t="str">
        <f t="shared" si="32"/>
        <v>ELEM</v>
      </c>
      <c r="K370" s="55"/>
      <c r="L370" s="100" t="str">
        <f t="shared" si="33"/>
        <v>ag.</v>
      </c>
      <c r="M370" s="55" t="e">
        <v>#N/A</v>
      </c>
      <c r="N370" s="55"/>
      <c r="O370" s="55" t="str">
        <f t="shared" si="34"/>
        <v>FONTE</v>
      </c>
      <c r="P370" s="55"/>
      <c r="Q370" s="55"/>
      <c r="R370" s="55"/>
      <c r="S370" s="55"/>
      <c r="T370" s="55"/>
      <c r="U370" s="55"/>
      <c r="V370" s="55"/>
      <c r="W370" s="56"/>
      <c r="X370" s="24">
        <f t="shared" si="35"/>
        <v>0</v>
      </c>
      <c r="Y370" s="55"/>
      <c r="Z370" s="55"/>
      <c r="AA370" s="55"/>
      <c r="AB370" s="55"/>
      <c r="AC370" s="55"/>
      <c r="AD370" s="55"/>
      <c r="AE370" s="55"/>
    </row>
    <row r="371" spans="2:31" x14ac:dyDescent="0.25">
      <c r="B371" s="55"/>
      <c r="C371" s="55"/>
      <c r="D371" s="55"/>
      <c r="E371" s="55" t="str">
        <f t="shared" si="30"/>
        <v>PROG</v>
      </c>
      <c r="F371" s="55"/>
      <c r="G371" s="55" t="str">
        <f t="shared" si="31"/>
        <v>P</v>
      </c>
      <c r="H371" s="55"/>
      <c r="I371" s="55"/>
      <c r="J371" s="55" t="str">
        <f t="shared" si="32"/>
        <v>ELEM</v>
      </c>
      <c r="K371" s="55"/>
      <c r="L371" s="100" t="str">
        <f t="shared" si="33"/>
        <v>ag.</v>
      </c>
      <c r="M371" s="55" t="e">
        <v>#N/A</v>
      </c>
      <c r="N371" s="55"/>
      <c r="O371" s="55" t="str">
        <f t="shared" si="34"/>
        <v>FONTE</v>
      </c>
      <c r="P371" s="55"/>
      <c r="Q371" s="55"/>
      <c r="R371" s="55"/>
      <c r="S371" s="55"/>
      <c r="T371" s="55"/>
      <c r="U371" s="55"/>
      <c r="V371" s="55"/>
      <c r="W371" s="56"/>
      <c r="X371" s="24">
        <f t="shared" si="35"/>
        <v>0</v>
      </c>
      <c r="Y371" s="55"/>
      <c r="Z371" s="55"/>
      <c r="AA371" s="55"/>
      <c r="AB371" s="55"/>
      <c r="AC371" s="55"/>
      <c r="AD371" s="55"/>
      <c r="AE371" s="55"/>
    </row>
    <row r="372" spans="2:31" x14ac:dyDescent="0.25">
      <c r="B372" s="55"/>
      <c r="C372" s="55"/>
      <c r="D372" s="55"/>
      <c r="E372" s="55" t="str">
        <f t="shared" si="30"/>
        <v>PROG</v>
      </c>
      <c r="F372" s="55"/>
      <c r="G372" s="55" t="str">
        <f t="shared" si="31"/>
        <v>P</v>
      </c>
      <c r="H372" s="55"/>
      <c r="I372" s="55"/>
      <c r="J372" s="55" t="str">
        <f t="shared" si="32"/>
        <v>ELEM</v>
      </c>
      <c r="K372" s="55"/>
      <c r="L372" s="100" t="str">
        <f t="shared" si="33"/>
        <v>ag.</v>
      </c>
      <c r="M372" s="55" t="e">
        <v>#N/A</v>
      </c>
      <c r="N372" s="55"/>
      <c r="O372" s="55" t="str">
        <f t="shared" si="34"/>
        <v>FONTE</v>
      </c>
      <c r="P372" s="55"/>
      <c r="Q372" s="55"/>
      <c r="R372" s="55"/>
      <c r="S372" s="55"/>
      <c r="T372" s="55"/>
      <c r="U372" s="55"/>
      <c r="V372" s="55"/>
      <c r="W372" s="56"/>
      <c r="X372" s="24">
        <f t="shared" si="35"/>
        <v>0</v>
      </c>
      <c r="Y372" s="55"/>
      <c r="Z372" s="55"/>
      <c r="AA372" s="55"/>
      <c r="AB372" s="55"/>
      <c r="AC372" s="55"/>
      <c r="AD372" s="55"/>
      <c r="AE372" s="55"/>
    </row>
    <row r="373" spans="2:31" x14ac:dyDescent="0.25">
      <c r="B373" s="55"/>
      <c r="C373" s="55"/>
      <c r="D373" s="55"/>
      <c r="E373" s="55" t="str">
        <f t="shared" si="30"/>
        <v>PROG</v>
      </c>
      <c r="F373" s="55"/>
      <c r="G373" s="55" t="str">
        <f t="shared" si="31"/>
        <v>P</v>
      </c>
      <c r="H373" s="55"/>
      <c r="I373" s="55"/>
      <c r="J373" s="55" t="str">
        <f t="shared" si="32"/>
        <v>ELEM</v>
      </c>
      <c r="K373" s="55"/>
      <c r="L373" s="100" t="str">
        <f t="shared" si="33"/>
        <v>ag.</v>
      </c>
      <c r="M373" s="55" t="e">
        <v>#N/A</v>
      </c>
      <c r="N373" s="55"/>
      <c r="O373" s="55" t="str">
        <f t="shared" si="34"/>
        <v>FONTE</v>
      </c>
      <c r="P373" s="55"/>
      <c r="Q373" s="55"/>
      <c r="R373" s="55"/>
      <c r="S373" s="55"/>
      <c r="T373" s="55"/>
      <c r="U373" s="55"/>
      <c r="V373" s="55"/>
      <c r="W373" s="56"/>
      <c r="X373" s="24">
        <f t="shared" si="35"/>
        <v>0</v>
      </c>
      <c r="Y373" s="55"/>
      <c r="Z373" s="55"/>
      <c r="AA373" s="55"/>
      <c r="AB373" s="55"/>
      <c r="AC373" s="55"/>
      <c r="AD373" s="55"/>
      <c r="AE373" s="55"/>
    </row>
    <row r="374" spans="2:31" x14ac:dyDescent="0.25">
      <c r="B374" s="55"/>
      <c r="C374" s="55"/>
      <c r="D374" s="55"/>
      <c r="E374" s="55" t="str">
        <f t="shared" si="30"/>
        <v>PROG</v>
      </c>
      <c r="F374" s="55"/>
      <c r="G374" s="55" t="str">
        <f t="shared" si="31"/>
        <v>P</v>
      </c>
      <c r="H374" s="55"/>
      <c r="I374" s="55"/>
      <c r="J374" s="55" t="str">
        <f t="shared" si="32"/>
        <v>ELEM</v>
      </c>
      <c r="K374" s="55"/>
      <c r="L374" s="100" t="str">
        <f t="shared" si="33"/>
        <v>ag.</v>
      </c>
      <c r="M374" s="55" t="e">
        <v>#N/A</v>
      </c>
      <c r="N374" s="55"/>
      <c r="O374" s="55" t="str">
        <f t="shared" si="34"/>
        <v>FONTE</v>
      </c>
      <c r="P374" s="55"/>
      <c r="Q374" s="55"/>
      <c r="R374" s="55"/>
      <c r="S374" s="55"/>
      <c r="T374" s="55"/>
      <c r="U374" s="55"/>
      <c r="V374" s="55"/>
      <c r="W374" s="56"/>
      <c r="X374" s="24">
        <f t="shared" si="35"/>
        <v>0</v>
      </c>
      <c r="Y374" s="55"/>
      <c r="Z374" s="55"/>
      <c r="AA374" s="55"/>
      <c r="AB374" s="55"/>
      <c r="AC374" s="55"/>
      <c r="AD374" s="55"/>
      <c r="AE374" s="55"/>
    </row>
    <row r="375" spans="2:31" x14ac:dyDescent="0.25">
      <c r="B375" s="55"/>
      <c r="C375" s="55"/>
      <c r="D375" s="55"/>
      <c r="E375" s="55" t="str">
        <f t="shared" si="30"/>
        <v>PROG</v>
      </c>
      <c r="F375" s="55"/>
      <c r="G375" s="55" t="str">
        <f t="shared" si="31"/>
        <v>P</v>
      </c>
      <c r="H375" s="55"/>
      <c r="I375" s="55"/>
      <c r="J375" s="55" t="str">
        <f t="shared" si="32"/>
        <v>ELEM</v>
      </c>
      <c r="K375" s="55"/>
      <c r="L375" s="100" t="str">
        <f t="shared" si="33"/>
        <v>ag.</v>
      </c>
      <c r="M375" s="55" t="e">
        <v>#N/A</v>
      </c>
      <c r="N375" s="55"/>
      <c r="O375" s="55" t="str">
        <f t="shared" si="34"/>
        <v>FONTE</v>
      </c>
      <c r="P375" s="55"/>
      <c r="Q375" s="55"/>
      <c r="R375" s="55"/>
      <c r="S375" s="55"/>
      <c r="T375" s="55"/>
      <c r="U375" s="55"/>
      <c r="V375" s="55"/>
      <c r="W375" s="56"/>
      <c r="X375" s="24">
        <f t="shared" si="35"/>
        <v>0</v>
      </c>
      <c r="Y375" s="55"/>
      <c r="Z375" s="55"/>
      <c r="AA375" s="55"/>
      <c r="AB375" s="55"/>
      <c r="AC375" s="55"/>
      <c r="AD375" s="55"/>
      <c r="AE375" s="55"/>
    </row>
    <row r="376" spans="2:31" x14ac:dyDescent="0.25">
      <c r="B376" s="55"/>
      <c r="C376" s="55"/>
      <c r="D376" s="55"/>
      <c r="E376" s="55" t="str">
        <f t="shared" si="30"/>
        <v>PROG</v>
      </c>
      <c r="F376" s="55"/>
      <c r="G376" s="55" t="str">
        <f t="shared" si="31"/>
        <v>P</v>
      </c>
      <c r="H376" s="55"/>
      <c r="I376" s="55"/>
      <c r="J376" s="55" t="str">
        <f t="shared" si="32"/>
        <v>ELEM</v>
      </c>
      <c r="K376" s="55"/>
      <c r="L376" s="100" t="str">
        <f t="shared" si="33"/>
        <v>ag.</v>
      </c>
      <c r="M376" s="55" t="e">
        <v>#N/A</v>
      </c>
      <c r="N376" s="55"/>
      <c r="O376" s="55" t="str">
        <f t="shared" si="34"/>
        <v>FONTE</v>
      </c>
      <c r="P376" s="55"/>
      <c r="Q376" s="55"/>
      <c r="R376" s="55"/>
      <c r="S376" s="55"/>
      <c r="T376" s="55"/>
      <c r="U376" s="55"/>
      <c r="V376" s="55"/>
      <c r="W376" s="56"/>
      <c r="X376" s="24">
        <f t="shared" si="35"/>
        <v>0</v>
      </c>
      <c r="Y376" s="55"/>
      <c r="Z376" s="55"/>
      <c r="AA376" s="55"/>
      <c r="AB376" s="55"/>
      <c r="AC376" s="55"/>
      <c r="AD376" s="55"/>
      <c r="AE376" s="55"/>
    </row>
    <row r="377" spans="2:31" x14ac:dyDescent="0.25">
      <c r="B377" s="55"/>
      <c r="C377" s="55"/>
      <c r="D377" s="55"/>
      <c r="E377" s="55" t="str">
        <f t="shared" si="30"/>
        <v>PROG</v>
      </c>
      <c r="F377" s="55"/>
      <c r="G377" s="55" t="str">
        <f t="shared" si="31"/>
        <v>P</v>
      </c>
      <c r="H377" s="55"/>
      <c r="I377" s="55"/>
      <c r="J377" s="55" t="str">
        <f t="shared" si="32"/>
        <v>ELEM</v>
      </c>
      <c r="K377" s="55"/>
      <c r="L377" s="100" t="str">
        <f t="shared" si="33"/>
        <v>ag.</v>
      </c>
      <c r="M377" s="55" t="e">
        <v>#N/A</v>
      </c>
      <c r="N377" s="55"/>
      <c r="O377" s="55" t="str">
        <f t="shared" si="34"/>
        <v>FONTE</v>
      </c>
      <c r="P377" s="55"/>
      <c r="Q377" s="55"/>
      <c r="R377" s="55"/>
      <c r="S377" s="55"/>
      <c r="T377" s="55"/>
      <c r="U377" s="55"/>
      <c r="V377" s="55"/>
      <c r="W377" s="56"/>
      <c r="X377" s="24">
        <f t="shared" si="35"/>
        <v>0</v>
      </c>
      <c r="Y377" s="55"/>
      <c r="Z377" s="55"/>
      <c r="AA377" s="55"/>
      <c r="AB377" s="55"/>
      <c r="AC377" s="55"/>
      <c r="AD377" s="55"/>
      <c r="AE377" s="55"/>
    </row>
    <row r="378" spans="2:31" x14ac:dyDescent="0.25">
      <c r="B378" s="55"/>
      <c r="C378" s="55"/>
      <c r="D378" s="55"/>
      <c r="E378" s="55" t="str">
        <f t="shared" si="30"/>
        <v>PROG</v>
      </c>
      <c r="F378" s="55"/>
      <c r="G378" s="55" t="str">
        <f t="shared" si="31"/>
        <v>P</v>
      </c>
      <c r="H378" s="55"/>
      <c r="I378" s="55"/>
      <c r="J378" s="55" t="str">
        <f t="shared" si="32"/>
        <v>ELEM</v>
      </c>
      <c r="K378" s="55"/>
      <c r="L378" s="100" t="str">
        <f t="shared" si="33"/>
        <v>ag.</v>
      </c>
      <c r="M378" s="55" t="e">
        <v>#N/A</v>
      </c>
      <c r="N378" s="55"/>
      <c r="O378" s="55" t="str">
        <f t="shared" si="34"/>
        <v>FONTE</v>
      </c>
      <c r="P378" s="55"/>
      <c r="Q378" s="55"/>
      <c r="R378" s="55"/>
      <c r="S378" s="55"/>
      <c r="T378" s="55"/>
      <c r="U378" s="55"/>
      <c r="V378" s="55"/>
      <c r="W378" s="56"/>
      <c r="X378" s="24">
        <f t="shared" si="35"/>
        <v>0</v>
      </c>
      <c r="Y378" s="55"/>
      <c r="Z378" s="55"/>
      <c r="AA378" s="55"/>
      <c r="AB378" s="55"/>
      <c r="AC378" s="55"/>
      <c r="AD378" s="55"/>
      <c r="AE378" s="55"/>
    </row>
    <row r="379" spans="2:31" x14ac:dyDescent="0.25">
      <c r="B379" s="55"/>
      <c r="C379" s="55"/>
      <c r="D379" s="55"/>
      <c r="E379" s="55" t="str">
        <f t="shared" si="30"/>
        <v>PROG</v>
      </c>
      <c r="F379" s="55"/>
      <c r="G379" s="55" t="str">
        <f t="shared" si="31"/>
        <v>P</v>
      </c>
      <c r="H379" s="55"/>
      <c r="I379" s="55"/>
      <c r="J379" s="55" t="str">
        <f t="shared" si="32"/>
        <v>ELEM</v>
      </c>
      <c r="K379" s="55"/>
      <c r="L379" s="100" t="str">
        <f t="shared" si="33"/>
        <v>ag.</v>
      </c>
      <c r="M379" s="55" t="e">
        <v>#N/A</v>
      </c>
      <c r="N379" s="55"/>
      <c r="O379" s="55" t="str">
        <f t="shared" si="34"/>
        <v>FONTE</v>
      </c>
      <c r="P379" s="55"/>
      <c r="Q379" s="55"/>
      <c r="R379" s="55"/>
      <c r="S379" s="55"/>
      <c r="T379" s="55"/>
      <c r="U379" s="55"/>
      <c r="V379" s="55"/>
      <c r="W379" s="56"/>
      <c r="X379" s="24">
        <f t="shared" si="35"/>
        <v>0</v>
      </c>
      <c r="Y379" s="55"/>
      <c r="Z379" s="55"/>
      <c r="AA379" s="55"/>
      <c r="AB379" s="55"/>
      <c r="AC379" s="55"/>
      <c r="AD379" s="55"/>
      <c r="AE379" s="55"/>
    </row>
    <row r="380" spans="2:31" x14ac:dyDescent="0.25">
      <c r="B380" s="55"/>
      <c r="C380" s="55"/>
      <c r="D380" s="55"/>
      <c r="E380" s="55" t="str">
        <f t="shared" si="30"/>
        <v>PROG</v>
      </c>
      <c r="F380" s="55"/>
      <c r="G380" s="55" t="str">
        <f t="shared" si="31"/>
        <v>P</v>
      </c>
      <c r="H380" s="55"/>
      <c r="I380" s="55"/>
      <c r="J380" s="55" t="str">
        <f t="shared" si="32"/>
        <v>ELEM</v>
      </c>
      <c r="K380" s="55"/>
      <c r="L380" s="100" t="str">
        <f t="shared" si="33"/>
        <v>ag.</v>
      </c>
      <c r="M380" s="55" t="e">
        <v>#N/A</v>
      </c>
      <c r="N380" s="55"/>
      <c r="O380" s="55" t="str">
        <f t="shared" si="34"/>
        <v>FONTE</v>
      </c>
      <c r="P380" s="55"/>
      <c r="Q380" s="55"/>
      <c r="R380" s="55"/>
      <c r="S380" s="55"/>
      <c r="T380" s="55"/>
      <c r="U380" s="55"/>
      <c r="V380" s="55"/>
      <c r="W380" s="56"/>
      <c r="X380" s="24">
        <f t="shared" si="35"/>
        <v>0</v>
      </c>
      <c r="Y380" s="55"/>
      <c r="Z380" s="55"/>
      <c r="AA380" s="55"/>
      <c r="AB380" s="55"/>
      <c r="AC380" s="55"/>
      <c r="AD380" s="55"/>
      <c r="AE380" s="55"/>
    </row>
    <row r="381" spans="2:31" x14ac:dyDescent="0.25">
      <c r="B381" s="55"/>
      <c r="C381" s="55"/>
      <c r="D381" s="55"/>
      <c r="E381" s="55" t="str">
        <f t="shared" si="30"/>
        <v>PROG</v>
      </c>
      <c r="F381" s="55"/>
      <c r="G381" s="55" t="str">
        <f t="shared" si="31"/>
        <v>P</v>
      </c>
      <c r="H381" s="55"/>
      <c r="I381" s="55"/>
      <c r="J381" s="55" t="str">
        <f t="shared" si="32"/>
        <v>ELEM</v>
      </c>
      <c r="K381" s="55"/>
      <c r="L381" s="100" t="str">
        <f t="shared" si="33"/>
        <v>ag.</v>
      </c>
      <c r="M381" s="55" t="e">
        <v>#N/A</v>
      </c>
      <c r="N381" s="55"/>
      <c r="O381" s="55" t="str">
        <f t="shared" si="34"/>
        <v>FONTE</v>
      </c>
      <c r="P381" s="55"/>
      <c r="Q381" s="55"/>
      <c r="R381" s="55"/>
      <c r="S381" s="55"/>
      <c r="T381" s="55"/>
      <c r="U381" s="55"/>
      <c r="V381" s="55"/>
      <c r="W381" s="56"/>
      <c r="X381" s="24">
        <f t="shared" si="35"/>
        <v>0</v>
      </c>
      <c r="Y381" s="55"/>
      <c r="Z381" s="55"/>
      <c r="AA381" s="55"/>
      <c r="AB381" s="55"/>
      <c r="AC381" s="55"/>
      <c r="AD381" s="55"/>
      <c r="AE381" s="55"/>
    </row>
    <row r="382" spans="2:31" x14ac:dyDescent="0.25">
      <c r="B382" s="55"/>
      <c r="C382" s="55"/>
      <c r="D382" s="55"/>
      <c r="E382" s="55" t="str">
        <f t="shared" si="30"/>
        <v>PROG</v>
      </c>
      <c r="F382" s="55"/>
      <c r="G382" s="55" t="str">
        <f t="shared" si="31"/>
        <v>P</v>
      </c>
      <c r="H382" s="55"/>
      <c r="I382" s="55"/>
      <c r="J382" s="55" t="str">
        <f t="shared" si="32"/>
        <v>ELEM</v>
      </c>
      <c r="K382" s="55"/>
      <c r="L382" s="100" t="str">
        <f t="shared" si="33"/>
        <v>ag.</v>
      </c>
      <c r="M382" s="55" t="e">
        <v>#N/A</v>
      </c>
      <c r="N382" s="55"/>
      <c r="O382" s="55" t="str">
        <f t="shared" si="34"/>
        <v>FONTE</v>
      </c>
      <c r="P382" s="55"/>
      <c r="Q382" s="55"/>
      <c r="R382" s="55"/>
      <c r="S382" s="55"/>
      <c r="T382" s="55"/>
      <c r="U382" s="55"/>
      <c r="V382" s="55"/>
      <c r="W382" s="56"/>
      <c r="X382" s="24">
        <f t="shared" si="35"/>
        <v>0</v>
      </c>
      <c r="Y382" s="55"/>
      <c r="Z382" s="55"/>
      <c r="AA382" s="55"/>
      <c r="AB382" s="55"/>
      <c r="AC382" s="55"/>
      <c r="AD382" s="55"/>
      <c r="AE382" s="55"/>
    </row>
    <row r="383" spans="2:31" x14ac:dyDescent="0.25">
      <c r="B383" s="55"/>
      <c r="C383" s="55"/>
      <c r="D383" s="55"/>
      <c r="E383" s="55" t="str">
        <f t="shared" si="30"/>
        <v>PROG</v>
      </c>
      <c r="F383" s="55"/>
      <c r="G383" s="55" t="str">
        <f t="shared" si="31"/>
        <v>P</v>
      </c>
      <c r="H383" s="55"/>
      <c r="I383" s="55"/>
      <c r="J383" s="55" t="str">
        <f t="shared" si="32"/>
        <v>ELEM</v>
      </c>
      <c r="K383" s="55"/>
      <c r="L383" s="100" t="str">
        <f t="shared" si="33"/>
        <v>ag.</v>
      </c>
      <c r="M383" s="55" t="e">
        <v>#N/A</v>
      </c>
      <c r="N383" s="55"/>
      <c r="O383" s="55" t="str">
        <f t="shared" si="34"/>
        <v>FONTE</v>
      </c>
      <c r="P383" s="55"/>
      <c r="Q383" s="55"/>
      <c r="R383" s="55"/>
      <c r="S383" s="55"/>
      <c r="T383" s="55"/>
      <c r="U383" s="55"/>
      <c r="V383" s="55"/>
      <c r="W383" s="56"/>
      <c r="X383" s="24">
        <f t="shared" si="35"/>
        <v>0</v>
      </c>
      <c r="Y383" s="55"/>
      <c r="Z383" s="55"/>
      <c r="AA383" s="55"/>
      <c r="AB383" s="55"/>
      <c r="AC383" s="55"/>
      <c r="AD383" s="55"/>
      <c r="AE383" s="55"/>
    </row>
    <row r="384" spans="2:31" x14ac:dyDescent="0.25">
      <c r="B384" s="55"/>
      <c r="C384" s="55"/>
      <c r="D384" s="55"/>
      <c r="E384" s="55" t="str">
        <f t="shared" si="30"/>
        <v>PROG</v>
      </c>
      <c r="F384" s="55"/>
      <c r="G384" s="55" t="str">
        <f t="shared" si="31"/>
        <v>P</v>
      </c>
      <c r="H384" s="55"/>
      <c r="I384" s="55"/>
      <c r="J384" s="55" t="str">
        <f t="shared" si="32"/>
        <v>ELEM</v>
      </c>
      <c r="K384" s="55"/>
      <c r="L384" s="100" t="str">
        <f t="shared" si="33"/>
        <v>ag.</v>
      </c>
      <c r="M384" s="55" t="e">
        <v>#N/A</v>
      </c>
      <c r="N384" s="55"/>
      <c r="O384" s="55" t="str">
        <f t="shared" si="34"/>
        <v>FONTE</v>
      </c>
      <c r="P384" s="55"/>
      <c r="Q384" s="55"/>
      <c r="R384" s="55"/>
      <c r="S384" s="55"/>
      <c r="T384" s="55"/>
      <c r="U384" s="55"/>
      <c r="V384" s="55"/>
      <c r="W384" s="56"/>
      <c r="X384" s="24">
        <f t="shared" si="35"/>
        <v>0</v>
      </c>
      <c r="Y384" s="55"/>
      <c r="Z384" s="55"/>
      <c r="AA384" s="55"/>
      <c r="AB384" s="55"/>
      <c r="AC384" s="55"/>
      <c r="AD384" s="55"/>
      <c r="AE384" s="55"/>
    </row>
    <row r="385" spans="2:31" x14ac:dyDescent="0.25">
      <c r="B385" s="55"/>
      <c r="C385" s="55"/>
      <c r="D385" s="55"/>
      <c r="E385" s="55" t="str">
        <f t="shared" si="30"/>
        <v>PROG</v>
      </c>
      <c r="F385" s="55"/>
      <c r="G385" s="55" t="str">
        <f t="shared" si="31"/>
        <v>P</v>
      </c>
      <c r="H385" s="55"/>
      <c r="I385" s="55"/>
      <c r="J385" s="55" t="str">
        <f t="shared" si="32"/>
        <v>ELEM</v>
      </c>
      <c r="K385" s="55"/>
      <c r="L385" s="100" t="str">
        <f t="shared" si="33"/>
        <v>ag.</v>
      </c>
      <c r="M385" s="55" t="e">
        <v>#N/A</v>
      </c>
      <c r="N385" s="55"/>
      <c r="O385" s="55" t="str">
        <f t="shared" si="34"/>
        <v>FONTE</v>
      </c>
      <c r="P385" s="55"/>
      <c r="Q385" s="55"/>
      <c r="R385" s="55"/>
      <c r="S385" s="55"/>
      <c r="T385" s="55"/>
      <c r="U385" s="55"/>
      <c r="V385" s="55"/>
      <c r="W385" s="56"/>
      <c r="X385" s="24">
        <f t="shared" si="35"/>
        <v>0</v>
      </c>
      <c r="Y385" s="55"/>
      <c r="Z385" s="55"/>
      <c r="AA385" s="55"/>
      <c r="AB385" s="55"/>
      <c r="AC385" s="55"/>
      <c r="AD385" s="55"/>
      <c r="AE385" s="55"/>
    </row>
    <row r="386" spans="2:31" x14ac:dyDescent="0.25">
      <c r="B386" s="55"/>
      <c r="C386" s="55"/>
      <c r="D386" s="55"/>
      <c r="E386" s="55" t="str">
        <f t="shared" si="30"/>
        <v>PROG</v>
      </c>
      <c r="F386" s="55"/>
      <c r="G386" s="55" t="str">
        <f t="shared" si="31"/>
        <v>P</v>
      </c>
      <c r="H386" s="55"/>
      <c r="I386" s="55"/>
      <c r="J386" s="55" t="str">
        <f t="shared" si="32"/>
        <v>ELEM</v>
      </c>
      <c r="K386" s="55"/>
      <c r="L386" s="100" t="str">
        <f t="shared" si="33"/>
        <v>ag.</v>
      </c>
      <c r="M386" s="55" t="e">
        <v>#N/A</v>
      </c>
      <c r="N386" s="55"/>
      <c r="O386" s="55" t="str">
        <f t="shared" si="34"/>
        <v>FONTE</v>
      </c>
      <c r="P386" s="55"/>
      <c r="Q386" s="55"/>
      <c r="R386" s="55"/>
      <c r="S386" s="55"/>
      <c r="T386" s="55"/>
      <c r="U386" s="55"/>
      <c r="V386" s="55"/>
      <c r="W386" s="56"/>
      <c r="X386" s="24">
        <f t="shared" si="35"/>
        <v>0</v>
      </c>
      <c r="Y386" s="55"/>
      <c r="Z386" s="55"/>
      <c r="AA386" s="55"/>
      <c r="AB386" s="55"/>
      <c r="AC386" s="55"/>
      <c r="AD386" s="55"/>
      <c r="AE386" s="55"/>
    </row>
    <row r="387" spans="2:31" x14ac:dyDescent="0.25">
      <c r="B387" s="55"/>
      <c r="C387" s="55"/>
      <c r="D387" s="55"/>
      <c r="E387" s="55" t="str">
        <f t="shared" ref="E387:E450" si="36">CONCATENATE(A387,"PROG")</f>
        <v>PROG</v>
      </c>
      <c r="F387" s="55"/>
      <c r="G387" s="55" t="str">
        <f t="shared" ref="G387:G450" si="37">CONCATENATE("P",(LEFT(F387,3)),A387)</f>
        <v>P</v>
      </c>
      <c r="H387" s="55"/>
      <c r="I387" s="55"/>
      <c r="J387" s="55" t="str">
        <f t="shared" ref="J387:J450" si="38">CONCATENATE("ELEM",LEFT(I387,2))</f>
        <v>ELEM</v>
      </c>
      <c r="K387" s="55"/>
      <c r="L387" s="100" t="str">
        <f t="shared" ref="L387:L450" si="39">CONCATENATE("ag.",LEFT(K387,4))</f>
        <v>ag.</v>
      </c>
      <c r="M387" s="55" t="e">
        <v>#N/A</v>
      </c>
      <c r="N387" s="55"/>
      <c r="O387" s="55" t="str">
        <f t="shared" ref="O387:O450" si="40">CONCATENATE("FONTE",A387)</f>
        <v>FONTE</v>
      </c>
      <c r="P387" s="55"/>
      <c r="Q387" s="55"/>
      <c r="R387" s="55"/>
      <c r="S387" s="55"/>
      <c r="T387" s="55"/>
      <c r="U387" s="55"/>
      <c r="V387" s="55"/>
      <c r="W387" s="56"/>
      <c r="X387" s="24">
        <f t="shared" ref="X387:X450" si="41">T387*V387*W387</f>
        <v>0</v>
      </c>
      <c r="Y387" s="55"/>
      <c r="Z387" s="55"/>
      <c r="AA387" s="55"/>
      <c r="AB387" s="55"/>
      <c r="AC387" s="55"/>
      <c r="AD387" s="55"/>
      <c r="AE387" s="55"/>
    </row>
    <row r="388" spans="2:31" x14ac:dyDescent="0.25">
      <c r="B388" s="55"/>
      <c r="C388" s="55"/>
      <c r="D388" s="55"/>
      <c r="E388" s="55" t="str">
        <f t="shared" si="36"/>
        <v>PROG</v>
      </c>
      <c r="F388" s="55"/>
      <c r="G388" s="55" t="str">
        <f t="shared" si="37"/>
        <v>P</v>
      </c>
      <c r="H388" s="55"/>
      <c r="I388" s="55"/>
      <c r="J388" s="55" t="str">
        <f t="shared" si="38"/>
        <v>ELEM</v>
      </c>
      <c r="K388" s="55"/>
      <c r="L388" s="100" t="str">
        <f t="shared" si="39"/>
        <v>ag.</v>
      </c>
      <c r="M388" s="55" t="e">
        <v>#N/A</v>
      </c>
      <c r="N388" s="55"/>
      <c r="O388" s="55" t="str">
        <f t="shared" si="40"/>
        <v>FONTE</v>
      </c>
      <c r="P388" s="55"/>
      <c r="Q388" s="55"/>
      <c r="R388" s="55"/>
      <c r="S388" s="55"/>
      <c r="T388" s="55"/>
      <c r="U388" s="55"/>
      <c r="V388" s="55"/>
      <c r="W388" s="56"/>
      <c r="X388" s="24">
        <f t="shared" si="41"/>
        <v>0</v>
      </c>
      <c r="Y388" s="55"/>
      <c r="Z388" s="55"/>
      <c r="AA388" s="55"/>
      <c r="AB388" s="55"/>
      <c r="AC388" s="55"/>
      <c r="AD388" s="55"/>
      <c r="AE388" s="55"/>
    </row>
    <row r="389" spans="2:31" x14ac:dyDescent="0.25">
      <c r="B389" s="55"/>
      <c r="C389" s="55"/>
      <c r="D389" s="55"/>
      <c r="E389" s="55" t="str">
        <f t="shared" si="36"/>
        <v>PROG</v>
      </c>
      <c r="F389" s="55"/>
      <c r="G389" s="55" t="str">
        <f t="shared" si="37"/>
        <v>P</v>
      </c>
      <c r="H389" s="55"/>
      <c r="I389" s="55"/>
      <c r="J389" s="55" t="str">
        <f t="shared" si="38"/>
        <v>ELEM</v>
      </c>
      <c r="K389" s="55"/>
      <c r="L389" s="100" t="str">
        <f t="shared" si="39"/>
        <v>ag.</v>
      </c>
      <c r="M389" s="55" t="e">
        <v>#N/A</v>
      </c>
      <c r="N389" s="55"/>
      <c r="O389" s="55" t="str">
        <f t="shared" si="40"/>
        <v>FONTE</v>
      </c>
      <c r="P389" s="55"/>
      <c r="Q389" s="55"/>
      <c r="R389" s="55"/>
      <c r="S389" s="55"/>
      <c r="T389" s="55"/>
      <c r="U389" s="55"/>
      <c r="V389" s="55"/>
      <c r="W389" s="56"/>
      <c r="X389" s="24">
        <f t="shared" si="41"/>
        <v>0</v>
      </c>
      <c r="Y389" s="55"/>
      <c r="Z389" s="55"/>
      <c r="AA389" s="55"/>
      <c r="AB389" s="55"/>
      <c r="AC389" s="55"/>
      <c r="AD389" s="55"/>
      <c r="AE389" s="55"/>
    </row>
    <row r="390" spans="2:31" x14ac:dyDescent="0.25">
      <c r="B390" s="55"/>
      <c r="C390" s="55"/>
      <c r="D390" s="55"/>
      <c r="E390" s="55" t="str">
        <f t="shared" si="36"/>
        <v>PROG</v>
      </c>
      <c r="F390" s="55"/>
      <c r="G390" s="55" t="str">
        <f t="shared" si="37"/>
        <v>P</v>
      </c>
      <c r="H390" s="55"/>
      <c r="I390" s="55"/>
      <c r="J390" s="55" t="str">
        <f t="shared" si="38"/>
        <v>ELEM</v>
      </c>
      <c r="K390" s="55"/>
      <c r="L390" s="100" t="str">
        <f t="shared" si="39"/>
        <v>ag.</v>
      </c>
      <c r="M390" s="55" t="e">
        <v>#N/A</v>
      </c>
      <c r="N390" s="55"/>
      <c r="O390" s="55" t="str">
        <f t="shared" si="40"/>
        <v>FONTE</v>
      </c>
      <c r="P390" s="55"/>
      <c r="Q390" s="55"/>
      <c r="R390" s="55"/>
      <c r="S390" s="55"/>
      <c r="T390" s="55"/>
      <c r="U390" s="55"/>
      <c r="V390" s="55"/>
      <c r="W390" s="56"/>
      <c r="X390" s="24">
        <f t="shared" si="41"/>
        <v>0</v>
      </c>
      <c r="Y390" s="55"/>
      <c r="Z390" s="55"/>
      <c r="AA390" s="55"/>
      <c r="AB390" s="55"/>
      <c r="AC390" s="55"/>
      <c r="AD390" s="55"/>
      <c r="AE390" s="55"/>
    </row>
    <row r="391" spans="2:31" x14ac:dyDescent="0.25">
      <c r="B391" s="55"/>
      <c r="C391" s="55"/>
      <c r="D391" s="55"/>
      <c r="E391" s="55" t="str">
        <f t="shared" si="36"/>
        <v>PROG</v>
      </c>
      <c r="F391" s="55"/>
      <c r="G391" s="55" t="str">
        <f t="shared" si="37"/>
        <v>P</v>
      </c>
      <c r="H391" s="55"/>
      <c r="I391" s="55"/>
      <c r="J391" s="55" t="str">
        <f t="shared" si="38"/>
        <v>ELEM</v>
      </c>
      <c r="K391" s="55"/>
      <c r="L391" s="100" t="str">
        <f t="shared" si="39"/>
        <v>ag.</v>
      </c>
      <c r="M391" s="55" t="e">
        <v>#N/A</v>
      </c>
      <c r="N391" s="55"/>
      <c r="O391" s="55" t="str">
        <f t="shared" si="40"/>
        <v>FONTE</v>
      </c>
      <c r="P391" s="55"/>
      <c r="Q391" s="55"/>
      <c r="R391" s="55"/>
      <c r="S391" s="55"/>
      <c r="T391" s="55"/>
      <c r="U391" s="55"/>
      <c r="V391" s="55"/>
      <c r="W391" s="56"/>
      <c r="X391" s="24">
        <f t="shared" si="41"/>
        <v>0</v>
      </c>
      <c r="Y391" s="55"/>
      <c r="Z391" s="55"/>
      <c r="AA391" s="55"/>
      <c r="AB391" s="55"/>
      <c r="AC391" s="55"/>
      <c r="AD391" s="55"/>
      <c r="AE391" s="55"/>
    </row>
    <row r="392" spans="2:31" x14ac:dyDescent="0.25">
      <c r="B392" s="55"/>
      <c r="C392" s="55"/>
      <c r="D392" s="55"/>
      <c r="E392" s="55" t="str">
        <f t="shared" si="36"/>
        <v>PROG</v>
      </c>
      <c r="F392" s="55"/>
      <c r="G392" s="55" t="str">
        <f t="shared" si="37"/>
        <v>P</v>
      </c>
      <c r="H392" s="55"/>
      <c r="I392" s="55"/>
      <c r="J392" s="55" t="str">
        <f t="shared" si="38"/>
        <v>ELEM</v>
      </c>
      <c r="K392" s="55"/>
      <c r="L392" s="100" t="str">
        <f t="shared" si="39"/>
        <v>ag.</v>
      </c>
      <c r="M392" s="55" t="e">
        <v>#N/A</v>
      </c>
      <c r="N392" s="55"/>
      <c r="O392" s="55" t="str">
        <f t="shared" si="40"/>
        <v>FONTE</v>
      </c>
      <c r="P392" s="55"/>
      <c r="Q392" s="55"/>
      <c r="R392" s="55"/>
      <c r="S392" s="55"/>
      <c r="T392" s="55"/>
      <c r="U392" s="55"/>
      <c r="V392" s="55"/>
      <c r="W392" s="56"/>
      <c r="X392" s="24">
        <f t="shared" si="41"/>
        <v>0</v>
      </c>
      <c r="Y392" s="55"/>
      <c r="Z392" s="55"/>
      <c r="AA392" s="55"/>
      <c r="AB392" s="55"/>
      <c r="AC392" s="55"/>
      <c r="AD392" s="55"/>
      <c r="AE392" s="55"/>
    </row>
    <row r="393" spans="2:31" x14ac:dyDescent="0.25">
      <c r="B393" s="55"/>
      <c r="C393" s="55"/>
      <c r="D393" s="55"/>
      <c r="E393" s="55" t="str">
        <f t="shared" si="36"/>
        <v>PROG</v>
      </c>
      <c r="F393" s="55"/>
      <c r="G393" s="55" t="str">
        <f t="shared" si="37"/>
        <v>P</v>
      </c>
      <c r="H393" s="55"/>
      <c r="I393" s="55"/>
      <c r="J393" s="55" t="str">
        <f t="shared" si="38"/>
        <v>ELEM</v>
      </c>
      <c r="K393" s="55"/>
      <c r="L393" s="100" t="str">
        <f t="shared" si="39"/>
        <v>ag.</v>
      </c>
      <c r="M393" s="55" t="e">
        <v>#N/A</v>
      </c>
      <c r="N393" s="55"/>
      <c r="O393" s="55" t="str">
        <f t="shared" si="40"/>
        <v>FONTE</v>
      </c>
      <c r="P393" s="55"/>
      <c r="Q393" s="55"/>
      <c r="R393" s="55"/>
      <c r="S393" s="55"/>
      <c r="T393" s="55"/>
      <c r="U393" s="55"/>
      <c r="V393" s="55"/>
      <c r="W393" s="56"/>
      <c r="X393" s="24">
        <f t="shared" si="41"/>
        <v>0</v>
      </c>
      <c r="Y393" s="55"/>
      <c r="Z393" s="55"/>
      <c r="AA393" s="55"/>
      <c r="AB393" s="55"/>
      <c r="AC393" s="55"/>
      <c r="AD393" s="55"/>
      <c r="AE393" s="55"/>
    </row>
    <row r="394" spans="2:31" x14ac:dyDescent="0.25">
      <c r="B394" s="55"/>
      <c r="C394" s="55"/>
      <c r="D394" s="55"/>
      <c r="E394" s="55" t="str">
        <f t="shared" si="36"/>
        <v>PROG</v>
      </c>
      <c r="F394" s="55"/>
      <c r="G394" s="55" t="str">
        <f t="shared" si="37"/>
        <v>P</v>
      </c>
      <c r="H394" s="55"/>
      <c r="I394" s="55"/>
      <c r="J394" s="55" t="str">
        <f t="shared" si="38"/>
        <v>ELEM</v>
      </c>
      <c r="K394" s="55"/>
      <c r="L394" s="100" t="str">
        <f t="shared" si="39"/>
        <v>ag.</v>
      </c>
      <c r="M394" s="55" t="e">
        <v>#N/A</v>
      </c>
      <c r="N394" s="55"/>
      <c r="O394" s="55" t="str">
        <f t="shared" si="40"/>
        <v>FONTE</v>
      </c>
      <c r="P394" s="55"/>
      <c r="Q394" s="55"/>
      <c r="R394" s="55"/>
      <c r="S394" s="55"/>
      <c r="T394" s="55"/>
      <c r="U394" s="55"/>
      <c r="V394" s="55"/>
      <c r="W394" s="56"/>
      <c r="X394" s="24">
        <f t="shared" si="41"/>
        <v>0</v>
      </c>
      <c r="Y394" s="55"/>
      <c r="Z394" s="55"/>
      <c r="AA394" s="55"/>
      <c r="AB394" s="55"/>
      <c r="AC394" s="55"/>
      <c r="AD394" s="55"/>
      <c r="AE394" s="55"/>
    </row>
    <row r="395" spans="2:31" x14ac:dyDescent="0.25">
      <c r="B395" s="55"/>
      <c r="C395" s="55"/>
      <c r="D395" s="55"/>
      <c r="E395" s="55" t="str">
        <f t="shared" si="36"/>
        <v>PROG</v>
      </c>
      <c r="F395" s="55"/>
      <c r="G395" s="55" t="str">
        <f t="shared" si="37"/>
        <v>P</v>
      </c>
      <c r="H395" s="55"/>
      <c r="I395" s="55"/>
      <c r="J395" s="55" t="str">
        <f t="shared" si="38"/>
        <v>ELEM</v>
      </c>
      <c r="K395" s="55"/>
      <c r="L395" s="100" t="str">
        <f t="shared" si="39"/>
        <v>ag.</v>
      </c>
      <c r="M395" s="55" t="e">
        <v>#N/A</v>
      </c>
      <c r="N395" s="55"/>
      <c r="O395" s="55" t="str">
        <f t="shared" si="40"/>
        <v>FONTE</v>
      </c>
      <c r="P395" s="55"/>
      <c r="Q395" s="55"/>
      <c r="R395" s="55"/>
      <c r="S395" s="55"/>
      <c r="T395" s="55"/>
      <c r="U395" s="55"/>
      <c r="V395" s="55"/>
      <c r="W395" s="56"/>
      <c r="X395" s="24">
        <f t="shared" si="41"/>
        <v>0</v>
      </c>
      <c r="Y395" s="55"/>
      <c r="Z395" s="55"/>
      <c r="AA395" s="55"/>
      <c r="AB395" s="55"/>
      <c r="AC395" s="55"/>
      <c r="AD395" s="55"/>
      <c r="AE395" s="55"/>
    </row>
    <row r="396" spans="2:31" x14ac:dyDescent="0.25">
      <c r="B396" s="55"/>
      <c r="C396" s="55"/>
      <c r="D396" s="55"/>
      <c r="E396" s="55" t="str">
        <f t="shared" si="36"/>
        <v>PROG</v>
      </c>
      <c r="F396" s="55"/>
      <c r="G396" s="55" t="str">
        <f t="shared" si="37"/>
        <v>P</v>
      </c>
      <c r="H396" s="55"/>
      <c r="I396" s="55"/>
      <c r="J396" s="55" t="str">
        <f t="shared" si="38"/>
        <v>ELEM</v>
      </c>
      <c r="K396" s="55"/>
      <c r="L396" s="100" t="str">
        <f t="shared" si="39"/>
        <v>ag.</v>
      </c>
      <c r="M396" s="55" t="e">
        <v>#N/A</v>
      </c>
      <c r="N396" s="55"/>
      <c r="O396" s="55" t="str">
        <f t="shared" si="40"/>
        <v>FONTE</v>
      </c>
      <c r="P396" s="55"/>
      <c r="Q396" s="55"/>
      <c r="R396" s="55"/>
      <c r="S396" s="55"/>
      <c r="T396" s="55"/>
      <c r="U396" s="55"/>
      <c r="V396" s="55"/>
      <c r="W396" s="56"/>
      <c r="X396" s="24">
        <f t="shared" si="41"/>
        <v>0</v>
      </c>
      <c r="Y396" s="55"/>
      <c r="Z396" s="55"/>
      <c r="AA396" s="55"/>
      <c r="AB396" s="55"/>
      <c r="AC396" s="55"/>
      <c r="AD396" s="55"/>
      <c r="AE396" s="55"/>
    </row>
    <row r="397" spans="2:31" x14ac:dyDescent="0.25">
      <c r="B397" s="55"/>
      <c r="C397" s="55"/>
      <c r="D397" s="55"/>
      <c r="E397" s="55" t="str">
        <f t="shared" si="36"/>
        <v>PROG</v>
      </c>
      <c r="F397" s="55"/>
      <c r="G397" s="55" t="str">
        <f t="shared" si="37"/>
        <v>P</v>
      </c>
      <c r="H397" s="55"/>
      <c r="I397" s="55"/>
      <c r="J397" s="55" t="str">
        <f t="shared" si="38"/>
        <v>ELEM</v>
      </c>
      <c r="K397" s="55"/>
      <c r="L397" s="100" t="str">
        <f t="shared" si="39"/>
        <v>ag.</v>
      </c>
      <c r="M397" s="55" t="e">
        <v>#N/A</v>
      </c>
      <c r="N397" s="55"/>
      <c r="O397" s="55" t="str">
        <f t="shared" si="40"/>
        <v>FONTE</v>
      </c>
      <c r="P397" s="55"/>
      <c r="Q397" s="55"/>
      <c r="R397" s="55"/>
      <c r="S397" s="55"/>
      <c r="T397" s="55"/>
      <c r="U397" s="55"/>
      <c r="V397" s="55"/>
      <c r="W397" s="56"/>
      <c r="X397" s="24">
        <f t="shared" si="41"/>
        <v>0</v>
      </c>
      <c r="Y397" s="55"/>
      <c r="Z397" s="55"/>
      <c r="AA397" s="55"/>
      <c r="AB397" s="55"/>
      <c r="AC397" s="55"/>
      <c r="AD397" s="55"/>
      <c r="AE397" s="55"/>
    </row>
    <row r="398" spans="2:31" x14ac:dyDescent="0.25">
      <c r="B398" s="55"/>
      <c r="C398" s="55"/>
      <c r="D398" s="55"/>
      <c r="E398" s="55" t="str">
        <f t="shared" si="36"/>
        <v>PROG</v>
      </c>
      <c r="F398" s="55"/>
      <c r="G398" s="55" t="str">
        <f t="shared" si="37"/>
        <v>P</v>
      </c>
      <c r="H398" s="55"/>
      <c r="I398" s="55"/>
      <c r="J398" s="55" t="str">
        <f t="shared" si="38"/>
        <v>ELEM</v>
      </c>
      <c r="K398" s="55"/>
      <c r="L398" s="100" t="str">
        <f t="shared" si="39"/>
        <v>ag.</v>
      </c>
      <c r="M398" s="55" t="e">
        <v>#N/A</v>
      </c>
      <c r="N398" s="55"/>
      <c r="O398" s="55" t="str">
        <f t="shared" si="40"/>
        <v>FONTE</v>
      </c>
      <c r="P398" s="55"/>
      <c r="Q398" s="55"/>
      <c r="R398" s="55"/>
      <c r="S398" s="55"/>
      <c r="T398" s="55"/>
      <c r="U398" s="55"/>
      <c r="V398" s="55"/>
      <c r="W398" s="56"/>
      <c r="X398" s="24">
        <f t="shared" si="41"/>
        <v>0</v>
      </c>
      <c r="Y398" s="55"/>
      <c r="Z398" s="55"/>
      <c r="AA398" s="55"/>
      <c r="AB398" s="55"/>
      <c r="AC398" s="55"/>
      <c r="AD398" s="55"/>
      <c r="AE398" s="55"/>
    </row>
    <row r="399" spans="2:31" x14ac:dyDescent="0.25">
      <c r="B399" s="55"/>
      <c r="C399" s="55"/>
      <c r="D399" s="55"/>
      <c r="E399" s="55" t="str">
        <f t="shared" si="36"/>
        <v>PROG</v>
      </c>
      <c r="F399" s="55"/>
      <c r="G399" s="55" t="str">
        <f t="shared" si="37"/>
        <v>P</v>
      </c>
      <c r="H399" s="55"/>
      <c r="I399" s="55"/>
      <c r="J399" s="55" t="str">
        <f t="shared" si="38"/>
        <v>ELEM</v>
      </c>
      <c r="K399" s="55"/>
      <c r="L399" s="100" t="str">
        <f t="shared" si="39"/>
        <v>ag.</v>
      </c>
      <c r="M399" s="55" t="e">
        <v>#N/A</v>
      </c>
      <c r="N399" s="55"/>
      <c r="O399" s="55" t="str">
        <f t="shared" si="40"/>
        <v>FONTE</v>
      </c>
      <c r="P399" s="55"/>
      <c r="Q399" s="55"/>
      <c r="R399" s="55"/>
      <c r="S399" s="55"/>
      <c r="T399" s="55"/>
      <c r="U399" s="55"/>
      <c r="V399" s="55"/>
      <c r="W399" s="56"/>
      <c r="X399" s="24">
        <f t="shared" si="41"/>
        <v>0</v>
      </c>
      <c r="Y399" s="55"/>
      <c r="Z399" s="55"/>
      <c r="AA399" s="55"/>
      <c r="AB399" s="55"/>
      <c r="AC399" s="55"/>
      <c r="AD399" s="55"/>
      <c r="AE399" s="55"/>
    </row>
    <row r="400" spans="2:31" x14ac:dyDescent="0.25">
      <c r="B400" s="55"/>
      <c r="C400" s="55"/>
      <c r="D400" s="55"/>
      <c r="E400" s="55" t="str">
        <f t="shared" si="36"/>
        <v>PROG</v>
      </c>
      <c r="F400" s="55"/>
      <c r="G400" s="55" t="str">
        <f t="shared" si="37"/>
        <v>P</v>
      </c>
      <c r="H400" s="55"/>
      <c r="I400" s="55"/>
      <c r="J400" s="55" t="str">
        <f t="shared" si="38"/>
        <v>ELEM</v>
      </c>
      <c r="K400" s="55"/>
      <c r="L400" s="100" t="str">
        <f t="shared" si="39"/>
        <v>ag.</v>
      </c>
      <c r="M400" s="55" t="e">
        <v>#N/A</v>
      </c>
      <c r="N400" s="55"/>
      <c r="O400" s="55" t="str">
        <f t="shared" si="40"/>
        <v>FONTE</v>
      </c>
      <c r="P400" s="55"/>
      <c r="Q400" s="55"/>
      <c r="R400" s="55"/>
      <c r="S400" s="55"/>
      <c r="T400" s="55"/>
      <c r="U400" s="55"/>
      <c r="V400" s="55"/>
      <c r="W400" s="56"/>
      <c r="X400" s="24">
        <f t="shared" si="41"/>
        <v>0</v>
      </c>
      <c r="Y400" s="55"/>
      <c r="Z400" s="55"/>
      <c r="AA400" s="55"/>
      <c r="AB400" s="55"/>
      <c r="AC400" s="55"/>
      <c r="AD400" s="55"/>
      <c r="AE400" s="55"/>
    </row>
    <row r="401" spans="2:31" x14ac:dyDescent="0.25">
      <c r="B401" s="55"/>
      <c r="C401" s="55"/>
      <c r="D401" s="55"/>
      <c r="E401" s="55" t="str">
        <f t="shared" si="36"/>
        <v>PROG</v>
      </c>
      <c r="F401" s="55"/>
      <c r="G401" s="55" t="str">
        <f t="shared" si="37"/>
        <v>P</v>
      </c>
      <c r="H401" s="55"/>
      <c r="I401" s="55"/>
      <c r="J401" s="55" t="str">
        <f t="shared" si="38"/>
        <v>ELEM</v>
      </c>
      <c r="K401" s="55"/>
      <c r="L401" s="100" t="str">
        <f t="shared" si="39"/>
        <v>ag.</v>
      </c>
      <c r="M401" s="55" t="e">
        <v>#N/A</v>
      </c>
      <c r="N401" s="55"/>
      <c r="O401" s="55" t="str">
        <f t="shared" si="40"/>
        <v>FONTE</v>
      </c>
      <c r="P401" s="55"/>
      <c r="Q401" s="55"/>
      <c r="R401" s="55"/>
      <c r="S401" s="55"/>
      <c r="T401" s="55"/>
      <c r="U401" s="55"/>
      <c r="V401" s="55"/>
      <c r="W401" s="56"/>
      <c r="X401" s="24">
        <f t="shared" si="41"/>
        <v>0</v>
      </c>
      <c r="Y401" s="55"/>
      <c r="Z401" s="55"/>
      <c r="AA401" s="55"/>
      <c r="AB401" s="55"/>
      <c r="AC401" s="55"/>
      <c r="AD401" s="55"/>
      <c r="AE401" s="55"/>
    </row>
    <row r="402" spans="2:31" x14ac:dyDescent="0.25">
      <c r="B402" s="55"/>
      <c r="C402" s="55"/>
      <c r="D402" s="55"/>
      <c r="E402" s="55" t="str">
        <f t="shared" si="36"/>
        <v>PROG</v>
      </c>
      <c r="F402" s="55"/>
      <c r="G402" s="55" t="str">
        <f t="shared" si="37"/>
        <v>P</v>
      </c>
      <c r="H402" s="55"/>
      <c r="I402" s="55"/>
      <c r="J402" s="55" t="str">
        <f t="shared" si="38"/>
        <v>ELEM</v>
      </c>
      <c r="K402" s="55"/>
      <c r="L402" s="100" t="str">
        <f t="shared" si="39"/>
        <v>ag.</v>
      </c>
      <c r="M402" s="55" t="e">
        <v>#N/A</v>
      </c>
      <c r="N402" s="55"/>
      <c r="O402" s="55" t="str">
        <f t="shared" si="40"/>
        <v>FONTE</v>
      </c>
      <c r="P402" s="55"/>
      <c r="Q402" s="55"/>
      <c r="R402" s="55"/>
      <c r="S402" s="55"/>
      <c r="T402" s="55"/>
      <c r="U402" s="55"/>
      <c r="V402" s="55"/>
      <c r="W402" s="56"/>
      <c r="X402" s="24">
        <f t="shared" si="41"/>
        <v>0</v>
      </c>
      <c r="Y402" s="55"/>
      <c r="Z402" s="55"/>
      <c r="AA402" s="55"/>
      <c r="AB402" s="55"/>
      <c r="AC402" s="55"/>
      <c r="AD402" s="55"/>
      <c r="AE402" s="55"/>
    </row>
    <row r="403" spans="2:31" x14ac:dyDescent="0.25">
      <c r="B403" s="55"/>
      <c r="C403" s="55"/>
      <c r="D403" s="55"/>
      <c r="E403" s="55" t="str">
        <f t="shared" si="36"/>
        <v>PROG</v>
      </c>
      <c r="F403" s="55"/>
      <c r="G403" s="55" t="str">
        <f t="shared" si="37"/>
        <v>P</v>
      </c>
      <c r="H403" s="55"/>
      <c r="I403" s="55"/>
      <c r="J403" s="55" t="str">
        <f t="shared" si="38"/>
        <v>ELEM</v>
      </c>
      <c r="K403" s="55"/>
      <c r="L403" s="100" t="str">
        <f t="shared" si="39"/>
        <v>ag.</v>
      </c>
      <c r="M403" s="55" t="e">
        <v>#N/A</v>
      </c>
      <c r="N403" s="55"/>
      <c r="O403" s="55" t="str">
        <f t="shared" si="40"/>
        <v>FONTE</v>
      </c>
      <c r="P403" s="55"/>
      <c r="Q403" s="55"/>
      <c r="R403" s="55"/>
      <c r="S403" s="55"/>
      <c r="T403" s="55"/>
      <c r="U403" s="55"/>
      <c r="V403" s="55"/>
      <c r="W403" s="56"/>
      <c r="X403" s="24">
        <f t="shared" si="41"/>
        <v>0</v>
      </c>
      <c r="Y403" s="55"/>
      <c r="Z403" s="55"/>
      <c r="AA403" s="55"/>
      <c r="AB403" s="55"/>
      <c r="AC403" s="55"/>
      <c r="AD403" s="55"/>
      <c r="AE403" s="55"/>
    </row>
    <row r="404" spans="2:31" x14ac:dyDescent="0.25">
      <c r="B404" s="55"/>
      <c r="C404" s="55"/>
      <c r="D404" s="55"/>
      <c r="E404" s="55" t="str">
        <f t="shared" si="36"/>
        <v>PROG</v>
      </c>
      <c r="F404" s="55"/>
      <c r="G404" s="55" t="str">
        <f t="shared" si="37"/>
        <v>P</v>
      </c>
      <c r="H404" s="55"/>
      <c r="I404" s="55"/>
      <c r="J404" s="55" t="str">
        <f t="shared" si="38"/>
        <v>ELEM</v>
      </c>
      <c r="K404" s="55"/>
      <c r="L404" s="100" t="str">
        <f t="shared" si="39"/>
        <v>ag.</v>
      </c>
      <c r="M404" s="55" t="e">
        <v>#N/A</v>
      </c>
      <c r="N404" s="55"/>
      <c r="O404" s="55" t="str">
        <f t="shared" si="40"/>
        <v>FONTE</v>
      </c>
      <c r="P404" s="55"/>
      <c r="Q404" s="55"/>
      <c r="R404" s="55"/>
      <c r="S404" s="55"/>
      <c r="T404" s="55"/>
      <c r="U404" s="55"/>
      <c r="V404" s="55"/>
      <c r="W404" s="56"/>
      <c r="X404" s="24">
        <f t="shared" si="41"/>
        <v>0</v>
      </c>
      <c r="Y404" s="55"/>
      <c r="Z404" s="55"/>
      <c r="AA404" s="55"/>
      <c r="AB404" s="55"/>
      <c r="AC404" s="55"/>
      <c r="AD404" s="55"/>
      <c r="AE404" s="55"/>
    </row>
    <row r="405" spans="2:31" x14ac:dyDescent="0.25">
      <c r="B405" s="55"/>
      <c r="C405" s="55"/>
      <c r="D405" s="55"/>
      <c r="E405" s="55" t="str">
        <f t="shared" si="36"/>
        <v>PROG</v>
      </c>
      <c r="F405" s="55"/>
      <c r="G405" s="55" t="str">
        <f t="shared" si="37"/>
        <v>P</v>
      </c>
      <c r="H405" s="55"/>
      <c r="I405" s="55"/>
      <c r="J405" s="55" t="str">
        <f t="shared" si="38"/>
        <v>ELEM</v>
      </c>
      <c r="K405" s="55"/>
      <c r="L405" s="100" t="str">
        <f t="shared" si="39"/>
        <v>ag.</v>
      </c>
      <c r="M405" s="55" t="e">
        <v>#N/A</v>
      </c>
      <c r="N405" s="55"/>
      <c r="O405" s="55" t="str">
        <f t="shared" si="40"/>
        <v>FONTE</v>
      </c>
      <c r="P405" s="55"/>
      <c r="Q405" s="55"/>
      <c r="R405" s="55"/>
      <c r="S405" s="55"/>
      <c r="T405" s="55"/>
      <c r="U405" s="55"/>
      <c r="V405" s="55"/>
      <c r="W405" s="56"/>
      <c r="X405" s="24">
        <f t="shared" si="41"/>
        <v>0</v>
      </c>
      <c r="Y405" s="55"/>
      <c r="Z405" s="55"/>
      <c r="AA405" s="55"/>
      <c r="AB405" s="55"/>
      <c r="AC405" s="55"/>
      <c r="AD405" s="55"/>
      <c r="AE405" s="55"/>
    </row>
    <row r="406" spans="2:31" x14ac:dyDescent="0.25">
      <c r="B406" s="55"/>
      <c r="C406" s="55"/>
      <c r="D406" s="55"/>
      <c r="E406" s="55" t="str">
        <f t="shared" si="36"/>
        <v>PROG</v>
      </c>
      <c r="F406" s="55"/>
      <c r="G406" s="55" t="str">
        <f t="shared" si="37"/>
        <v>P</v>
      </c>
      <c r="H406" s="55"/>
      <c r="I406" s="55"/>
      <c r="J406" s="55" t="str">
        <f t="shared" si="38"/>
        <v>ELEM</v>
      </c>
      <c r="K406" s="55"/>
      <c r="L406" s="100" t="str">
        <f t="shared" si="39"/>
        <v>ag.</v>
      </c>
      <c r="M406" s="55" t="e">
        <v>#N/A</v>
      </c>
      <c r="N406" s="55"/>
      <c r="O406" s="55" t="str">
        <f t="shared" si="40"/>
        <v>FONTE</v>
      </c>
      <c r="P406" s="55"/>
      <c r="Q406" s="55"/>
      <c r="R406" s="55"/>
      <c r="S406" s="55"/>
      <c r="T406" s="55"/>
      <c r="U406" s="55"/>
      <c r="V406" s="55"/>
      <c r="W406" s="56"/>
      <c r="X406" s="24">
        <f t="shared" si="41"/>
        <v>0</v>
      </c>
      <c r="Y406" s="55"/>
      <c r="Z406" s="55"/>
      <c r="AA406" s="55"/>
      <c r="AB406" s="55"/>
      <c r="AC406" s="55"/>
      <c r="AD406" s="55"/>
      <c r="AE406" s="55"/>
    </row>
    <row r="407" spans="2:31" x14ac:dyDescent="0.25">
      <c r="B407" s="55"/>
      <c r="C407" s="55"/>
      <c r="D407" s="55"/>
      <c r="E407" s="55" t="str">
        <f t="shared" si="36"/>
        <v>PROG</v>
      </c>
      <c r="F407" s="55"/>
      <c r="G407" s="55" t="str">
        <f t="shared" si="37"/>
        <v>P</v>
      </c>
      <c r="H407" s="55"/>
      <c r="I407" s="55"/>
      <c r="J407" s="55" t="str">
        <f t="shared" si="38"/>
        <v>ELEM</v>
      </c>
      <c r="K407" s="55"/>
      <c r="L407" s="100" t="str">
        <f t="shared" si="39"/>
        <v>ag.</v>
      </c>
      <c r="M407" s="55" t="e">
        <v>#N/A</v>
      </c>
      <c r="N407" s="55"/>
      <c r="O407" s="55" t="str">
        <f t="shared" si="40"/>
        <v>FONTE</v>
      </c>
      <c r="P407" s="55"/>
      <c r="Q407" s="55"/>
      <c r="R407" s="55"/>
      <c r="S407" s="55"/>
      <c r="T407" s="55"/>
      <c r="U407" s="55"/>
      <c r="V407" s="55"/>
      <c r="W407" s="56"/>
      <c r="X407" s="24">
        <f t="shared" si="41"/>
        <v>0</v>
      </c>
      <c r="Y407" s="55"/>
      <c r="Z407" s="55"/>
      <c r="AA407" s="55"/>
      <c r="AB407" s="55"/>
      <c r="AC407" s="55"/>
      <c r="AD407" s="55"/>
      <c r="AE407" s="55"/>
    </row>
    <row r="408" spans="2:31" x14ac:dyDescent="0.25">
      <c r="B408" s="55"/>
      <c r="C408" s="55"/>
      <c r="D408" s="55"/>
      <c r="E408" s="55" t="str">
        <f t="shared" si="36"/>
        <v>PROG</v>
      </c>
      <c r="F408" s="55"/>
      <c r="G408" s="55" t="str">
        <f t="shared" si="37"/>
        <v>P</v>
      </c>
      <c r="H408" s="55"/>
      <c r="I408" s="55"/>
      <c r="J408" s="55" t="str">
        <f t="shared" si="38"/>
        <v>ELEM</v>
      </c>
      <c r="K408" s="55"/>
      <c r="L408" s="100" t="str">
        <f t="shared" si="39"/>
        <v>ag.</v>
      </c>
      <c r="M408" s="55" t="e">
        <v>#N/A</v>
      </c>
      <c r="N408" s="55"/>
      <c r="O408" s="55" t="str">
        <f t="shared" si="40"/>
        <v>FONTE</v>
      </c>
      <c r="P408" s="55"/>
      <c r="Q408" s="55"/>
      <c r="R408" s="55"/>
      <c r="S408" s="55"/>
      <c r="T408" s="55"/>
      <c r="U408" s="55"/>
      <c r="V408" s="55"/>
      <c r="W408" s="56"/>
      <c r="X408" s="24">
        <f t="shared" si="41"/>
        <v>0</v>
      </c>
      <c r="Y408" s="55"/>
      <c r="Z408" s="55"/>
      <c r="AA408" s="55"/>
      <c r="AB408" s="55"/>
      <c r="AC408" s="55"/>
      <c r="AD408" s="55"/>
      <c r="AE408" s="55"/>
    </row>
    <row r="409" spans="2:31" x14ac:dyDescent="0.25">
      <c r="B409" s="55"/>
      <c r="C409" s="55"/>
      <c r="D409" s="55"/>
      <c r="E409" s="55" t="str">
        <f t="shared" si="36"/>
        <v>PROG</v>
      </c>
      <c r="F409" s="55"/>
      <c r="G409" s="55" t="str">
        <f t="shared" si="37"/>
        <v>P</v>
      </c>
      <c r="H409" s="55"/>
      <c r="I409" s="55"/>
      <c r="J409" s="55" t="str">
        <f t="shared" si="38"/>
        <v>ELEM</v>
      </c>
      <c r="K409" s="55"/>
      <c r="L409" s="100" t="str">
        <f t="shared" si="39"/>
        <v>ag.</v>
      </c>
      <c r="M409" s="55" t="e">
        <v>#N/A</v>
      </c>
      <c r="N409" s="55"/>
      <c r="O409" s="55" t="str">
        <f t="shared" si="40"/>
        <v>FONTE</v>
      </c>
      <c r="P409" s="55"/>
      <c r="Q409" s="55"/>
      <c r="R409" s="55"/>
      <c r="S409" s="55"/>
      <c r="T409" s="55"/>
      <c r="U409" s="55"/>
      <c r="V409" s="55"/>
      <c r="W409" s="56"/>
      <c r="X409" s="24">
        <f t="shared" si="41"/>
        <v>0</v>
      </c>
      <c r="Y409" s="55"/>
      <c r="Z409" s="55"/>
      <c r="AA409" s="55"/>
      <c r="AB409" s="55"/>
      <c r="AC409" s="55"/>
      <c r="AD409" s="55"/>
      <c r="AE409" s="55"/>
    </row>
    <row r="410" spans="2:31" x14ac:dyDescent="0.25">
      <c r="B410" s="55"/>
      <c r="C410" s="55"/>
      <c r="D410" s="55"/>
      <c r="E410" s="55" t="str">
        <f t="shared" si="36"/>
        <v>PROG</v>
      </c>
      <c r="F410" s="55"/>
      <c r="G410" s="55" t="str">
        <f t="shared" si="37"/>
        <v>P</v>
      </c>
      <c r="H410" s="55"/>
      <c r="I410" s="55"/>
      <c r="J410" s="55" t="str">
        <f t="shared" si="38"/>
        <v>ELEM</v>
      </c>
      <c r="K410" s="55"/>
      <c r="L410" s="100" t="str">
        <f t="shared" si="39"/>
        <v>ag.</v>
      </c>
      <c r="M410" s="55" t="e">
        <v>#N/A</v>
      </c>
      <c r="N410" s="55"/>
      <c r="O410" s="55" t="str">
        <f t="shared" si="40"/>
        <v>FONTE</v>
      </c>
      <c r="P410" s="55"/>
      <c r="Q410" s="55"/>
      <c r="R410" s="55"/>
      <c r="S410" s="55"/>
      <c r="T410" s="55"/>
      <c r="U410" s="55"/>
      <c r="V410" s="55"/>
      <c r="W410" s="56"/>
      <c r="X410" s="24">
        <f t="shared" si="41"/>
        <v>0</v>
      </c>
      <c r="Y410" s="55"/>
      <c r="Z410" s="55"/>
      <c r="AA410" s="55"/>
      <c r="AB410" s="55"/>
      <c r="AC410" s="55"/>
      <c r="AD410" s="55"/>
      <c r="AE410" s="55"/>
    </row>
    <row r="411" spans="2:31" x14ac:dyDescent="0.25">
      <c r="B411" s="55"/>
      <c r="C411" s="55"/>
      <c r="D411" s="55"/>
      <c r="E411" s="55" t="str">
        <f t="shared" si="36"/>
        <v>PROG</v>
      </c>
      <c r="F411" s="55"/>
      <c r="G411" s="55" t="str">
        <f t="shared" si="37"/>
        <v>P</v>
      </c>
      <c r="H411" s="55"/>
      <c r="I411" s="55"/>
      <c r="J411" s="55" t="str">
        <f t="shared" si="38"/>
        <v>ELEM</v>
      </c>
      <c r="K411" s="55"/>
      <c r="L411" s="100" t="str">
        <f t="shared" si="39"/>
        <v>ag.</v>
      </c>
      <c r="M411" s="55" t="e">
        <v>#N/A</v>
      </c>
      <c r="N411" s="55"/>
      <c r="O411" s="55" t="str">
        <f t="shared" si="40"/>
        <v>FONTE</v>
      </c>
      <c r="P411" s="55"/>
      <c r="Q411" s="55"/>
      <c r="R411" s="55"/>
      <c r="S411" s="55"/>
      <c r="T411" s="55"/>
      <c r="U411" s="55"/>
      <c r="V411" s="55"/>
      <c r="W411" s="56"/>
      <c r="X411" s="24">
        <f t="shared" si="41"/>
        <v>0</v>
      </c>
      <c r="Y411" s="55"/>
      <c r="Z411" s="55"/>
      <c r="AA411" s="55"/>
      <c r="AB411" s="55"/>
      <c r="AC411" s="55"/>
      <c r="AD411" s="55"/>
      <c r="AE411" s="55"/>
    </row>
    <row r="412" spans="2:31" x14ac:dyDescent="0.25">
      <c r="B412" s="55"/>
      <c r="C412" s="55"/>
      <c r="D412" s="55"/>
      <c r="E412" s="55" t="str">
        <f t="shared" si="36"/>
        <v>PROG</v>
      </c>
      <c r="F412" s="55"/>
      <c r="G412" s="55" t="str">
        <f t="shared" si="37"/>
        <v>P</v>
      </c>
      <c r="H412" s="55"/>
      <c r="I412" s="55"/>
      <c r="J412" s="55" t="str">
        <f t="shared" si="38"/>
        <v>ELEM</v>
      </c>
      <c r="K412" s="55"/>
      <c r="L412" s="100" t="str">
        <f t="shared" si="39"/>
        <v>ag.</v>
      </c>
      <c r="M412" s="55" t="e">
        <v>#N/A</v>
      </c>
      <c r="N412" s="55"/>
      <c r="O412" s="55" t="str">
        <f t="shared" si="40"/>
        <v>FONTE</v>
      </c>
      <c r="P412" s="55"/>
      <c r="Q412" s="55"/>
      <c r="R412" s="55"/>
      <c r="S412" s="55"/>
      <c r="T412" s="55"/>
      <c r="U412" s="55"/>
      <c r="V412" s="55"/>
      <c r="W412" s="56"/>
      <c r="X412" s="24">
        <f t="shared" si="41"/>
        <v>0</v>
      </c>
      <c r="Y412" s="55"/>
      <c r="Z412" s="55"/>
      <c r="AA412" s="55"/>
      <c r="AB412" s="55"/>
      <c r="AC412" s="55"/>
      <c r="AD412" s="55"/>
      <c r="AE412" s="55"/>
    </row>
    <row r="413" spans="2:31" x14ac:dyDescent="0.25">
      <c r="B413" s="55"/>
      <c r="C413" s="55"/>
      <c r="D413" s="55"/>
      <c r="E413" s="55" t="str">
        <f t="shared" si="36"/>
        <v>PROG</v>
      </c>
      <c r="F413" s="55"/>
      <c r="G413" s="55" t="str">
        <f t="shared" si="37"/>
        <v>P</v>
      </c>
      <c r="H413" s="55"/>
      <c r="I413" s="55"/>
      <c r="J413" s="55" t="str">
        <f t="shared" si="38"/>
        <v>ELEM</v>
      </c>
      <c r="K413" s="55"/>
      <c r="L413" s="100" t="str">
        <f t="shared" si="39"/>
        <v>ag.</v>
      </c>
      <c r="M413" s="55" t="e">
        <v>#N/A</v>
      </c>
      <c r="N413" s="55"/>
      <c r="O413" s="55" t="str">
        <f t="shared" si="40"/>
        <v>FONTE</v>
      </c>
      <c r="P413" s="55"/>
      <c r="Q413" s="55"/>
      <c r="R413" s="55"/>
      <c r="S413" s="55"/>
      <c r="T413" s="55"/>
      <c r="U413" s="55"/>
      <c r="V413" s="55"/>
      <c r="W413" s="56"/>
      <c r="X413" s="24">
        <f t="shared" si="41"/>
        <v>0</v>
      </c>
      <c r="Y413" s="55"/>
      <c r="Z413" s="55"/>
      <c r="AA413" s="55"/>
      <c r="AB413" s="55"/>
      <c r="AC413" s="55"/>
      <c r="AD413" s="55"/>
      <c r="AE413" s="55"/>
    </row>
    <row r="414" spans="2:31" x14ac:dyDescent="0.25">
      <c r="B414" s="55"/>
      <c r="C414" s="55"/>
      <c r="D414" s="55"/>
      <c r="E414" s="55" t="str">
        <f t="shared" si="36"/>
        <v>PROG</v>
      </c>
      <c r="F414" s="55"/>
      <c r="G414" s="55" t="str">
        <f t="shared" si="37"/>
        <v>P</v>
      </c>
      <c r="H414" s="55"/>
      <c r="I414" s="55"/>
      <c r="J414" s="55" t="str">
        <f t="shared" si="38"/>
        <v>ELEM</v>
      </c>
      <c r="K414" s="55"/>
      <c r="L414" s="100" t="str">
        <f t="shared" si="39"/>
        <v>ag.</v>
      </c>
      <c r="M414" s="55" t="e">
        <v>#N/A</v>
      </c>
      <c r="N414" s="55"/>
      <c r="O414" s="55" t="str">
        <f t="shared" si="40"/>
        <v>FONTE</v>
      </c>
      <c r="P414" s="55"/>
      <c r="Q414" s="55"/>
      <c r="R414" s="55"/>
      <c r="S414" s="55"/>
      <c r="T414" s="55"/>
      <c r="U414" s="55"/>
      <c r="V414" s="55"/>
      <c r="W414" s="56"/>
      <c r="X414" s="24">
        <f t="shared" si="41"/>
        <v>0</v>
      </c>
      <c r="Y414" s="55"/>
      <c r="Z414" s="55"/>
      <c r="AA414" s="55"/>
      <c r="AB414" s="55"/>
      <c r="AC414" s="55"/>
      <c r="AD414" s="55"/>
      <c r="AE414" s="55"/>
    </row>
    <row r="415" spans="2:31" x14ac:dyDescent="0.25">
      <c r="B415" s="55"/>
      <c r="C415" s="55"/>
      <c r="D415" s="55"/>
      <c r="E415" s="55" t="str">
        <f t="shared" si="36"/>
        <v>PROG</v>
      </c>
      <c r="F415" s="55"/>
      <c r="G415" s="55" t="str">
        <f t="shared" si="37"/>
        <v>P</v>
      </c>
      <c r="H415" s="55"/>
      <c r="I415" s="55"/>
      <c r="J415" s="55" t="str">
        <f t="shared" si="38"/>
        <v>ELEM</v>
      </c>
      <c r="K415" s="55"/>
      <c r="L415" s="100" t="str">
        <f t="shared" si="39"/>
        <v>ag.</v>
      </c>
      <c r="M415" s="55" t="e">
        <v>#N/A</v>
      </c>
      <c r="N415" s="55"/>
      <c r="O415" s="55" t="str">
        <f t="shared" si="40"/>
        <v>FONTE</v>
      </c>
      <c r="P415" s="55"/>
      <c r="Q415" s="55"/>
      <c r="R415" s="55"/>
      <c r="S415" s="55"/>
      <c r="T415" s="55"/>
      <c r="U415" s="55"/>
      <c r="V415" s="55"/>
      <c r="W415" s="56"/>
      <c r="X415" s="24">
        <f t="shared" si="41"/>
        <v>0</v>
      </c>
      <c r="Y415" s="55"/>
      <c r="Z415" s="55"/>
      <c r="AA415" s="55"/>
      <c r="AB415" s="55"/>
      <c r="AC415" s="55"/>
      <c r="AD415" s="55"/>
      <c r="AE415" s="55"/>
    </row>
    <row r="416" spans="2:31" x14ac:dyDescent="0.25">
      <c r="B416" s="55"/>
      <c r="C416" s="55"/>
      <c r="D416" s="55"/>
      <c r="E416" s="55" t="str">
        <f t="shared" si="36"/>
        <v>PROG</v>
      </c>
      <c r="F416" s="55"/>
      <c r="G416" s="55" t="str">
        <f t="shared" si="37"/>
        <v>P</v>
      </c>
      <c r="H416" s="55"/>
      <c r="I416" s="55"/>
      <c r="J416" s="55" t="str">
        <f t="shared" si="38"/>
        <v>ELEM</v>
      </c>
      <c r="K416" s="55"/>
      <c r="L416" s="100" t="str">
        <f t="shared" si="39"/>
        <v>ag.</v>
      </c>
      <c r="M416" s="55" t="e">
        <v>#N/A</v>
      </c>
      <c r="N416" s="55"/>
      <c r="O416" s="55" t="str">
        <f t="shared" si="40"/>
        <v>FONTE</v>
      </c>
      <c r="P416" s="55"/>
      <c r="Q416" s="55"/>
      <c r="R416" s="55"/>
      <c r="S416" s="55"/>
      <c r="T416" s="55"/>
      <c r="U416" s="55"/>
      <c r="V416" s="55"/>
      <c r="W416" s="56"/>
      <c r="X416" s="24">
        <f t="shared" si="41"/>
        <v>0</v>
      </c>
      <c r="Y416" s="55"/>
      <c r="Z416" s="55"/>
      <c r="AA416" s="55"/>
      <c r="AB416" s="55"/>
      <c r="AC416" s="55"/>
      <c r="AD416" s="55"/>
      <c r="AE416" s="55"/>
    </row>
    <row r="417" spans="2:31" x14ac:dyDescent="0.25">
      <c r="B417" s="55"/>
      <c r="C417" s="55"/>
      <c r="D417" s="55"/>
      <c r="E417" s="55" t="str">
        <f t="shared" si="36"/>
        <v>PROG</v>
      </c>
      <c r="F417" s="55"/>
      <c r="G417" s="55" t="str">
        <f t="shared" si="37"/>
        <v>P</v>
      </c>
      <c r="H417" s="55"/>
      <c r="I417" s="55"/>
      <c r="J417" s="55" t="str">
        <f t="shared" si="38"/>
        <v>ELEM</v>
      </c>
      <c r="K417" s="55"/>
      <c r="L417" s="100" t="str">
        <f t="shared" si="39"/>
        <v>ag.</v>
      </c>
      <c r="M417" s="55" t="e">
        <v>#N/A</v>
      </c>
      <c r="N417" s="55"/>
      <c r="O417" s="55" t="str">
        <f t="shared" si="40"/>
        <v>FONTE</v>
      </c>
      <c r="P417" s="55"/>
      <c r="Q417" s="55"/>
      <c r="R417" s="55"/>
      <c r="S417" s="55"/>
      <c r="T417" s="55"/>
      <c r="U417" s="55"/>
      <c r="V417" s="55"/>
      <c r="W417" s="56"/>
      <c r="X417" s="24">
        <f t="shared" si="41"/>
        <v>0</v>
      </c>
      <c r="Y417" s="55"/>
      <c r="Z417" s="55"/>
      <c r="AA417" s="55"/>
      <c r="AB417" s="55"/>
      <c r="AC417" s="55"/>
      <c r="AD417" s="55"/>
      <c r="AE417" s="55"/>
    </row>
    <row r="418" spans="2:31" x14ac:dyDescent="0.25">
      <c r="B418" s="55"/>
      <c r="C418" s="55"/>
      <c r="D418" s="55"/>
      <c r="E418" s="55" t="str">
        <f t="shared" si="36"/>
        <v>PROG</v>
      </c>
      <c r="F418" s="55"/>
      <c r="G418" s="55" t="str">
        <f t="shared" si="37"/>
        <v>P</v>
      </c>
      <c r="H418" s="55"/>
      <c r="I418" s="55"/>
      <c r="J418" s="55" t="str">
        <f t="shared" si="38"/>
        <v>ELEM</v>
      </c>
      <c r="K418" s="55"/>
      <c r="L418" s="100" t="str">
        <f t="shared" si="39"/>
        <v>ag.</v>
      </c>
      <c r="M418" s="55" t="e">
        <v>#N/A</v>
      </c>
      <c r="N418" s="55"/>
      <c r="O418" s="55" t="str">
        <f t="shared" si="40"/>
        <v>FONTE</v>
      </c>
      <c r="P418" s="55"/>
      <c r="Q418" s="55"/>
      <c r="R418" s="55"/>
      <c r="S418" s="55"/>
      <c r="T418" s="55"/>
      <c r="U418" s="55"/>
      <c r="V418" s="55"/>
      <c r="W418" s="56"/>
      <c r="X418" s="24">
        <f t="shared" si="41"/>
        <v>0</v>
      </c>
      <c r="Y418" s="55"/>
      <c r="Z418" s="55"/>
      <c r="AA418" s="55"/>
      <c r="AB418" s="55"/>
      <c r="AC418" s="55"/>
      <c r="AD418" s="55"/>
      <c r="AE418" s="55"/>
    </row>
    <row r="419" spans="2:31" x14ac:dyDescent="0.25">
      <c r="B419" s="55"/>
      <c r="C419" s="55"/>
      <c r="D419" s="55"/>
      <c r="E419" s="55" t="str">
        <f t="shared" si="36"/>
        <v>PROG</v>
      </c>
      <c r="F419" s="55"/>
      <c r="G419" s="55" t="str">
        <f t="shared" si="37"/>
        <v>P</v>
      </c>
      <c r="H419" s="55"/>
      <c r="I419" s="55"/>
      <c r="J419" s="55" t="str">
        <f t="shared" si="38"/>
        <v>ELEM</v>
      </c>
      <c r="K419" s="55"/>
      <c r="L419" s="100" t="str">
        <f t="shared" si="39"/>
        <v>ag.</v>
      </c>
      <c r="M419" s="55" t="e">
        <v>#N/A</v>
      </c>
      <c r="N419" s="55"/>
      <c r="O419" s="55" t="str">
        <f t="shared" si="40"/>
        <v>FONTE</v>
      </c>
      <c r="P419" s="55"/>
      <c r="Q419" s="55"/>
      <c r="R419" s="55"/>
      <c r="S419" s="55"/>
      <c r="T419" s="55"/>
      <c r="U419" s="55"/>
      <c r="V419" s="55"/>
      <c r="W419" s="56"/>
      <c r="X419" s="24">
        <f t="shared" si="41"/>
        <v>0</v>
      </c>
      <c r="Y419" s="55"/>
      <c r="Z419" s="55"/>
      <c r="AA419" s="55"/>
      <c r="AB419" s="55"/>
      <c r="AC419" s="55"/>
      <c r="AD419" s="55"/>
      <c r="AE419" s="55"/>
    </row>
    <row r="420" spans="2:31" x14ac:dyDescent="0.25">
      <c r="B420" s="55"/>
      <c r="C420" s="55"/>
      <c r="D420" s="55"/>
      <c r="E420" s="55" t="str">
        <f t="shared" si="36"/>
        <v>PROG</v>
      </c>
      <c r="F420" s="55"/>
      <c r="G420" s="55" t="str">
        <f t="shared" si="37"/>
        <v>P</v>
      </c>
      <c r="H420" s="55"/>
      <c r="I420" s="55"/>
      <c r="J420" s="55" t="str">
        <f t="shared" si="38"/>
        <v>ELEM</v>
      </c>
      <c r="K420" s="55"/>
      <c r="L420" s="100" t="str">
        <f t="shared" si="39"/>
        <v>ag.</v>
      </c>
      <c r="M420" s="55" t="e">
        <v>#N/A</v>
      </c>
      <c r="N420" s="55"/>
      <c r="O420" s="55" t="str">
        <f t="shared" si="40"/>
        <v>FONTE</v>
      </c>
      <c r="P420" s="55"/>
      <c r="Q420" s="55"/>
      <c r="R420" s="55"/>
      <c r="S420" s="55"/>
      <c r="T420" s="55"/>
      <c r="U420" s="55"/>
      <c r="V420" s="55"/>
      <c r="W420" s="56"/>
      <c r="X420" s="24">
        <f t="shared" si="41"/>
        <v>0</v>
      </c>
      <c r="Y420" s="55"/>
      <c r="Z420" s="55"/>
      <c r="AA420" s="55"/>
      <c r="AB420" s="55"/>
      <c r="AC420" s="55"/>
      <c r="AD420" s="55"/>
      <c r="AE420" s="55"/>
    </row>
    <row r="421" spans="2:31" x14ac:dyDescent="0.25">
      <c r="B421" s="55"/>
      <c r="C421" s="55"/>
      <c r="D421" s="55"/>
      <c r="E421" s="55" t="str">
        <f t="shared" si="36"/>
        <v>PROG</v>
      </c>
      <c r="F421" s="55"/>
      <c r="G421" s="55" t="str">
        <f t="shared" si="37"/>
        <v>P</v>
      </c>
      <c r="H421" s="55"/>
      <c r="I421" s="55"/>
      <c r="J421" s="55" t="str">
        <f t="shared" si="38"/>
        <v>ELEM</v>
      </c>
      <c r="K421" s="55"/>
      <c r="L421" s="100" t="str">
        <f t="shared" si="39"/>
        <v>ag.</v>
      </c>
      <c r="M421" s="55" t="e">
        <v>#N/A</v>
      </c>
      <c r="N421" s="55"/>
      <c r="O421" s="55" t="str">
        <f t="shared" si="40"/>
        <v>FONTE</v>
      </c>
      <c r="P421" s="55"/>
      <c r="Q421" s="55"/>
      <c r="R421" s="55"/>
      <c r="S421" s="55"/>
      <c r="T421" s="55"/>
      <c r="U421" s="55"/>
      <c r="V421" s="55"/>
      <c r="W421" s="56"/>
      <c r="X421" s="24">
        <f t="shared" si="41"/>
        <v>0</v>
      </c>
      <c r="Y421" s="55"/>
      <c r="Z421" s="55"/>
      <c r="AA421" s="55"/>
      <c r="AB421" s="55"/>
      <c r="AC421" s="55"/>
      <c r="AD421" s="55"/>
      <c r="AE421" s="55"/>
    </row>
    <row r="422" spans="2:31" x14ac:dyDescent="0.25">
      <c r="B422" s="55"/>
      <c r="C422" s="55"/>
      <c r="D422" s="55"/>
      <c r="E422" s="55" t="str">
        <f t="shared" si="36"/>
        <v>PROG</v>
      </c>
      <c r="F422" s="55"/>
      <c r="G422" s="55" t="str">
        <f t="shared" si="37"/>
        <v>P</v>
      </c>
      <c r="H422" s="55"/>
      <c r="I422" s="55"/>
      <c r="J422" s="55" t="str">
        <f t="shared" si="38"/>
        <v>ELEM</v>
      </c>
      <c r="K422" s="55"/>
      <c r="L422" s="100" t="str">
        <f t="shared" si="39"/>
        <v>ag.</v>
      </c>
      <c r="M422" s="55" t="e">
        <v>#N/A</v>
      </c>
      <c r="N422" s="55"/>
      <c r="O422" s="55" t="str">
        <f t="shared" si="40"/>
        <v>FONTE</v>
      </c>
      <c r="P422" s="55"/>
      <c r="Q422" s="55"/>
      <c r="R422" s="55"/>
      <c r="S422" s="55"/>
      <c r="T422" s="55"/>
      <c r="U422" s="55"/>
      <c r="V422" s="55"/>
      <c r="W422" s="56"/>
      <c r="X422" s="24">
        <f t="shared" si="41"/>
        <v>0</v>
      </c>
      <c r="Y422" s="55"/>
      <c r="Z422" s="55"/>
      <c r="AA422" s="55"/>
      <c r="AB422" s="55"/>
      <c r="AC422" s="55"/>
      <c r="AD422" s="55"/>
      <c r="AE422" s="55"/>
    </row>
    <row r="423" spans="2:31" x14ac:dyDescent="0.25">
      <c r="B423" s="55"/>
      <c r="C423" s="55"/>
      <c r="D423" s="55"/>
      <c r="E423" s="55" t="str">
        <f t="shared" si="36"/>
        <v>PROG</v>
      </c>
      <c r="F423" s="55"/>
      <c r="G423" s="55" t="str">
        <f t="shared" si="37"/>
        <v>P</v>
      </c>
      <c r="H423" s="55"/>
      <c r="I423" s="55"/>
      <c r="J423" s="55" t="str">
        <f t="shared" si="38"/>
        <v>ELEM</v>
      </c>
      <c r="K423" s="55"/>
      <c r="L423" s="100" t="str">
        <f t="shared" si="39"/>
        <v>ag.</v>
      </c>
      <c r="M423" s="55" t="e">
        <v>#N/A</v>
      </c>
      <c r="N423" s="55"/>
      <c r="O423" s="55" t="str">
        <f t="shared" si="40"/>
        <v>FONTE</v>
      </c>
      <c r="P423" s="55"/>
      <c r="Q423" s="55"/>
      <c r="R423" s="55"/>
      <c r="S423" s="55"/>
      <c r="T423" s="55"/>
      <c r="U423" s="55"/>
      <c r="V423" s="55"/>
      <c r="W423" s="56"/>
      <c r="X423" s="24">
        <f t="shared" si="41"/>
        <v>0</v>
      </c>
      <c r="Y423" s="55"/>
      <c r="Z423" s="55"/>
      <c r="AA423" s="55"/>
      <c r="AB423" s="55"/>
      <c r="AC423" s="55"/>
      <c r="AD423" s="55"/>
      <c r="AE423" s="55"/>
    </row>
    <row r="424" spans="2:31" x14ac:dyDescent="0.25">
      <c r="B424" s="55"/>
      <c r="C424" s="55"/>
      <c r="D424" s="55"/>
      <c r="E424" s="55" t="str">
        <f t="shared" si="36"/>
        <v>PROG</v>
      </c>
      <c r="F424" s="55"/>
      <c r="G424" s="55" t="str">
        <f t="shared" si="37"/>
        <v>P</v>
      </c>
      <c r="H424" s="55"/>
      <c r="I424" s="55"/>
      <c r="J424" s="55" t="str">
        <f t="shared" si="38"/>
        <v>ELEM</v>
      </c>
      <c r="K424" s="55"/>
      <c r="L424" s="100" t="str">
        <f t="shared" si="39"/>
        <v>ag.</v>
      </c>
      <c r="M424" s="55" t="e">
        <v>#N/A</v>
      </c>
      <c r="N424" s="55"/>
      <c r="O424" s="55" t="str">
        <f t="shared" si="40"/>
        <v>FONTE</v>
      </c>
      <c r="P424" s="55"/>
      <c r="Q424" s="55"/>
      <c r="R424" s="55"/>
      <c r="S424" s="55"/>
      <c r="T424" s="55"/>
      <c r="U424" s="55"/>
      <c r="V424" s="55"/>
      <c r="W424" s="56"/>
      <c r="X424" s="24">
        <f t="shared" si="41"/>
        <v>0</v>
      </c>
      <c r="Y424" s="55"/>
      <c r="Z424" s="55"/>
      <c r="AA424" s="55"/>
      <c r="AB424" s="55"/>
      <c r="AC424" s="55"/>
      <c r="AD424" s="55"/>
      <c r="AE424" s="55"/>
    </row>
    <row r="425" spans="2:31" x14ac:dyDescent="0.25">
      <c r="B425" s="55"/>
      <c r="C425" s="55"/>
      <c r="D425" s="55"/>
      <c r="E425" s="55" t="str">
        <f t="shared" si="36"/>
        <v>PROG</v>
      </c>
      <c r="F425" s="55"/>
      <c r="G425" s="55" t="str">
        <f t="shared" si="37"/>
        <v>P</v>
      </c>
      <c r="H425" s="55"/>
      <c r="I425" s="55"/>
      <c r="J425" s="55" t="str">
        <f t="shared" si="38"/>
        <v>ELEM</v>
      </c>
      <c r="K425" s="55"/>
      <c r="L425" s="100" t="str">
        <f t="shared" si="39"/>
        <v>ag.</v>
      </c>
      <c r="M425" s="55" t="e">
        <v>#N/A</v>
      </c>
      <c r="N425" s="55"/>
      <c r="O425" s="55" t="str">
        <f t="shared" si="40"/>
        <v>FONTE</v>
      </c>
      <c r="P425" s="55"/>
      <c r="Q425" s="55"/>
      <c r="R425" s="55"/>
      <c r="S425" s="55"/>
      <c r="T425" s="55"/>
      <c r="U425" s="55"/>
      <c r="V425" s="55"/>
      <c r="W425" s="56"/>
      <c r="X425" s="24">
        <f t="shared" si="41"/>
        <v>0</v>
      </c>
      <c r="Y425" s="55"/>
      <c r="Z425" s="55"/>
      <c r="AA425" s="55"/>
      <c r="AB425" s="55"/>
      <c r="AC425" s="55"/>
      <c r="AD425" s="55"/>
      <c r="AE425" s="55"/>
    </row>
    <row r="426" spans="2:31" x14ac:dyDescent="0.25">
      <c r="B426" s="55"/>
      <c r="C426" s="55"/>
      <c r="D426" s="55"/>
      <c r="E426" s="55" t="str">
        <f t="shared" si="36"/>
        <v>PROG</v>
      </c>
      <c r="F426" s="55"/>
      <c r="G426" s="55" t="str">
        <f t="shared" si="37"/>
        <v>P</v>
      </c>
      <c r="H426" s="55"/>
      <c r="I426" s="55"/>
      <c r="J426" s="55" t="str">
        <f t="shared" si="38"/>
        <v>ELEM</v>
      </c>
      <c r="K426" s="55"/>
      <c r="L426" s="100" t="str">
        <f t="shared" si="39"/>
        <v>ag.</v>
      </c>
      <c r="M426" s="55" t="e">
        <v>#N/A</v>
      </c>
      <c r="N426" s="55"/>
      <c r="O426" s="55" t="str">
        <f t="shared" si="40"/>
        <v>FONTE</v>
      </c>
      <c r="P426" s="55"/>
      <c r="Q426" s="55"/>
      <c r="R426" s="55"/>
      <c r="S426" s="55"/>
      <c r="T426" s="55"/>
      <c r="U426" s="55"/>
      <c r="V426" s="55"/>
      <c r="W426" s="56"/>
      <c r="X426" s="24">
        <f t="shared" si="41"/>
        <v>0</v>
      </c>
      <c r="Y426" s="55"/>
      <c r="Z426" s="55"/>
      <c r="AA426" s="55"/>
      <c r="AB426" s="55"/>
      <c r="AC426" s="55"/>
      <c r="AD426" s="55"/>
      <c r="AE426" s="55"/>
    </row>
    <row r="427" spans="2:31" x14ac:dyDescent="0.25">
      <c r="B427" s="55"/>
      <c r="C427" s="55"/>
      <c r="D427" s="55"/>
      <c r="E427" s="55" t="str">
        <f t="shared" si="36"/>
        <v>PROG</v>
      </c>
      <c r="F427" s="55"/>
      <c r="G427" s="55" t="str">
        <f t="shared" si="37"/>
        <v>P</v>
      </c>
      <c r="H427" s="55"/>
      <c r="I427" s="55"/>
      <c r="J427" s="55" t="str">
        <f t="shared" si="38"/>
        <v>ELEM</v>
      </c>
      <c r="K427" s="55"/>
      <c r="L427" s="100" t="str">
        <f t="shared" si="39"/>
        <v>ag.</v>
      </c>
      <c r="M427" s="55" t="e">
        <v>#N/A</v>
      </c>
      <c r="N427" s="55"/>
      <c r="O427" s="55" t="str">
        <f t="shared" si="40"/>
        <v>FONTE</v>
      </c>
      <c r="P427" s="55"/>
      <c r="Q427" s="55"/>
      <c r="R427" s="55"/>
      <c r="S427" s="55"/>
      <c r="T427" s="55"/>
      <c r="U427" s="55"/>
      <c r="V427" s="55"/>
      <c r="W427" s="56"/>
      <c r="X427" s="24">
        <f t="shared" si="41"/>
        <v>0</v>
      </c>
      <c r="Y427" s="55"/>
      <c r="Z427" s="55"/>
      <c r="AA427" s="55"/>
      <c r="AB427" s="55"/>
      <c r="AC427" s="55"/>
      <c r="AD427" s="55"/>
      <c r="AE427" s="55"/>
    </row>
    <row r="428" spans="2:31" x14ac:dyDescent="0.25">
      <c r="B428" s="55"/>
      <c r="C428" s="55"/>
      <c r="D428" s="55"/>
      <c r="E428" s="55" t="str">
        <f t="shared" si="36"/>
        <v>PROG</v>
      </c>
      <c r="F428" s="55"/>
      <c r="G428" s="55" t="str">
        <f t="shared" si="37"/>
        <v>P</v>
      </c>
      <c r="H428" s="55"/>
      <c r="I428" s="55"/>
      <c r="J428" s="55" t="str">
        <f t="shared" si="38"/>
        <v>ELEM</v>
      </c>
      <c r="K428" s="55"/>
      <c r="L428" s="100" t="str">
        <f t="shared" si="39"/>
        <v>ag.</v>
      </c>
      <c r="M428" s="55" t="e">
        <v>#N/A</v>
      </c>
      <c r="N428" s="55"/>
      <c r="O428" s="55" t="str">
        <f t="shared" si="40"/>
        <v>FONTE</v>
      </c>
      <c r="P428" s="55"/>
      <c r="Q428" s="55"/>
      <c r="R428" s="55"/>
      <c r="S428" s="55"/>
      <c r="T428" s="55"/>
      <c r="U428" s="55"/>
      <c r="V428" s="55"/>
      <c r="W428" s="56"/>
      <c r="X428" s="24">
        <f t="shared" si="41"/>
        <v>0</v>
      </c>
      <c r="Y428" s="55"/>
      <c r="Z428" s="55"/>
      <c r="AA428" s="55"/>
      <c r="AB428" s="55"/>
      <c r="AC428" s="55"/>
      <c r="AD428" s="55"/>
      <c r="AE428" s="55"/>
    </row>
    <row r="429" spans="2:31" x14ac:dyDescent="0.25">
      <c r="B429" s="55"/>
      <c r="C429" s="55"/>
      <c r="D429" s="55"/>
      <c r="E429" s="55" t="str">
        <f t="shared" si="36"/>
        <v>PROG</v>
      </c>
      <c r="F429" s="55"/>
      <c r="G429" s="55" t="str">
        <f t="shared" si="37"/>
        <v>P</v>
      </c>
      <c r="H429" s="55"/>
      <c r="I429" s="55"/>
      <c r="J429" s="55" t="str">
        <f t="shared" si="38"/>
        <v>ELEM</v>
      </c>
      <c r="K429" s="55"/>
      <c r="L429" s="100" t="str">
        <f t="shared" si="39"/>
        <v>ag.</v>
      </c>
      <c r="M429" s="55" t="e">
        <v>#N/A</v>
      </c>
      <c r="N429" s="55"/>
      <c r="O429" s="55" t="str">
        <f t="shared" si="40"/>
        <v>FONTE</v>
      </c>
      <c r="P429" s="55"/>
      <c r="Q429" s="55"/>
      <c r="R429" s="55"/>
      <c r="S429" s="55"/>
      <c r="T429" s="55"/>
      <c r="U429" s="55"/>
      <c r="V429" s="55"/>
      <c r="W429" s="56"/>
      <c r="X429" s="24">
        <f t="shared" si="41"/>
        <v>0</v>
      </c>
      <c r="Y429" s="55"/>
      <c r="Z429" s="55"/>
      <c r="AA429" s="55"/>
      <c r="AB429" s="55"/>
      <c r="AC429" s="55"/>
      <c r="AD429" s="55"/>
      <c r="AE429" s="55"/>
    </row>
    <row r="430" spans="2:31" x14ac:dyDescent="0.25">
      <c r="B430" s="55"/>
      <c r="C430" s="55"/>
      <c r="D430" s="55"/>
      <c r="E430" s="55" t="str">
        <f t="shared" si="36"/>
        <v>PROG</v>
      </c>
      <c r="F430" s="55"/>
      <c r="G430" s="55" t="str">
        <f t="shared" si="37"/>
        <v>P</v>
      </c>
      <c r="H430" s="55"/>
      <c r="I430" s="55"/>
      <c r="J430" s="55" t="str">
        <f t="shared" si="38"/>
        <v>ELEM</v>
      </c>
      <c r="K430" s="55"/>
      <c r="L430" s="100" t="str">
        <f t="shared" si="39"/>
        <v>ag.</v>
      </c>
      <c r="M430" s="55" t="e">
        <v>#N/A</v>
      </c>
      <c r="N430" s="55"/>
      <c r="O430" s="55" t="str">
        <f t="shared" si="40"/>
        <v>FONTE</v>
      </c>
      <c r="P430" s="55"/>
      <c r="Q430" s="55"/>
      <c r="R430" s="55"/>
      <c r="S430" s="55"/>
      <c r="T430" s="55"/>
      <c r="U430" s="55"/>
      <c r="V430" s="55"/>
      <c r="W430" s="56"/>
      <c r="X430" s="24">
        <f t="shared" si="41"/>
        <v>0</v>
      </c>
      <c r="Y430" s="55"/>
      <c r="Z430" s="55"/>
      <c r="AA430" s="55"/>
      <c r="AB430" s="55"/>
      <c r="AC430" s="55"/>
      <c r="AD430" s="55"/>
      <c r="AE430" s="55"/>
    </row>
    <row r="431" spans="2:31" x14ac:dyDescent="0.25">
      <c r="B431" s="55"/>
      <c r="C431" s="55"/>
      <c r="D431" s="55"/>
      <c r="E431" s="55" t="str">
        <f t="shared" si="36"/>
        <v>PROG</v>
      </c>
      <c r="F431" s="55"/>
      <c r="G431" s="55" t="str">
        <f t="shared" si="37"/>
        <v>P</v>
      </c>
      <c r="H431" s="55"/>
      <c r="I431" s="55"/>
      <c r="J431" s="55" t="str">
        <f t="shared" si="38"/>
        <v>ELEM</v>
      </c>
      <c r="K431" s="55"/>
      <c r="L431" s="100" t="str">
        <f t="shared" si="39"/>
        <v>ag.</v>
      </c>
      <c r="M431" s="55" t="e">
        <v>#N/A</v>
      </c>
      <c r="N431" s="55"/>
      <c r="O431" s="55" t="str">
        <f t="shared" si="40"/>
        <v>FONTE</v>
      </c>
      <c r="P431" s="55"/>
      <c r="Q431" s="55"/>
      <c r="R431" s="55"/>
      <c r="S431" s="55"/>
      <c r="T431" s="55"/>
      <c r="U431" s="55"/>
      <c r="V431" s="55"/>
      <c r="W431" s="56"/>
      <c r="X431" s="24">
        <f t="shared" si="41"/>
        <v>0</v>
      </c>
      <c r="Y431" s="55"/>
      <c r="Z431" s="55"/>
      <c r="AA431" s="55"/>
      <c r="AB431" s="55"/>
      <c r="AC431" s="55"/>
      <c r="AD431" s="55"/>
      <c r="AE431" s="55"/>
    </row>
    <row r="432" spans="2:31" x14ac:dyDescent="0.25">
      <c r="B432" s="55"/>
      <c r="C432" s="55"/>
      <c r="D432" s="55"/>
      <c r="E432" s="55" t="str">
        <f t="shared" si="36"/>
        <v>PROG</v>
      </c>
      <c r="F432" s="55"/>
      <c r="G432" s="55" t="str">
        <f t="shared" si="37"/>
        <v>P</v>
      </c>
      <c r="H432" s="55"/>
      <c r="I432" s="55"/>
      <c r="J432" s="55" t="str">
        <f t="shared" si="38"/>
        <v>ELEM</v>
      </c>
      <c r="K432" s="55"/>
      <c r="L432" s="100" t="str">
        <f t="shared" si="39"/>
        <v>ag.</v>
      </c>
      <c r="M432" s="55" t="e">
        <v>#N/A</v>
      </c>
      <c r="N432" s="55"/>
      <c r="O432" s="55" t="str">
        <f t="shared" si="40"/>
        <v>FONTE</v>
      </c>
      <c r="P432" s="55"/>
      <c r="Q432" s="55"/>
      <c r="R432" s="55"/>
      <c r="S432" s="55"/>
      <c r="T432" s="55"/>
      <c r="U432" s="55"/>
      <c r="V432" s="55"/>
      <c r="W432" s="56"/>
      <c r="X432" s="24">
        <f t="shared" si="41"/>
        <v>0</v>
      </c>
      <c r="Y432" s="55"/>
      <c r="Z432" s="55"/>
      <c r="AA432" s="55"/>
      <c r="AB432" s="55"/>
      <c r="AC432" s="55"/>
      <c r="AD432" s="55"/>
      <c r="AE432" s="55"/>
    </row>
    <row r="433" spans="2:31" x14ac:dyDescent="0.25">
      <c r="B433" s="55"/>
      <c r="C433" s="55"/>
      <c r="D433" s="55"/>
      <c r="E433" s="55" t="str">
        <f t="shared" si="36"/>
        <v>PROG</v>
      </c>
      <c r="F433" s="55"/>
      <c r="G433" s="55" t="str">
        <f t="shared" si="37"/>
        <v>P</v>
      </c>
      <c r="H433" s="55"/>
      <c r="I433" s="55"/>
      <c r="J433" s="55" t="str">
        <f t="shared" si="38"/>
        <v>ELEM</v>
      </c>
      <c r="K433" s="55"/>
      <c r="L433" s="100" t="str">
        <f t="shared" si="39"/>
        <v>ag.</v>
      </c>
      <c r="M433" s="55" t="e">
        <v>#N/A</v>
      </c>
      <c r="N433" s="55"/>
      <c r="O433" s="55" t="str">
        <f t="shared" si="40"/>
        <v>FONTE</v>
      </c>
      <c r="P433" s="55"/>
      <c r="Q433" s="55"/>
      <c r="R433" s="55"/>
      <c r="S433" s="55"/>
      <c r="T433" s="55"/>
      <c r="U433" s="55"/>
      <c r="V433" s="55"/>
      <c r="W433" s="56"/>
      <c r="X433" s="24">
        <f t="shared" si="41"/>
        <v>0</v>
      </c>
      <c r="Y433" s="55"/>
      <c r="Z433" s="55"/>
      <c r="AA433" s="55"/>
      <c r="AB433" s="55"/>
      <c r="AC433" s="55"/>
      <c r="AD433" s="55"/>
      <c r="AE433" s="55"/>
    </row>
    <row r="434" spans="2:31" x14ac:dyDescent="0.25">
      <c r="B434" s="55"/>
      <c r="C434" s="55"/>
      <c r="D434" s="55"/>
      <c r="E434" s="55" t="str">
        <f t="shared" si="36"/>
        <v>PROG</v>
      </c>
      <c r="F434" s="55"/>
      <c r="G434" s="55" t="str">
        <f t="shared" si="37"/>
        <v>P</v>
      </c>
      <c r="H434" s="55"/>
      <c r="I434" s="55"/>
      <c r="J434" s="55" t="str">
        <f t="shared" si="38"/>
        <v>ELEM</v>
      </c>
      <c r="K434" s="55"/>
      <c r="L434" s="100" t="str">
        <f t="shared" si="39"/>
        <v>ag.</v>
      </c>
      <c r="M434" s="55" t="e">
        <v>#N/A</v>
      </c>
      <c r="N434" s="55"/>
      <c r="O434" s="55" t="str">
        <f t="shared" si="40"/>
        <v>FONTE</v>
      </c>
      <c r="P434" s="55"/>
      <c r="Q434" s="55"/>
      <c r="R434" s="55"/>
      <c r="S434" s="55"/>
      <c r="T434" s="55"/>
      <c r="U434" s="55"/>
      <c r="V434" s="55"/>
      <c r="W434" s="56"/>
      <c r="X434" s="24">
        <f t="shared" si="41"/>
        <v>0</v>
      </c>
      <c r="Y434" s="55"/>
      <c r="Z434" s="55"/>
      <c r="AA434" s="55"/>
      <c r="AB434" s="55"/>
      <c r="AC434" s="55"/>
      <c r="AD434" s="55"/>
      <c r="AE434" s="55"/>
    </row>
    <row r="435" spans="2:31" x14ac:dyDescent="0.25">
      <c r="B435" s="55"/>
      <c r="C435" s="55"/>
      <c r="D435" s="55"/>
      <c r="E435" s="55" t="str">
        <f t="shared" si="36"/>
        <v>PROG</v>
      </c>
      <c r="F435" s="55"/>
      <c r="G435" s="55" t="str">
        <f t="shared" si="37"/>
        <v>P</v>
      </c>
      <c r="H435" s="55"/>
      <c r="I435" s="55"/>
      <c r="J435" s="55" t="str">
        <f t="shared" si="38"/>
        <v>ELEM</v>
      </c>
      <c r="K435" s="55"/>
      <c r="L435" s="100" t="str">
        <f t="shared" si="39"/>
        <v>ag.</v>
      </c>
      <c r="M435" s="55" t="e">
        <v>#N/A</v>
      </c>
      <c r="N435" s="55"/>
      <c r="O435" s="55" t="str">
        <f t="shared" si="40"/>
        <v>FONTE</v>
      </c>
      <c r="P435" s="55"/>
      <c r="Q435" s="55"/>
      <c r="R435" s="55"/>
      <c r="S435" s="55"/>
      <c r="T435" s="55"/>
      <c r="U435" s="55"/>
      <c r="V435" s="55"/>
      <c r="W435" s="56"/>
      <c r="X435" s="24">
        <f t="shared" si="41"/>
        <v>0</v>
      </c>
      <c r="Y435" s="55"/>
      <c r="Z435" s="55"/>
      <c r="AA435" s="55"/>
      <c r="AB435" s="55"/>
      <c r="AC435" s="55"/>
      <c r="AD435" s="55"/>
      <c r="AE435" s="55"/>
    </row>
    <row r="436" spans="2:31" x14ac:dyDescent="0.25">
      <c r="B436" s="55"/>
      <c r="C436" s="55"/>
      <c r="D436" s="55"/>
      <c r="E436" s="55" t="str">
        <f t="shared" si="36"/>
        <v>PROG</v>
      </c>
      <c r="F436" s="55"/>
      <c r="G436" s="55" t="str">
        <f t="shared" si="37"/>
        <v>P</v>
      </c>
      <c r="H436" s="55"/>
      <c r="I436" s="55"/>
      <c r="J436" s="55" t="str">
        <f t="shared" si="38"/>
        <v>ELEM</v>
      </c>
      <c r="K436" s="55"/>
      <c r="L436" s="100" t="str">
        <f t="shared" si="39"/>
        <v>ag.</v>
      </c>
      <c r="M436" s="55" t="e">
        <v>#N/A</v>
      </c>
      <c r="N436" s="55"/>
      <c r="O436" s="55" t="str">
        <f t="shared" si="40"/>
        <v>FONTE</v>
      </c>
      <c r="P436" s="55"/>
      <c r="Q436" s="55"/>
      <c r="R436" s="55"/>
      <c r="S436" s="55"/>
      <c r="T436" s="55"/>
      <c r="U436" s="55"/>
      <c r="V436" s="55"/>
      <c r="W436" s="56"/>
      <c r="X436" s="24">
        <f t="shared" si="41"/>
        <v>0</v>
      </c>
      <c r="Y436" s="55"/>
      <c r="Z436" s="55"/>
      <c r="AA436" s="55"/>
      <c r="AB436" s="55"/>
      <c r="AC436" s="55"/>
      <c r="AD436" s="55"/>
      <c r="AE436" s="55"/>
    </row>
    <row r="437" spans="2:31" x14ac:dyDescent="0.25">
      <c r="B437" s="55"/>
      <c r="C437" s="55"/>
      <c r="D437" s="55"/>
      <c r="E437" s="55" t="str">
        <f t="shared" si="36"/>
        <v>PROG</v>
      </c>
      <c r="F437" s="55"/>
      <c r="G437" s="55" t="str">
        <f t="shared" si="37"/>
        <v>P</v>
      </c>
      <c r="H437" s="55"/>
      <c r="I437" s="55"/>
      <c r="J437" s="55" t="str">
        <f t="shared" si="38"/>
        <v>ELEM</v>
      </c>
      <c r="K437" s="55"/>
      <c r="L437" s="100" t="str">
        <f t="shared" si="39"/>
        <v>ag.</v>
      </c>
      <c r="M437" s="55" t="e">
        <v>#N/A</v>
      </c>
      <c r="N437" s="55"/>
      <c r="O437" s="55" t="str">
        <f t="shared" si="40"/>
        <v>FONTE</v>
      </c>
      <c r="P437" s="55"/>
      <c r="Q437" s="55"/>
      <c r="R437" s="55"/>
      <c r="S437" s="55"/>
      <c r="T437" s="55"/>
      <c r="U437" s="55"/>
      <c r="V437" s="55"/>
      <c r="W437" s="56"/>
      <c r="X437" s="24">
        <f t="shared" si="41"/>
        <v>0</v>
      </c>
      <c r="Y437" s="55"/>
      <c r="Z437" s="55"/>
      <c r="AA437" s="55"/>
      <c r="AB437" s="55"/>
      <c r="AC437" s="55"/>
      <c r="AD437" s="55"/>
      <c r="AE437" s="55"/>
    </row>
    <row r="438" spans="2:31" x14ac:dyDescent="0.25">
      <c r="B438" s="55"/>
      <c r="C438" s="55"/>
      <c r="D438" s="55"/>
      <c r="E438" s="55" t="str">
        <f t="shared" si="36"/>
        <v>PROG</v>
      </c>
      <c r="F438" s="55"/>
      <c r="G438" s="55" t="str">
        <f t="shared" si="37"/>
        <v>P</v>
      </c>
      <c r="H438" s="55"/>
      <c r="I438" s="55"/>
      <c r="J438" s="55" t="str">
        <f t="shared" si="38"/>
        <v>ELEM</v>
      </c>
      <c r="K438" s="55"/>
      <c r="L438" s="100" t="str">
        <f t="shared" si="39"/>
        <v>ag.</v>
      </c>
      <c r="M438" s="55" t="e">
        <v>#N/A</v>
      </c>
      <c r="N438" s="55"/>
      <c r="O438" s="55" t="str">
        <f t="shared" si="40"/>
        <v>FONTE</v>
      </c>
      <c r="P438" s="55"/>
      <c r="Q438" s="55"/>
      <c r="R438" s="55"/>
      <c r="S438" s="55"/>
      <c r="T438" s="55"/>
      <c r="U438" s="55"/>
      <c r="V438" s="55"/>
      <c r="W438" s="56"/>
      <c r="X438" s="24">
        <f t="shared" si="41"/>
        <v>0</v>
      </c>
      <c r="Y438" s="55"/>
      <c r="Z438" s="55"/>
      <c r="AA438" s="55"/>
      <c r="AB438" s="55"/>
      <c r="AC438" s="55"/>
      <c r="AD438" s="55"/>
      <c r="AE438" s="55"/>
    </row>
    <row r="439" spans="2:31" x14ac:dyDescent="0.25">
      <c r="B439" s="55"/>
      <c r="C439" s="55"/>
      <c r="D439" s="55"/>
      <c r="E439" s="55" t="str">
        <f t="shared" si="36"/>
        <v>PROG</v>
      </c>
      <c r="F439" s="55"/>
      <c r="G439" s="55" t="str">
        <f t="shared" si="37"/>
        <v>P</v>
      </c>
      <c r="H439" s="55"/>
      <c r="I439" s="55"/>
      <c r="J439" s="55" t="str">
        <f t="shared" si="38"/>
        <v>ELEM</v>
      </c>
      <c r="K439" s="55"/>
      <c r="L439" s="100" t="str">
        <f t="shared" si="39"/>
        <v>ag.</v>
      </c>
      <c r="M439" s="55" t="e">
        <v>#N/A</v>
      </c>
      <c r="N439" s="55"/>
      <c r="O439" s="55" t="str">
        <f t="shared" si="40"/>
        <v>FONTE</v>
      </c>
      <c r="P439" s="55"/>
      <c r="Q439" s="55"/>
      <c r="R439" s="55"/>
      <c r="S439" s="55"/>
      <c r="T439" s="55"/>
      <c r="U439" s="55"/>
      <c r="V439" s="55"/>
      <c r="W439" s="56"/>
      <c r="X439" s="24">
        <f t="shared" si="41"/>
        <v>0</v>
      </c>
      <c r="Y439" s="55"/>
      <c r="Z439" s="55"/>
      <c r="AA439" s="55"/>
      <c r="AB439" s="55"/>
      <c r="AC439" s="55"/>
      <c r="AD439" s="55"/>
      <c r="AE439" s="55"/>
    </row>
    <row r="440" spans="2:31" x14ac:dyDescent="0.25">
      <c r="B440" s="55"/>
      <c r="C440" s="55"/>
      <c r="D440" s="55"/>
      <c r="E440" s="55" t="str">
        <f t="shared" si="36"/>
        <v>PROG</v>
      </c>
      <c r="F440" s="55"/>
      <c r="G440" s="55" t="str">
        <f t="shared" si="37"/>
        <v>P</v>
      </c>
      <c r="H440" s="55"/>
      <c r="I440" s="55"/>
      <c r="J440" s="55" t="str">
        <f t="shared" si="38"/>
        <v>ELEM</v>
      </c>
      <c r="K440" s="55"/>
      <c r="L440" s="100" t="str">
        <f t="shared" si="39"/>
        <v>ag.</v>
      </c>
      <c r="M440" s="55" t="e">
        <v>#N/A</v>
      </c>
      <c r="N440" s="55"/>
      <c r="O440" s="55" t="str">
        <f t="shared" si="40"/>
        <v>FONTE</v>
      </c>
      <c r="P440" s="55"/>
      <c r="Q440" s="55"/>
      <c r="R440" s="55"/>
      <c r="S440" s="55"/>
      <c r="T440" s="55"/>
      <c r="U440" s="55"/>
      <c r="V440" s="55"/>
      <c r="W440" s="56"/>
      <c r="X440" s="24">
        <f t="shared" si="41"/>
        <v>0</v>
      </c>
      <c r="Y440" s="55"/>
      <c r="Z440" s="55"/>
      <c r="AA440" s="55"/>
      <c r="AB440" s="55"/>
      <c r="AC440" s="55"/>
      <c r="AD440" s="55"/>
      <c r="AE440" s="55"/>
    </row>
    <row r="441" spans="2:31" x14ac:dyDescent="0.25">
      <c r="B441" s="55"/>
      <c r="C441" s="55"/>
      <c r="D441" s="55"/>
      <c r="E441" s="55" t="str">
        <f t="shared" si="36"/>
        <v>PROG</v>
      </c>
      <c r="F441" s="55"/>
      <c r="G441" s="55" t="str">
        <f t="shared" si="37"/>
        <v>P</v>
      </c>
      <c r="H441" s="55"/>
      <c r="I441" s="55"/>
      <c r="J441" s="55" t="str">
        <f t="shared" si="38"/>
        <v>ELEM</v>
      </c>
      <c r="K441" s="55"/>
      <c r="L441" s="100" t="str">
        <f t="shared" si="39"/>
        <v>ag.</v>
      </c>
      <c r="M441" s="55" t="e">
        <v>#N/A</v>
      </c>
      <c r="N441" s="55"/>
      <c r="O441" s="55" t="str">
        <f t="shared" si="40"/>
        <v>FONTE</v>
      </c>
      <c r="P441" s="55"/>
      <c r="Q441" s="55"/>
      <c r="R441" s="55"/>
      <c r="S441" s="55"/>
      <c r="T441" s="55"/>
      <c r="U441" s="55"/>
      <c r="V441" s="55"/>
      <c r="W441" s="56"/>
      <c r="X441" s="24">
        <f t="shared" si="41"/>
        <v>0</v>
      </c>
      <c r="Y441" s="55"/>
      <c r="Z441" s="55"/>
      <c r="AA441" s="55"/>
      <c r="AB441" s="55"/>
      <c r="AC441" s="55"/>
      <c r="AD441" s="55"/>
      <c r="AE441" s="55"/>
    </row>
    <row r="442" spans="2:31" x14ac:dyDescent="0.25">
      <c r="B442" s="55"/>
      <c r="C442" s="55"/>
      <c r="D442" s="55"/>
      <c r="E442" s="55" t="str">
        <f t="shared" si="36"/>
        <v>PROG</v>
      </c>
      <c r="F442" s="55"/>
      <c r="G442" s="55" t="str">
        <f t="shared" si="37"/>
        <v>P</v>
      </c>
      <c r="H442" s="55"/>
      <c r="I442" s="55"/>
      <c r="J442" s="55" t="str">
        <f t="shared" si="38"/>
        <v>ELEM</v>
      </c>
      <c r="K442" s="55"/>
      <c r="L442" s="100" t="str">
        <f t="shared" si="39"/>
        <v>ag.</v>
      </c>
      <c r="M442" s="55" t="e">
        <v>#N/A</v>
      </c>
      <c r="N442" s="55"/>
      <c r="O442" s="55" t="str">
        <f t="shared" si="40"/>
        <v>FONTE</v>
      </c>
      <c r="P442" s="55"/>
      <c r="Q442" s="55"/>
      <c r="R442" s="55"/>
      <c r="S442" s="55"/>
      <c r="T442" s="55"/>
      <c r="U442" s="55"/>
      <c r="V442" s="55"/>
      <c r="W442" s="56"/>
      <c r="X442" s="24">
        <f t="shared" si="41"/>
        <v>0</v>
      </c>
      <c r="Y442" s="55"/>
      <c r="Z442" s="55"/>
      <c r="AA442" s="55"/>
      <c r="AB442" s="55"/>
      <c r="AC442" s="55"/>
      <c r="AD442" s="55"/>
      <c r="AE442" s="55"/>
    </row>
    <row r="443" spans="2:31" x14ac:dyDescent="0.25">
      <c r="B443" s="55"/>
      <c r="C443" s="55"/>
      <c r="D443" s="55"/>
      <c r="E443" s="55" t="str">
        <f t="shared" si="36"/>
        <v>PROG</v>
      </c>
      <c r="F443" s="55"/>
      <c r="G443" s="55" t="str">
        <f t="shared" si="37"/>
        <v>P</v>
      </c>
      <c r="H443" s="55"/>
      <c r="I443" s="55"/>
      <c r="J443" s="55" t="str">
        <f t="shared" si="38"/>
        <v>ELEM</v>
      </c>
      <c r="K443" s="55"/>
      <c r="L443" s="100" t="str">
        <f t="shared" si="39"/>
        <v>ag.</v>
      </c>
      <c r="M443" s="55" t="e">
        <v>#N/A</v>
      </c>
      <c r="N443" s="55"/>
      <c r="O443" s="55" t="str">
        <f t="shared" si="40"/>
        <v>FONTE</v>
      </c>
      <c r="P443" s="55"/>
      <c r="Q443" s="55"/>
      <c r="R443" s="55"/>
      <c r="S443" s="55"/>
      <c r="T443" s="55"/>
      <c r="U443" s="55"/>
      <c r="V443" s="55"/>
      <c r="W443" s="56"/>
      <c r="X443" s="24">
        <f t="shared" si="41"/>
        <v>0</v>
      </c>
      <c r="Y443" s="55"/>
      <c r="Z443" s="55"/>
      <c r="AA443" s="55"/>
      <c r="AB443" s="55"/>
      <c r="AC443" s="55"/>
      <c r="AD443" s="55"/>
      <c r="AE443" s="55"/>
    </row>
    <row r="444" spans="2:31" x14ac:dyDescent="0.25">
      <c r="B444" s="55"/>
      <c r="C444" s="55"/>
      <c r="D444" s="55"/>
      <c r="E444" s="55" t="str">
        <f t="shared" si="36"/>
        <v>PROG</v>
      </c>
      <c r="F444" s="55"/>
      <c r="G444" s="55" t="str">
        <f t="shared" si="37"/>
        <v>P</v>
      </c>
      <c r="H444" s="55"/>
      <c r="I444" s="55"/>
      <c r="J444" s="55" t="str">
        <f t="shared" si="38"/>
        <v>ELEM</v>
      </c>
      <c r="K444" s="55"/>
      <c r="L444" s="100" t="str">
        <f t="shared" si="39"/>
        <v>ag.</v>
      </c>
      <c r="M444" s="55" t="e">
        <v>#N/A</v>
      </c>
      <c r="N444" s="55"/>
      <c r="O444" s="55" t="str">
        <f t="shared" si="40"/>
        <v>FONTE</v>
      </c>
      <c r="P444" s="55"/>
      <c r="Q444" s="55"/>
      <c r="R444" s="55"/>
      <c r="S444" s="55"/>
      <c r="T444" s="55"/>
      <c r="U444" s="55"/>
      <c r="V444" s="55"/>
      <c r="W444" s="56"/>
      <c r="X444" s="24">
        <f t="shared" si="41"/>
        <v>0</v>
      </c>
      <c r="Y444" s="55"/>
      <c r="Z444" s="55"/>
      <c r="AA444" s="55"/>
      <c r="AB444" s="55"/>
      <c r="AC444" s="55"/>
      <c r="AD444" s="55"/>
      <c r="AE444" s="55"/>
    </row>
    <row r="445" spans="2:31" x14ac:dyDescent="0.25">
      <c r="B445" s="55"/>
      <c r="C445" s="55"/>
      <c r="D445" s="55"/>
      <c r="E445" s="55" t="str">
        <f t="shared" si="36"/>
        <v>PROG</v>
      </c>
      <c r="F445" s="55"/>
      <c r="G445" s="55" t="str">
        <f t="shared" si="37"/>
        <v>P</v>
      </c>
      <c r="H445" s="55"/>
      <c r="I445" s="55"/>
      <c r="J445" s="55" t="str">
        <f t="shared" si="38"/>
        <v>ELEM</v>
      </c>
      <c r="K445" s="55"/>
      <c r="L445" s="100" t="str">
        <f t="shared" si="39"/>
        <v>ag.</v>
      </c>
      <c r="M445" s="55" t="e">
        <v>#N/A</v>
      </c>
      <c r="N445" s="55"/>
      <c r="O445" s="55" t="str">
        <f t="shared" si="40"/>
        <v>FONTE</v>
      </c>
      <c r="P445" s="55"/>
      <c r="Q445" s="55"/>
      <c r="R445" s="55"/>
      <c r="S445" s="55"/>
      <c r="T445" s="55"/>
      <c r="U445" s="55"/>
      <c r="V445" s="55"/>
      <c r="W445" s="56"/>
      <c r="X445" s="24">
        <f t="shared" si="41"/>
        <v>0</v>
      </c>
      <c r="Y445" s="55"/>
      <c r="Z445" s="55"/>
      <c r="AA445" s="55"/>
      <c r="AB445" s="55"/>
      <c r="AC445" s="55"/>
      <c r="AD445" s="55"/>
      <c r="AE445" s="55"/>
    </row>
    <row r="446" spans="2:31" x14ac:dyDescent="0.25">
      <c r="B446" s="55"/>
      <c r="C446" s="55"/>
      <c r="D446" s="55"/>
      <c r="E446" s="55" t="str">
        <f t="shared" si="36"/>
        <v>PROG</v>
      </c>
      <c r="F446" s="55"/>
      <c r="G446" s="55" t="str">
        <f t="shared" si="37"/>
        <v>P</v>
      </c>
      <c r="H446" s="55"/>
      <c r="I446" s="55"/>
      <c r="J446" s="55" t="str">
        <f t="shared" si="38"/>
        <v>ELEM</v>
      </c>
      <c r="K446" s="55"/>
      <c r="L446" s="100" t="str">
        <f t="shared" si="39"/>
        <v>ag.</v>
      </c>
      <c r="M446" s="55" t="e">
        <v>#N/A</v>
      </c>
      <c r="N446" s="55"/>
      <c r="O446" s="55" t="str">
        <f t="shared" si="40"/>
        <v>FONTE</v>
      </c>
      <c r="P446" s="55"/>
      <c r="Q446" s="55"/>
      <c r="R446" s="55"/>
      <c r="S446" s="55"/>
      <c r="T446" s="55"/>
      <c r="U446" s="55"/>
      <c r="V446" s="55"/>
      <c r="W446" s="56"/>
      <c r="X446" s="24">
        <f t="shared" si="41"/>
        <v>0</v>
      </c>
      <c r="Y446" s="55"/>
      <c r="Z446" s="55"/>
      <c r="AA446" s="55"/>
      <c r="AB446" s="55"/>
      <c r="AC446" s="55"/>
      <c r="AD446" s="55"/>
      <c r="AE446" s="55"/>
    </row>
    <row r="447" spans="2:31" x14ac:dyDescent="0.25">
      <c r="B447" s="55"/>
      <c r="C447" s="55"/>
      <c r="D447" s="55"/>
      <c r="E447" s="55" t="str">
        <f t="shared" si="36"/>
        <v>PROG</v>
      </c>
      <c r="F447" s="55"/>
      <c r="G447" s="55" t="str">
        <f t="shared" si="37"/>
        <v>P</v>
      </c>
      <c r="H447" s="55"/>
      <c r="I447" s="55"/>
      <c r="J447" s="55" t="str">
        <f t="shared" si="38"/>
        <v>ELEM</v>
      </c>
      <c r="K447" s="55"/>
      <c r="L447" s="100" t="str">
        <f t="shared" si="39"/>
        <v>ag.</v>
      </c>
      <c r="M447" s="55" t="e">
        <v>#N/A</v>
      </c>
      <c r="N447" s="55"/>
      <c r="O447" s="55" t="str">
        <f t="shared" si="40"/>
        <v>FONTE</v>
      </c>
      <c r="P447" s="55"/>
      <c r="Q447" s="55"/>
      <c r="R447" s="55"/>
      <c r="S447" s="55"/>
      <c r="T447" s="55"/>
      <c r="U447" s="55"/>
      <c r="V447" s="55"/>
      <c r="W447" s="56"/>
      <c r="X447" s="24">
        <f t="shared" si="41"/>
        <v>0</v>
      </c>
      <c r="Y447" s="55"/>
      <c r="Z447" s="55"/>
      <c r="AA447" s="55"/>
      <c r="AB447" s="55"/>
      <c r="AC447" s="55"/>
      <c r="AD447" s="55"/>
      <c r="AE447" s="55"/>
    </row>
    <row r="448" spans="2:31" x14ac:dyDescent="0.25">
      <c r="B448" s="55"/>
      <c r="C448" s="55"/>
      <c r="D448" s="55"/>
      <c r="E448" s="55" t="str">
        <f t="shared" si="36"/>
        <v>PROG</v>
      </c>
      <c r="F448" s="55"/>
      <c r="G448" s="55" t="str">
        <f t="shared" si="37"/>
        <v>P</v>
      </c>
      <c r="H448" s="55"/>
      <c r="I448" s="55"/>
      <c r="J448" s="55" t="str">
        <f t="shared" si="38"/>
        <v>ELEM</v>
      </c>
      <c r="K448" s="55"/>
      <c r="L448" s="100" t="str">
        <f t="shared" si="39"/>
        <v>ag.</v>
      </c>
      <c r="M448" s="55" t="e">
        <v>#N/A</v>
      </c>
      <c r="N448" s="55"/>
      <c r="O448" s="55" t="str">
        <f t="shared" si="40"/>
        <v>FONTE</v>
      </c>
      <c r="P448" s="55"/>
      <c r="Q448" s="55"/>
      <c r="R448" s="55"/>
      <c r="S448" s="55"/>
      <c r="T448" s="55"/>
      <c r="U448" s="55"/>
      <c r="V448" s="55"/>
      <c r="W448" s="56"/>
      <c r="X448" s="24">
        <f t="shared" si="41"/>
        <v>0</v>
      </c>
      <c r="Y448" s="55"/>
      <c r="Z448" s="55"/>
      <c r="AA448" s="55"/>
      <c r="AB448" s="55"/>
      <c r="AC448" s="55"/>
      <c r="AD448" s="55"/>
      <c r="AE448" s="55"/>
    </row>
    <row r="449" spans="2:31" x14ac:dyDescent="0.25">
      <c r="B449" s="55"/>
      <c r="C449" s="55"/>
      <c r="D449" s="55"/>
      <c r="E449" s="55" t="str">
        <f t="shared" si="36"/>
        <v>PROG</v>
      </c>
      <c r="F449" s="55"/>
      <c r="G449" s="55" t="str">
        <f t="shared" si="37"/>
        <v>P</v>
      </c>
      <c r="H449" s="55"/>
      <c r="I449" s="55"/>
      <c r="J449" s="55" t="str">
        <f t="shared" si="38"/>
        <v>ELEM</v>
      </c>
      <c r="K449" s="55"/>
      <c r="L449" s="100" t="str">
        <f t="shared" si="39"/>
        <v>ag.</v>
      </c>
      <c r="M449" s="55" t="e">
        <v>#N/A</v>
      </c>
      <c r="N449" s="55"/>
      <c r="O449" s="55" t="str">
        <f t="shared" si="40"/>
        <v>FONTE</v>
      </c>
      <c r="P449" s="55"/>
      <c r="Q449" s="55"/>
      <c r="R449" s="55"/>
      <c r="S449" s="55"/>
      <c r="T449" s="55"/>
      <c r="U449" s="55"/>
      <c r="V449" s="55"/>
      <c r="W449" s="56"/>
      <c r="X449" s="24">
        <f t="shared" si="41"/>
        <v>0</v>
      </c>
      <c r="Y449" s="55"/>
      <c r="Z449" s="55"/>
      <c r="AA449" s="55"/>
      <c r="AB449" s="55"/>
      <c r="AC449" s="55"/>
      <c r="AD449" s="55"/>
      <c r="AE449" s="55"/>
    </row>
    <row r="450" spans="2:31" x14ac:dyDescent="0.25">
      <c r="B450" s="55"/>
      <c r="C450" s="55"/>
      <c r="D450" s="55"/>
      <c r="E450" s="55" t="str">
        <f t="shared" si="36"/>
        <v>PROG</v>
      </c>
      <c r="F450" s="55"/>
      <c r="G450" s="55" t="str">
        <f t="shared" si="37"/>
        <v>P</v>
      </c>
      <c r="H450" s="55"/>
      <c r="I450" s="55"/>
      <c r="J450" s="55" t="str">
        <f t="shared" si="38"/>
        <v>ELEM</v>
      </c>
      <c r="K450" s="55"/>
      <c r="L450" s="100" t="str">
        <f t="shared" si="39"/>
        <v>ag.</v>
      </c>
      <c r="M450" s="55" t="e">
        <v>#N/A</v>
      </c>
      <c r="N450" s="55"/>
      <c r="O450" s="55" t="str">
        <f t="shared" si="40"/>
        <v>FONTE</v>
      </c>
      <c r="P450" s="55"/>
      <c r="Q450" s="55"/>
      <c r="R450" s="55"/>
      <c r="S450" s="55"/>
      <c r="T450" s="55"/>
      <c r="U450" s="55"/>
      <c r="V450" s="55"/>
      <c r="W450" s="56"/>
      <c r="X450" s="24">
        <f t="shared" si="41"/>
        <v>0</v>
      </c>
      <c r="Y450" s="55"/>
      <c r="Z450" s="55"/>
      <c r="AA450" s="55"/>
      <c r="AB450" s="55"/>
      <c r="AC450" s="55"/>
      <c r="AD450" s="55"/>
      <c r="AE450" s="55"/>
    </row>
    <row r="451" spans="2:31" x14ac:dyDescent="0.25">
      <c r="B451" s="55"/>
      <c r="C451" s="55"/>
      <c r="D451" s="55"/>
      <c r="E451" s="55" t="str">
        <f t="shared" ref="E451:E501" si="42">CONCATENATE(A451,"PROG")</f>
        <v>PROG</v>
      </c>
      <c r="F451" s="55"/>
      <c r="G451" s="55" t="str">
        <f t="shared" ref="G451:G501" si="43">CONCATENATE("P",(LEFT(F451,3)),A451)</f>
        <v>P</v>
      </c>
      <c r="H451" s="55"/>
      <c r="I451" s="55"/>
      <c r="J451" s="55" t="str">
        <f t="shared" ref="J451:J501" si="44">CONCATENATE("ELEM",LEFT(I451,2))</f>
        <v>ELEM</v>
      </c>
      <c r="K451" s="55"/>
      <c r="L451" s="100" t="str">
        <f t="shared" ref="L451:L501" si="45">CONCATENATE("ag.",LEFT(K451,4))</f>
        <v>ag.</v>
      </c>
      <c r="M451" s="55" t="e">
        <v>#N/A</v>
      </c>
      <c r="N451" s="55"/>
      <c r="O451" s="55" t="str">
        <f t="shared" ref="O451:O501" si="46">CONCATENATE("FONTE",A451)</f>
        <v>FONTE</v>
      </c>
      <c r="P451" s="55"/>
      <c r="Q451" s="55"/>
      <c r="R451" s="55"/>
      <c r="S451" s="55"/>
      <c r="T451" s="55"/>
      <c r="U451" s="55"/>
      <c r="V451" s="55"/>
      <c r="W451" s="56"/>
      <c r="X451" s="24">
        <f t="shared" ref="X451:X501" si="47">T451*V451*W451</f>
        <v>0</v>
      </c>
      <c r="Y451" s="55"/>
      <c r="Z451" s="55"/>
      <c r="AA451" s="55"/>
      <c r="AB451" s="55"/>
      <c r="AC451" s="55"/>
      <c r="AD451" s="55"/>
      <c r="AE451" s="55"/>
    </row>
    <row r="452" spans="2:31" x14ac:dyDescent="0.25">
      <c r="B452" s="55"/>
      <c r="C452" s="55"/>
      <c r="D452" s="55"/>
      <c r="E452" s="55" t="str">
        <f t="shared" si="42"/>
        <v>PROG</v>
      </c>
      <c r="F452" s="55"/>
      <c r="G452" s="55" t="str">
        <f t="shared" si="43"/>
        <v>P</v>
      </c>
      <c r="H452" s="55"/>
      <c r="I452" s="55"/>
      <c r="J452" s="55" t="str">
        <f t="shared" si="44"/>
        <v>ELEM</v>
      </c>
      <c r="K452" s="55"/>
      <c r="L452" s="100" t="str">
        <f t="shared" si="45"/>
        <v>ag.</v>
      </c>
      <c r="M452" s="55" t="e">
        <v>#N/A</v>
      </c>
      <c r="N452" s="55"/>
      <c r="O452" s="55" t="str">
        <f t="shared" si="46"/>
        <v>FONTE</v>
      </c>
      <c r="P452" s="55"/>
      <c r="Q452" s="55"/>
      <c r="R452" s="55"/>
      <c r="S452" s="55"/>
      <c r="T452" s="55"/>
      <c r="U452" s="55"/>
      <c r="V452" s="55"/>
      <c r="W452" s="56"/>
      <c r="X452" s="24">
        <f t="shared" si="47"/>
        <v>0</v>
      </c>
      <c r="Y452" s="55"/>
      <c r="Z452" s="55"/>
      <c r="AA452" s="55"/>
      <c r="AB452" s="55"/>
      <c r="AC452" s="55"/>
      <c r="AD452" s="55"/>
      <c r="AE452" s="55"/>
    </row>
    <row r="453" spans="2:31" x14ac:dyDescent="0.25">
      <c r="B453" s="55"/>
      <c r="C453" s="55"/>
      <c r="D453" s="55"/>
      <c r="E453" s="55" t="str">
        <f t="shared" si="42"/>
        <v>PROG</v>
      </c>
      <c r="F453" s="55"/>
      <c r="G453" s="55" t="str">
        <f t="shared" si="43"/>
        <v>P</v>
      </c>
      <c r="H453" s="55"/>
      <c r="I453" s="55"/>
      <c r="J453" s="55" t="str">
        <f t="shared" si="44"/>
        <v>ELEM</v>
      </c>
      <c r="K453" s="55"/>
      <c r="L453" s="100" t="str">
        <f t="shared" si="45"/>
        <v>ag.</v>
      </c>
      <c r="M453" s="55" t="e">
        <v>#N/A</v>
      </c>
      <c r="N453" s="55"/>
      <c r="O453" s="55" t="str">
        <f t="shared" si="46"/>
        <v>FONTE</v>
      </c>
      <c r="P453" s="55"/>
      <c r="Q453" s="55"/>
      <c r="R453" s="55"/>
      <c r="S453" s="55"/>
      <c r="T453" s="55"/>
      <c r="U453" s="55"/>
      <c r="V453" s="55"/>
      <c r="W453" s="56"/>
      <c r="X453" s="24">
        <f t="shared" si="47"/>
        <v>0</v>
      </c>
      <c r="Y453" s="55"/>
      <c r="Z453" s="55"/>
      <c r="AA453" s="55"/>
      <c r="AB453" s="55"/>
      <c r="AC453" s="55"/>
      <c r="AD453" s="55"/>
      <c r="AE453" s="55"/>
    </row>
    <row r="454" spans="2:31" x14ac:dyDescent="0.25">
      <c r="B454" s="55"/>
      <c r="C454" s="55"/>
      <c r="D454" s="55"/>
      <c r="E454" s="55" t="str">
        <f t="shared" si="42"/>
        <v>PROG</v>
      </c>
      <c r="F454" s="55"/>
      <c r="G454" s="55" t="str">
        <f t="shared" si="43"/>
        <v>P</v>
      </c>
      <c r="H454" s="55"/>
      <c r="I454" s="55"/>
      <c r="J454" s="55" t="str">
        <f t="shared" si="44"/>
        <v>ELEM</v>
      </c>
      <c r="K454" s="55"/>
      <c r="L454" s="100" t="str">
        <f t="shared" si="45"/>
        <v>ag.</v>
      </c>
      <c r="M454" s="55" t="e">
        <v>#N/A</v>
      </c>
      <c r="N454" s="55"/>
      <c r="O454" s="55" t="str">
        <f t="shared" si="46"/>
        <v>FONTE</v>
      </c>
      <c r="P454" s="55"/>
      <c r="Q454" s="55"/>
      <c r="R454" s="55"/>
      <c r="S454" s="55"/>
      <c r="T454" s="55"/>
      <c r="U454" s="55"/>
      <c r="V454" s="55"/>
      <c r="W454" s="56"/>
      <c r="X454" s="24">
        <f t="shared" si="47"/>
        <v>0</v>
      </c>
      <c r="Y454" s="55"/>
      <c r="Z454" s="55"/>
      <c r="AA454" s="55"/>
      <c r="AB454" s="55"/>
      <c r="AC454" s="55"/>
      <c r="AD454" s="55"/>
      <c r="AE454" s="55"/>
    </row>
    <row r="455" spans="2:31" x14ac:dyDescent="0.25">
      <c r="B455" s="55"/>
      <c r="C455" s="55"/>
      <c r="D455" s="55"/>
      <c r="E455" s="55" t="str">
        <f t="shared" si="42"/>
        <v>PROG</v>
      </c>
      <c r="F455" s="55"/>
      <c r="G455" s="55" t="str">
        <f t="shared" si="43"/>
        <v>P</v>
      </c>
      <c r="H455" s="55"/>
      <c r="I455" s="55"/>
      <c r="J455" s="55" t="str">
        <f t="shared" si="44"/>
        <v>ELEM</v>
      </c>
      <c r="K455" s="55"/>
      <c r="L455" s="100" t="str">
        <f t="shared" si="45"/>
        <v>ag.</v>
      </c>
      <c r="M455" s="55" t="e">
        <v>#N/A</v>
      </c>
      <c r="N455" s="55"/>
      <c r="O455" s="55" t="str">
        <f t="shared" si="46"/>
        <v>FONTE</v>
      </c>
      <c r="P455" s="55"/>
      <c r="Q455" s="55"/>
      <c r="R455" s="55"/>
      <c r="S455" s="55"/>
      <c r="T455" s="55"/>
      <c r="U455" s="55"/>
      <c r="V455" s="55"/>
      <c r="W455" s="56"/>
      <c r="X455" s="24">
        <f t="shared" si="47"/>
        <v>0</v>
      </c>
      <c r="Y455" s="55"/>
      <c r="Z455" s="55"/>
      <c r="AA455" s="55"/>
      <c r="AB455" s="55"/>
      <c r="AC455" s="55"/>
      <c r="AD455" s="55"/>
      <c r="AE455" s="55"/>
    </row>
    <row r="456" spans="2:31" x14ac:dyDescent="0.25">
      <c r="B456" s="55"/>
      <c r="C456" s="55"/>
      <c r="D456" s="55"/>
      <c r="E456" s="55" t="str">
        <f t="shared" si="42"/>
        <v>PROG</v>
      </c>
      <c r="F456" s="55"/>
      <c r="G456" s="55" t="str">
        <f t="shared" si="43"/>
        <v>P</v>
      </c>
      <c r="H456" s="55"/>
      <c r="I456" s="55"/>
      <c r="J456" s="55" t="str">
        <f t="shared" si="44"/>
        <v>ELEM</v>
      </c>
      <c r="K456" s="55"/>
      <c r="L456" s="100" t="str">
        <f t="shared" si="45"/>
        <v>ag.</v>
      </c>
      <c r="M456" s="55" t="e">
        <v>#N/A</v>
      </c>
      <c r="N456" s="55"/>
      <c r="O456" s="55" t="str">
        <f t="shared" si="46"/>
        <v>FONTE</v>
      </c>
      <c r="P456" s="55"/>
      <c r="Q456" s="55"/>
      <c r="R456" s="55"/>
      <c r="S456" s="55"/>
      <c r="T456" s="55"/>
      <c r="U456" s="55"/>
      <c r="V456" s="55"/>
      <c r="W456" s="56"/>
      <c r="X456" s="24">
        <f t="shared" si="47"/>
        <v>0</v>
      </c>
      <c r="Y456" s="55"/>
      <c r="Z456" s="55"/>
      <c r="AA456" s="55"/>
      <c r="AB456" s="55"/>
      <c r="AC456" s="55"/>
      <c r="AD456" s="55"/>
      <c r="AE456" s="55"/>
    </row>
    <row r="457" spans="2:31" x14ac:dyDescent="0.25">
      <c r="B457" s="55"/>
      <c r="C457" s="55"/>
      <c r="D457" s="55"/>
      <c r="E457" s="55" t="str">
        <f t="shared" si="42"/>
        <v>PROG</v>
      </c>
      <c r="F457" s="55"/>
      <c r="G457" s="55" t="str">
        <f t="shared" si="43"/>
        <v>P</v>
      </c>
      <c r="H457" s="55"/>
      <c r="I457" s="55"/>
      <c r="J457" s="55" t="str">
        <f t="shared" si="44"/>
        <v>ELEM</v>
      </c>
      <c r="K457" s="55"/>
      <c r="L457" s="100" t="str">
        <f t="shared" si="45"/>
        <v>ag.</v>
      </c>
      <c r="M457" s="55" t="e">
        <v>#N/A</v>
      </c>
      <c r="N457" s="55"/>
      <c r="O457" s="55" t="str">
        <f t="shared" si="46"/>
        <v>FONTE</v>
      </c>
      <c r="P457" s="55"/>
      <c r="Q457" s="55"/>
      <c r="R457" s="55"/>
      <c r="S457" s="55"/>
      <c r="T457" s="55"/>
      <c r="U457" s="55"/>
      <c r="V457" s="55"/>
      <c r="W457" s="56"/>
      <c r="X457" s="24">
        <f t="shared" si="47"/>
        <v>0</v>
      </c>
      <c r="Y457" s="55"/>
      <c r="Z457" s="55"/>
      <c r="AA457" s="55"/>
      <c r="AB457" s="55"/>
      <c r="AC457" s="55"/>
      <c r="AD457" s="55"/>
      <c r="AE457" s="55"/>
    </row>
    <row r="458" spans="2:31" x14ac:dyDescent="0.25">
      <c r="B458" s="55"/>
      <c r="C458" s="55"/>
      <c r="D458" s="55"/>
      <c r="E458" s="55" t="str">
        <f t="shared" si="42"/>
        <v>PROG</v>
      </c>
      <c r="F458" s="55"/>
      <c r="G458" s="55" t="str">
        <f t="shared" si="43"/>
        <v>P</v>
      </c>
      <c r="H458" s="55"/>
      <c r="I458" s="55"/>
      <c r="J458" s="55" t="str">
        <f t="shared" si="44"/>
        <v>ELEM</v>
      </c>
      <c r="K458" s="55"/>
      <c r="L458" s="100" t="str">
        <f t="shared" si="45"/>
        <v>ag.</v>
      </c>
      <c r="M458" s="55" t="e">
        <v>#N/A</v>
      </c>
      <c r="N458" s="55"/>
      <c r="O458" s="55" t="str">
        <f t="shared" si="46"/>
        <v>FONTE</v>
      </c>
      <c r="P458" s="55"/>
      <c r="Q458" s="55"/>
      <c r="R458" s="55"/>
      <c r="S458" s="55"/>
      <c r="T458" s="55"/>
      <c r="U458" s="55"/>
      <c r="V458" s="55"/>
      <c r="W458" s="56"/>
      <c r="X458" s="24">
        <f t="shared" si="47"/>
        <v>0</v>
      </c>
      <c r="Y458" s="55"/>
      <c r="Z458" s="55"/>
      <c r="AA458" s="55"/>
      <c r="AB458" s="55"/>
      <c r="AC458" s="55"/>
      <c r="AD458" s="55"/>
      <c r="AE458" s="55"/>
    </row>
    <row r="459" spans="2:31" x14ac:dyDescent="0.25">
      <c r="B459" s="55"/>
      <c r="C459" s="55"/>
      <c r="D459" s="55"/>
      <c r="E459" s="55" t="str">
        <f t="shared" si="42"/>
        <v>PROG</v>
      </c>
      <c r="F459" s="55"/>
      <c r="G459" s="55" t="str">
        <f t="shared" si="43"/>
        <v>P</v>
      </c>
      <c r="H459" s="55"/>
      <c r="I459" s="55"/>
      <c r="J459" s="55" t="str">
        <f t="shared" si="44"/>
        <v>ELEM</v>
      </c>
      <c r="K459" s="55"/>
      <c r="L459" s="100" t="str">
        <f t="shared" si="45"/>
        <v>ag.</v>
      </c>
      <c r="M459" s="55" t="e">
        <v>#N/A</v>
      </c>
      <c r="N459" s="55"/>
      <c r="O459" s="55" t="str">
        <f t="shared" si="46"/>
        <v>FONTE</v>
      </c>
      <c r="P459" s="55"/>
      <c r="Q459" s="55"/>
      <c r="R459" s="55"/>
      <c r="S459" s="55"/>
      <c r="T459" s="55"/>
      <c r="U459" s="55"/>
      <c r="V459" s="55"/>
      <c r="W459" s="56"/>
      <c r="X459" s="24">
        <f t="shared" si="47"/>
        <v>0</v>
      </c>
      <c r="Y459" s="55"/>
      <c r="Z459" s="55"/>
      <c r="AA459" s="55"/>
      <c r="AB459" s="55"/>
      <c r="AC459" s="55"/>
      <c r="AD459" s="55"/>
      <c r="AE459" s="55"/>
    </row>
    <row r="460" spans="2:31" x14ac:dyDescent="0.25">
      <c r="B460" s="55"/>
      <c r="C460" s="55"/>
      <c r="D460" s="55"/>
      <c r="E460" s="55" t="str">
        <f t="shared" si="42"/>
        <v>PROG</v>
      </c>
      <c r="F460" s="55"/>
      <c r="G460" s="55" t="str">
        <f t="shared" si="43"/>
        <v>P</v>
      </c>
      <c r="H460" s="55"/>
      <c r="I460" s="55"/>
      <c r="J460" s="55" t="str">
        <f t="shared" si="44"/>
        <v>ELEM</v>
      </c>
      <c r="K460" s="55"/>
      <c r="L460" s="100" t="str">
        <f t="shared" si="45"/>
        <v>ag.</v>
      </c>
      <c r="M460" s="55" t="e">
        <v>#N/A</v>
      </c>
      <c r="N460" s="55"/>
      <c r="O460" s="55" t="str">
        <f t="shared" si="46"/>
        <v>FONTE</v>
      </c>
      <c r="P460" s="55"/>
      <c r="Q460" s="55"/>
      <c r="R460" s="55"/>
      <c r="S460" s="55"/>
      <c r="T460" s="55"/>
      <c r="U460" s="55"/>
      <c r="V460" s="55"/>
      <c r="W460" s="56"/>
      <c r="X460" s="24">
        <f t="shared" si="47"/>
        <v>0</v>
      </c>
      <c r="Y460" s="55"/>
      <c r="Z460" s="55"/>
      <c r="AA460" s="55"/>
      <c r="AB460" s="55"/>
      <c r="AC460" s="55"/>
      <c r="AD460" s="55"/>
      <c r="AE460" s="55"/>
    </row>
    <row r="461" spans="2:31" x14ac:dyDescent="0.25">
      <c r="B461" s="55"/>
      <c r="C461" s="55"/>
      <c r="D461" s="55"/>
      <c r="E461" s="55" t="str">
        <f t="shared" si="42"/>
        <v>PROG</v>
      </c>
      <c r="F461" s="55"/>
      <c r="G461" s="55" t="str">
        <f t="shared" si="43"/>
        <v>P</v>
      </c>
      <c r="H461" s="55"/>
      <c r="I461" s="55"/>
      <c r="J461" s="55" t="str">
        <f t="shared" si="44"/>
        <v>ELEM</v>
      </c>
      <c r="K461" s="55"/>
      <c r="L461" s="100" t="str">
        <f t="shared" si="45"/>
        <v>ag.</v>
      </c>
      <c r="M461" s="55" t="e">
        <v>#N/A</v>
      </c>
      <c r="N461" s="55"/>
      <c r="O461" s="55" t="str">
        <f t="shared" si="46"/>
        <v>FONTE</v>
      </c>
      <c r="P461" s="55"/>
      <c r="Q461" s="55"/>
      <c r="R461" s="55"/>
      <c r="S461" s="55"/>
      <c r="T461" s="55"/>
      <c r="U461" s="55"/>
      <c r="V461" s="55"/>
      <c r="W461" s="56"/>
      <c r="X461" s="24">
        <f t="shared" si="47"/>
        <v>0</v>
      </c>
      <c r="Y461" s="55"/>
      <c r="Z461" s="55"/>
      <c r="AA461" s="55"/>
      <c r="AB461" s="55"/>
      <c r="AC461" s="55"/>
      <c r="AD461" s="55"/>
      <c r="AE461" s="55"/>
    </row>
    <row r="462" spans="2:31" x14ac:dyDescent="0.25">
      <c r="B462" s="55"/>
      <c r="C462" s="55"/>
      <c r="D462" s="55"/>
      <c r="E462" s="55" t="str">
        <f t="shared" si="42"/>
        <v>PROG</v>
      </c>
      <c r="F462" s="55"/>
      <c r="G462" s="55" t="str">
        <f t="shared" si="43"/>
        <v>P</v>
      </c>
      <c r="H462" s="55"/>
      <c r="I462" s="55"/>
      <c r="J462" s="55" t="str">
        <f t="shared" si="44"/>
        <v>ELEM</v>
      </c>
      <c r="K462" s="55"/>
      <c r="L462" s="100" t="str">
        <f t="shared" si="45"/>
        <v>ag.</v>
      </c>
      <c r="M462" s="55" t="e">
        <v>#N/A</v>
      </c>
      <c r="N462" s="55"/>
      <c r="O462" s="55" t="str">
        <f t="shared" si="46"/>
        <v>FONTE</v>
      </c>
      <c r="P462" s="55"/>
      <c r="Q462" s="55"/>
      <c r="R462" s="55"/>
      <c r="S462" s="55"/>
      <c r="T462" s="55"/>
      <c r="U462" s="55"/>
      <c r="V462" s="55"/>
      <c r="W462" s="56"/>
      <c r="X462" s="24">
        <f t="shared" si="47"/>
        <v>0</v>
      </c>
      <c r="Y462" s="55"/>
      <c r="Z462" s="55"/>
      <c r="AA462" s="55"/>
      <c r="AB462" s="55"/>
      <c r="AC462" s="55"/>
      <c r="AD462" s="55"/>
      <c r="AE462" s="55"/>
    </row>
    <row r="463" spans="2:31" x14ac:dyDescent="0.25">
      <c r="B463" s="55"/>
      <c r="C463" s="55"/>
      <c r="D463" s="55"/>
      <c r="E463" s="55" t="str">
        <f t="shared" si="42"/>
        <v>PROG</v>
      </c>
      <c r="F463" s="55"/>
      <c r="G463" s="55" t="str">
        <f t="shared" si="43"/>
        <v>P</v>
      </c>
      <c r="H463" s="55"/>
      <c r="I463" s="55"/>
      <c r="J463" s="55" t="str">
        <f t="shared" si="44"/>
        <v>ELEM</v>
      </c>
      <c r="K463" s="55"/>
      <c r="L463" s="100" t="str">
        <f t="shared" si="45"/>
        <v>ag.</v>
      </c>
      <c r="M463" s="55" t="e">
        <v>#N/A</v>
      </c>
      <c r="N463" s="55"/>
      <c r="O463" s="55" t="str">
        <f t="shared" si="46"/>
        <v>FONTE</v>
      </c>
      <c r="P463" s="55"/>
      <c r="Q463" s="55"/>
      <c r="R463" s="55"/>
      <c r="S463" s="55"/>
      <c r="T463" s="55"/>
      <c r="U463" s="55"/>
      <c r="V463" s="55"/>
      <c r="W463" s="56"/>
      <c r="X463" s="24">
        <f t="shared" si="47"/>
        <v>0</v>
      </c>
      <c r="Y463" s="55"/>
      <c r="Z463" s="55"/>
      <c r="AA463" s="55"/>
      <c r="AB463" s="55"/>
      <c r="AC463" s="55"/>
      <c r="AD463" s="55"/>
      <c r="AE463" s="55"/>
    </row>
    <row r="464" spans="2:31" x14ac:dyDescent="0.25">
      <c r="B464" s="55"/>
      <c r="C464" s="55"/>
      <c r="D464" s="55"/>
      <c r="E464" s="55" t="str">
        <f t="shared" si="42"/>
        <v>PROG</v>
      </c>
      <c r="F464" s="55"/>
      <c r="G464" s="55" t="str">
        <f t="shared" si="43"/>
        <v>P</v>
      </c>
      <c r="H464" s="55"/>
      <c r="I464" s="55"/>
      <c r="J464" s="55" t="str">
        <f t="shared" si="44"/>
        <v>ELEM</v>
      </c>
      <c r="K464" s="55"/>
      <c r="L464" s="100" t="str">
        <f t="shared" si="45"/>
        <v>ag.</v>
      </c>
      <c r="M464" s="55" t="e">
        <v>#N/A</v>
      </c>
      <c r="N464" s="55"/>
      <c r="O464" s="55" t="str">
        <f t="shared" si="46"/>
        <v>FONTE</v>
      </c>
      <c r="P464" s="55"/>
      <c r="Q464" s="55"/>
      <c r="R464" s="55"/>
      <c r="S464" s="55"/>
      <c r="T464" s="55"/>
      <c r="U464" s="55"/>
      <c r="V464" s="55"/>
      <c r="W464" s="56"/>
      <c r="X464" s="24">
        <f t="shared" si="47"/>
        <v>0</v>
      </c>
      <c r="Y464" s="55"/>
      <c r="Z464" s="55"/>
      <c r="AA464" s="55"/>
      <c r="AB464" s="55"/>
      <c r="AC464" s="55"/>
      <c r="AD464" s="55"/>
      <c r="AE464" s="55"/>
    </row>
    <row r="465" spans="2:31" x14ac:dyDescent="0.25">
      <c r="B465" s="55"/>
      <c r="C465" s="55"/>
      <c r="D465" s="55"/>
      <c r="E465" s="55" t="str">
        <f t="shared" si="42"/>
        <v>PROG</v>
      </c>
      <c r="F465" s="55"/>
      <c r="G465" s="55" t="str">
        <f t="shared" si="43"/>
        <v>P</v>
      </c>
      <c r="H465" s="55"/>
      <c r="I465" s="55"/>
      <c r="J465" s="55" t="str">
        <f t="shared" si="44"/>
        <v>ELEM</v>
      </c>
      <c r="K465" s="55"/>
      <c r="L465" s="100" t="str">
        <f t="shared" si="45"/>
        <v>ag.</v>
      </c>
      <c r="M465" s="55" t="e">
        <v>#N/A</v>
      </c>
      <c r="N465" s="55"/>
      <c r="O465" s="55" t="str">
        <f t="shared" si="46"/>
        <v>FONTE</v>
      </c>
      <c r="P465" s="55"/>
      <c r="Q465" s="55"/>
      <c r="R465" s="55"/>
      <c r="S465" s="55"/>
      <c r="T465" s="55"/>
      <c r="U465" s="55"/>
      <c r="V465" s="55"/>
      <c r="W465" s="56"/>
      <c r="X465" s="24">
        <f t="shared" si="47"/>
        <v>0</v>
      </c>
      <c r="Y465" s="55"/>
      <c r="Z465" s="55"/>
      <c r="AA465" s="55"/>
      <c r="AB465" s="55"/>
      <c r="AC465" s="55"/>
      <c r="AD465" s="55"/>
      <c r="AE465" s="55"/>
    </row>
    <row r="466" spans="2:31" x14ac:dyDescent="0.25">
      <c r="B466" s="55"/>
      <c r="C466" s="55"/>
      <c r="D466" s="55"/>
      <c r="E466" s="55" t="str">
        <f t="shared" si="42"/>
        <v>PROG</v>
      </c>
      <c r="F466" s="55"/>
      <c r="G466" s="55" t="str">
        <f t="shared" si="43"/>
        <v>P</v>
      </c>
      <c r="H466" s="55"/>
      <c r="I466" s="55"/>
      <c r="J466" s="55" t="str">
        <f t="shared" si="44"/>
        <v>ELEM</v>
      </c>
      <c r="K466" s="55"/>
      <c r="L466" s="100" t="str">
        <f t="shared" si="45"/>
        <v>ag.</v>
      </c>
      <c r="M466" s="55" t="e">
        <v>#N/A</v>
      </c>
      <c r="N466" s="55"/>
      <c r="O466" s="55" t="str">
        <f t="shared" si="46"/>
        <v>FONTE</v>
      </c>
      <c r="P466" s="55"/>
      <c r="Q466" s="55"/>
      <c r="R466" s="55"/>
      <c r="S466" s="55"/>
      <c r="T466" s="55"/>
      <c r="U466" s="55"/>
      <c r="V466" s="55"/>
      <c r="W466" s="56"/>
      <c r="X466" s="24">
        <f t="shared" si="47"/>
        <v>0</v>
      </c>
      <c r="Y466" s="55"/>
      <c r="Z466" s="55"/>
      <c r="AA466" s="55"/>
      <c r="AB466" s="55"/>
      <c r="AC466" s="55"/>
      <c r="AD466" s="55"/>
      <c r="AE466" s="55"/>
    </row>
    <row r="467" spans="2:31" x14ac:dyDescent="0.25">
      <c r="B467" s="55"/>
      <c r="C467" s="55"/>
      <c r="D467" s="55"/>
      <c r="E467" s="55" t="str">
        <f t="shared" si="42"/>
        <v>PROG</v>
      </c>
      <c r="F467" s="55"/>
      <c r="G467" s="55" t="str">
        <f t="shared" si="43"/>
        <v>P</v>
      </c>
      <c r="H467" s="55"/>
      <c r="I467" s="55"/>
      <c r="J467" s="55" t="str">
        <f t="shared" si="44"/>
        <v>ELEM</v>
      </c>
      <c r="K467" s="55"/>
      <c r="L467" s="100" t="str">
        <f t="shared" si="45"/>
        <v>ag.</v>
      </c>
      <c r="M467" s="55" t="e">
        <v>#N/A</v>
      </c>
      <c r="N467" s="55"/>
      <c r="O467" s="55" t="str">
        <f t="shared" si="46"/>
        <v>FONTE</v>
      </c>
      <c r="P467" s="55"/>
      <c r="Q467" s="55"/>
      <c r="R467" s="55"/>
      <c r="S467" s="55"/>
      <c r="T467" s="55"/>
      <c r="U467" s="55"/>
      <c r="V467" s="55"/>
      <c r="W467" s="56"/>
      <c r="X467" s="24">
        <f t="shared" si="47"/>
        <v>0</v>
      </c>
      <c r="Y467" s="55"/>
      <c r="Z467" s="55"/>
      <c r="AA467" s="55"/>
      <c r="AB467" s="55"/>
      <c r="AC467" s="55"/>
      <c r="AD467" s="55"/>
      <c r="AE467" s="55"/>
    </row>
    <row r="468" spans="2:31" x14ac:dyDescent="0.25">
      <c r="B468" s="55"/>
      <c r="C468" s="55"/>
      <c r="D468" s="55"/>
      <c r="E468" s="55" t="str">
        <f t="shared" si="42"/>
        <v>PROG</v>
      </c>
      <c r="F468" s="55"/>
      <c r="G468" s="55" t="str">
        <f t="shared" si="43"/>
        <v>P</v>
      </c>
      <c r="H468" s="55"/>
      <c r="I468" s="55"/>
      <c r="J468" s="55" t="str">
        <f t="shared" si="44"/>
        <v>ELEM</v>
      </c>
      <c r="K468" s="55"/>
      <c r="L468" s="100" t="str">
        <f t="shared" si="45"/>
        <v>ag.</v>
      </c>
      <c r="M468" s="55" t="e">
        <v>#N/A</v>
      </c>
      <c r="N468" s="55"/>
      <c r="O468" s="55" t="str">
        <f t="shared" si="46"/>
        <v>FONTE</v>
      </c>
      <c r="P468" s="55"/>
      <c r="Q468" s="55"/>
      <c r="R468" s="55"/>
      <c r="S468" s="55"/>
      <c r="T468" s="55"/>
      <c r="U468" s="55"/>
      <c r="V468" s="55"/>
      <c r="W468" s="56"/>
      <c r="X468" s="24">
        <f t="shared" si="47"/>
        <v>0</v>
      </c>
      <c r="Y468" s="55"/>
      <c r="Z468" s="55"/>
      <c r="AA468" s="55"/>
      <c r="AB468" s="55"/>
      <c r="AC468" s="55"/>
      <c r="AD468" s="55"/>
      <c r="AE468" s="55"/>
    </row>
    <row r="469" spans="2:31" x14ac:dyDescent="0.25">
      <c r="B469" s="55"/>
      <c r="C469" s="55"/>
      <c r="D469" s="55"/>
      <c r="E469" s="55" t="str">
        <f t="shared" si="42"/>
        <v>PROG</v>
      </c>
      <c r="F469" s="55"/>
      <c r="G469" s="55" t="str">
        <f t="shared" si="43"/>
        <v>P</v>
      </c>
      <c r="H469" s="55"/>
      <c r="I469" s="55"/>
      <c r="J469" s="55" t="str">
        <f t="shared" si="44"/>
        <v>ELEM</v>
      </c>
      <c r="K469" s="55"/>
      <c r="L469" s="100" t="str">
        <f t="shared" si="45"/>
        <v>ag.</v>
      </c>
      <c r="M469" s="55" t="e">
        <v>#N/A</v>
      </c>
      <c r="N469" s="55"/>
      <c r="O469" s="55" t="str">
        <f t="shared" si="46"/>
        <v>FONTE</v>
      </c>
      <c r="P469" s="55"/>
      <c r="Q469" s="55"/>
      <c r="R469" s="55"/>
      <c r="S469" s="55"/>
      <c r="T469" s="55"/>
      <c r="U469" s="55"/>
      <c r="V469" s="55"/>
      <c r="W469" s="56"/>
      <c r="X469" s="24">
        <f t="shared" si="47"/>
        <v>0</v>
      </c>
      <c r="Y469" s="55"/>
      <c r="Z469" s="55"/>
      <c r="AA469" s="55"/>
      <c r="AB469" s="55"/>
      <c r="AC469" s="55"/>
      <c r="AD469" s="55"/>
      <c r="AE469" s="55"/>
    </row>
    <row r="470" spans="2:31" x14ac:dyDescent="0.25">
      <c r="B470" s="55"/>
      <c r="C470" s="55"/>
      <c r="D470" s="55"/>
      <c r="E470" s="55" t="str">
        <f t="shared" si="42"/>
        <v>PROG</v>
      </c>
      <c r="F470" s="55"/>
      <c r="G470" s="55" t="str">
        <f t="shared" si="43"/>
        <v>P</v>
      </c>
      <c r="H470" s="55"/>
      <c r="I470" s="55"/>
      <c r="J470" s="55" t="str">
        <f t="shared" si="44"/>
        <v>ELEM</v>
      </c>
      <c r="K470" s="55"/>
      <c r="L470" s="100" t="str">
        <f t="shared" si="45"/>
        <v>ag.</v>
      </c>
      <c r="M470" s="55" t="e">
        <v>#N/A</v>
      </c>
      <c r="N470" s="55"/>
      <c r="O470" s="55" t="str">
        <f t="shared" si="46"/>
        <v>FONTE</v>
      </c>
      <c r="P470" s="55"/>
      <c r="Q470" s="55"/>
      <c r="R470" s="55"/>
      <c r="S470" s="55"/>
      <c r="T470" s="55"/>
      <c r="U470" s="55"/>
      <c r="V470" s="55"/>
      <c r="W470" s="56"/>
      <c r="X470" s="24">
        <f t="shared" si="47"/>
        <v>0</v>
      </c>
      <c r="Y470" s="55"/>
      <c r="Z470" s="55"/>
      <c r="AA470" s="55"/>
      <c r="AB470" s="55"/>
      <c r="AC470" s="55"/>
      <c r="AD470" s="55"/>
      <c r="AE470" s="55"/>
    </row>
    <row r="471" spans="2:31" x14ac:dyDescent="0.25">
      <c r="B471" s="55"/>
      <c r="C471" s="55"/>
      <c r="D471" s="55"/>
      <c r="E471" s="55" t="str">
        <f t="shared" si="42"/>
        <v>PROG</v>
      </c>
      <c r="F471" s="55"/>
      <c r="G471" s="55" t="str">
        <f t="shared" si="43"/>
        <v>P</v>
      </c>
      <c r="H471" s="55"/>
      <c r="I471" s="55"/>
      <c r="J471" s="55" t="str">
        <f t="shared" si="44"/>
        <v>ELEM</v>
      </c>
      <c r="K471" s="55"/>
      <c r="L471" s="100" t="str">
        <f t="shared" si="45"/>
        <v>ag.</v>
      </c>
      <c r="M471" s="55" t="e">
        <v>#N/A</v>
      </c>
      <c r="N471" s="55"/>
      <c r="O471" s="55" t="str">
        <f t="shared" si="46"/>
        <v>FONTE</v>
      </c>
      <c r="P471" s="55"/>
      <c r="Q471" s="55"/>
      <c r="R471" s="55"/>
      <c r="S471" s="55"/>
      <c r="T471" s="55"/>
      <c r="U471" s="55"/>
      <c r="V471" s="55"/>
      <c r="W471" s="56"/>
      <c r="X471" s="24">
        <f t="shared" si="47"/>
        <v>0</v>
      </c>
      <c r="Y471" s="55"/>
      <c r="Z471" s="55"/>
      <c r="AA471" s="55"/>
      <c r="AB471" s="55"/>
      <c r="AC471" s="55"/>
      <c r="AD471" s="55"/>
      <c r="AE471" s="55"/>
    </row>
    <row r="472" spans="2:31" x14ac:dyDescent="0.25">
      <c r="B472" s="55"/>
      <c r="C472" s="55"/>
      <c r="D472" s="55"/>
      <c r="E472" s="55" t="str">
        <f t="shared" si="42"/>
        <v>PROG</v>
      </c>
      <c r="F472" s="55"/>
      <c r="G472" s="55" t="str">
        <f t="shared" si="43"/>
        <v>P</v>
      </c>
      <c r="H472" s="55"/>
      <c r="I472" s="55"/>
      <c r="J472" s="55" t="str">
        <f t="shared" si="44"/>
        <v>ELEM</v>
      </c>
      <c r="K472" s="55"/>
      <c r="L472" s="100" t="str">
        <f t="shared" si="45"/>
        <v>ag.</v>
      </c>
      <c r="M472" s="55" t="e">
        <v>#N/A</v>
      </c>
      <c r="N472" s="55"/>
      <c r="O472" s="55" t="str">
        <f t="shared" si="46"/>
        <v>FONTE</v>
      </c>
      <c r="P472" s="55"/>
      <c r="Q472" s="55"/>
      <c r="R472" s="55"/>
      <c r="S472" s="55"/>
      <c r="T472" s="55"/>
      <c r="U472" s="55"/>
      <c r="V472" s="55"/>
      <c r="W472" s="56"/>
      <c r="X472" s="24">
        <f t="shared" si="47"/>
        <v>0</v>
      </c>
      <c r="Y472" s="55"/>
      <c r="Z472" s="55"/>
      <c r="AA472" s="55"/>
      <c r="AB472" s="55"/>
      <c r="AC472" s="55"/>
      <c r="AD472" s="55"/>
      <c r="AE472" s="55"/>
    </row>
    <row r="473" spans="2:31" x14ac:dyDescent="0.25">
      <c r="B473" s="55"/>
      <c r="C473" s="55"/>
      <c r="D473" s="55"/>
      <c r="E473" s="55" t="str">
        <f t="shared" si="42"/>
        <v>PROG</v>
      </c>
      <c r="F473" s="55"/>
      <c r="G473" s="55" t="str">
        <f t="shared" si="43"/>
        <v>P</v>
      </c>
      <c r="H473" s="55"/>
      <c r="I473" s="55"/>
      <c r="J473" s="55" t="str">
        <f t="shared" si="44"/>
        <v>ELEM</v>
      </c>
      <c r="K473" s="55"/>
      <c r="L473" s="100" t="str">
        <f t="shared" si="45"/>
        <v>ag.</v>
      </c>
      <c r="M473" s="55" t="e">
        <v>#N/A</v>
      </c>
      <c r="N473" s="55"/>
      <c r="O473" s="55" t="str">
        <f t="shared" si="46"/>
        <v>FONTE</v>
      </c>
      <c r="P473" s="55"/>
      <c r="Q473" s="55"/>
      <c r="R473" s="55"/>
      <c r="S473" s="55"/>
      <c r="T473" s="55"/>
      <c r="U473" s="55"/>
      <c r="V473" s="55"/>
      <c r="W473" s="56"/>
      <c r="X473" s="24">
        <f t="shared" si="47"/>
        <v>0</v>
      </c>
      <c r="Y473" s="55"/>
      <c r="Z473" s="55"/>
      <c r="AA473" s="55"/>
      <c r="AB473" s="55"/>
      <c r="AC473" s="55"/>
      <c r="AD473" s="55"/>
      <c r="AE473" s="55"/>
    </row>
    <row r="474" spans="2:31" x14ac:dyDescent="0.25">
      <c r="B474" s="55"/>
      <c r="C474" s="55"/>
      <c r="D474" s="55"/>
      <c r="E474" s="55" t="str">
        <f t="shared" si="42"/>
        <v>PROG</v>
      </c>
      <c r="F474" s="55"/>
      <c r="G474" s="55" t="str">
        <f t="shared" si="43"/>
        <v>P</v>
      </c>
      <c r="H474" s="55"/>
      <c r="I474" s="55"/>
      <c r="J474" s="55" t="str">
        <f t="shared" si="44"/>
        <v>ELEM</v>
      </c>
      <c r="K474" s="55"/>
      <c r="L474" s="100" t="str">
        <f t="shared" si="45"/>
        <v>ag.</v>
      </c>
      <c r="M474" s="55" t="e">
        <v>#N/A</v>
      </c>
      <c r="N474" s="55"/>
      <c r="O474" s="55" t="str">
        <f t="shared" si="46"/>
        <v>FONTE</v>
      </c>
      <c r="P474" s="55"/>
      <c r="Q474" s="55"/>
      <c r="R474" s="55"/>
      <c r="S474" s="55"/>
      <c r="T474" s="55"/>
      <c r="U474" s="55"/>
      <c r="V474" s="55"/>
      <c r="W474" s="56"/>
      <c r="X474" s="24">
        <f t="shared" si="47"/>
        <v>0</v>
      </c>
      <c r="Y474" s="55"/>
      <c r="Z474" s="55"/>
      <c r="AA474" s="55"/>
      <c r="AB474" s="55"/>
      <c r="AC474" s="55"/>
      <c r="AD474" s="55"/>
      <c r="AE474" s="55"/>
    </row>
    <row r="475" spans="2:31" x14ac:dyDescent="0.25">
      <c r="B475" s="55"/>
      <c r="C475" s="55"/>
      <c r="D475" s="55"/>
      <c r="E475" s="55" t="str">
        <f t="shared" si="42"/>
        <v>PROG</v>
      </c>
      <c r="F475" s="55"/>
      <c r="G475" s="55" t="str">
        <f t="shared" si="43"/>
        <v>P</v>
      </c>
      <c r="H475" s="55"/>
      <c r="I475" s="55"/>
      <c r="J475" s="55" t="str">
        <f t="shared" si="44"/>
        <v>ELEM</v>
      </c>
      <c r="K475" s="55"/>
      <c r="L475" s="100" t="str">
        <f t="shared" si="45"/>
        <v>ag.</v>
      </c>
      <c r="M475" s="55" t="e">
        <v>#N/A</v>
      </c>
      <c r="N475" s="55"/>
      <c r="O475" s="55" t="str">
        <f t="shared" si="46"/>
        <v>FONTE</v>
      </c>
      <c r="P475" s="55"/>
      <c r="Q475" s="55"/>
      <c r="R475" s="55"/>
      <c r="S475" s="55"/>
      <c r="T475" s="55"/>
      <c r="U475" s="55"/>
      <c r="V475" s="55"/>
      <c r="W475" s="56"/>
      <c r="X475" s="24">
        <f t="shared" si="47"/>
        <v>0</v>
      </c>
      <c r="Y475" s="55"/>
      <c r="Z475" s="55"/>
      <c r="AA475" s="55"/>
      <c r="AB475" s="55"/>
      <c r="AC475" s="55"/>
      <c r="AD475" s="55"/>
      <c r="AE475" s="55"/>
    </row>
    <row r="476" spans="2:31" x14ac:dyDescent="0.25">
      <c r="B476" s="55"/>
      <c r="C476" s="55"/>
      <c r="D476" s="55"/>
      <c r="E476" s="55" t="str">
        <f t="shared" si="42"/>
        <v>PROG</v>
      </c>
      <c r="F476" s="55"/>
      <c r="G476" s="55" t="str">
        <f t="shared" si="43"/>
        <v>P</v>
      </c>
      <c r="H476" s="55"/>
      <c r="I476" s="55"/>
      <c r="J476" s="55" t="str">
        <f t="shared" si="44"/>
        <v>ELEM</v>
      </c>
      <c r="K476" s="55"/>
      <c r="L476" s="100" t="str">
        <f t="shared" si="45"/>
        <v>ag.</v>
      </c>
      <c r="M476" s="55" t="e">
        <v>#N/A</v>
      </c>
      <c r="N476" s="55"/>
      <c r="O476" s="55" t="str">
        <f t="shared" si="46"/>
        <v>FONTE</v>
      </c>
      <c r="P476" s="55"/>
      <c r="Q476" s="55"/>
      <c r="R476" s="55"/>
      <c r="S476" s="55"/>
      <c r="T476" s="55"/>
      <c r="U476" s="55"/>
      <c r="V476" s="55"/>
      <c r="W476" s="56"/>
      <c r="X476" s="24">
        <f t="shared" si="47"/>
        <v>0</v>
      </c>
      <c r="Y476" s="55"/>
      <c r="Z476" s="55"/>
      <c r="AA476" s="55"/>
      <c r="AB476" s="55"/>
      <c r="AC476" s="55"/>
      <c r="AD476" s="55"/>
      <c r="AE476" s="55"/>
    </row>
    <row r="477" spans="2:31" x14ac:dyDescent="0.25">
      <c r="B477" s="55"/>
      <c r="C477" s="55"/>
      <c r="D477" s="55"/>
      <c r="E477" s="55" t="str">
        <f t="shared" si="42"/>
        <v>PROG</v>
      </c>
      <c r="F477" s="55"/>
      <c r="G477" s="55" t="str">
        <f t="shared" si="43"/>
        <v>P</v>
      </c>
      <c r="H477" s="55"/>
      <c r="I477" s="55"/>
      <c r="J477" s="55" t="str">
        <f t="shared" si="44"/>
        <v>ELEM</v>
      </c>
      <c r="K477" s="55"/>
      <c r="L477" s="100" t="str">
        <f t="shared" si="45"/>
        <v>ag.</v>
      </c>
      <c r="M477" s="55" t="e">
        <v>#N/A</v>
      </c>
      <c r="N477" s="55"/>
      <c r="O477" s="55" t="str">
        <f t="shared" si="46"/>
        <v>FONTE</v>
      </c>
      <c r="P477" s="55"/>
      <c r="Q477" s="55"/>
      <c r="R477" s="55"/>
      <c r="S477" s="55"/>
      <c r="T477" s="55"/>
      <c r="U477" s="55"/>
      <c r="V477" s="55"/>
      <c r="W477" s="56"/>
      <c r="X477" s="24">
        <f t="shared" si="47"/>
        <v>0</v>
      </c>
      <c r="Y477" s="55"/>
      <c r="Z477" s="55"/>
      <c r="AA477" s="55"/>
      <c r="AB477" s="55"/>
      <c r="AC477" s="55"/>
      <c r="AD477" s="55"/>
      <c r="AE477" s="55"/>
    </row>
    <row r="478" spans="2:31" x14ac:dyDescent="0.25">
      <c r="B478" s="55"/>
      <c r="C478" s="55"/>
      <c r="D478" s="55"/>
      <c r="E478" s="55" t="str">
        <f t="shared" si="42"/>
        <v>PROG</v>
      </c>
      <c r="F478" s="55"/>
      <c r="G478" s="55" t="str">
        <f t="shared" si="43"/>
        <v>P</v>
      </c>
      <c r="H478" s="55"/>
      <c r="I478" s="55"/>
      <c r="J478" s="55" t="str">
        <f t="shared" si="44"/>
        <v>ELEM</v>
      </c>
      <c r="K478" s="55"/>
      <c r="L478" s="100" t="str">
        <f t="shared" si="45"/>
        <v>ag.</v>
      </c>
      <c r="M478" s="55" t="e">
        <v>#N/A</v>
      </c>
      <c r="N478" s="55"/>
      <c r="O478" s="55" t="str">
        <f t="shared" si="46"/>
        <v>FONTE</v>
      </c>
      <c r="P478" s="55"/>
      <c r="Q478" s="55"/>
      <c r="R478" s="55"/>
      <c r="S478" s="55"/>
      <c r="T478" s="55"/>
      <c r="U478" s="55"/>
      <c r="V478" s="55"/>
      <c r="W478" s="56"/>
      <c r="X478" s="24">
        <f t="shared" si="47"/>
        <v>0</v>
      </c>
      <c r="Y478" s="55"/>
      <c r="Z478" s="55"/>
      <c r="AA478" s="55"/>
      <c r="AB478" s="55"/>
      <c r="AC478" s="55"/>
      <c r="AD478" s="55"/>
      <c r="AE478" s="55"/>
    </row>
    <row r="479" spans="2:31" x14ac:dyDescent="0.25">
      <c r="B479" s="55"/>
      <c r="C479" s="55"/>
      <c r="D479" s="55"/>
      <c r="E479" s="55" t="str">
        <f t="shared" si="42"/>
        <v>PROG</v>
      </c>
      <c r="F479" s="55"/>
      <c r="G479" s="55" t="str">
        <f t="shared" si="43"/>
        <v>P</v>
      </c>
      <c r="H479" s="55"/>
      <c r="I479" s="55"/>
      <c r="J479" s="55" t="str">
        <f t="shared" si="44"/>
        <v>ELEM</v>
      </c>
      <c r="K479" s="55"/>
      <c r="L479" s="100" t="str">
        <f t="shared" si="45"/>
        <v>ag.</v>
      </c>
      <c r="M479" s="55" t="e">
        <v>#N/A</v>
      </c>
      <c r="N479" s="55"/>
      <c r="O479" s="55" t="str">
        <f t="shared" si="46"/>
        <v>FONTE</v>
      </c>
      <c r="P479" s="55"/>
      <c r="Q479" s="55"/>
      <c r="R479" s="55"/>
      <c r="S479" s="55"/>
      <c r="T479" s="55"/>
      <c r="U479" s="55"/>
      <c r="V479" s="55"/>
      <c r="W479" s="56"/>
      <c r="X479" s="24">
        <f t="shared" si="47"/>
        <v>0</v>
      </c>
      <c r="Y479" s="55"/>
      <c r="Z479" s="55"/>
      <c r="AA479" s="55"/>
      <c r="AB479" s="55"/>
      <c r="AC479" s="55"/>
      <c r="AD479" s="55"/>
      <c r="AE479" s="55"/>
    </row>
    <row r="480" spans="2:31" x14ac:dyDescent="0.25">
      <c r="B480" s="55"/>
      <c r="C480" s="55"/>
      <c r="D480" s="55"/>
      <c r="E480" s="55" t="str">
        <f t="shared" si="42"/>
        <v>PROG</v>
      </c>
      <c r="F480" s="55"/>
      <c r="G480" s="55" t="str">
        <f t="shared" si="43"/>
        <v>P</v>
      </c>
      <c r="H480" s="55"/>
      <c r="I480" s="55"/>
      <c r="J480" s="55" t="str">
        <f t="shared" si="44"/>
        <v>ELEM</v>
      </c>
      <c r="K480" s="55"/>
      <c r="L480" s="100" t="str">
        <f t="shared" si="45"/>
        <v>ag.</v>
      </c>
      <c r="M480" s="55" t="e">
        <v>#N/A</v>
      </c>
      <c r="N480" s="55"/>
      <c r="O480" s="55" t="str">
        <f t="shared" si="46"/>
        <v>FONTE</v>
      </c>
      <c r="P480" s="55"/>
      <c r="Q480" s="55"/>
      <c r="R480" s="55"/>
      <c r="S480" s="55"/>
      <c r="T480" s="55"/>
      <c r="U480" s="55"/>
      <c r="V480" s="55"/>
      <c r="W480" s="56"/>
      <c r="X480" s="24">
        <f t="shared" si="47"/>
        <v>0</v>
      </c>
      <c r="Y480" s="55"/>
      <c r="Z480" s="55"/>
      <c r="AA480" s="55"/>
      <c r="AB480" s="55"/>
      <c r="AC480" s="55"/>
      <c r="AD480" s="55"/>
      <c r="AE480" s="55"/>
    </row>
    <row r="481" spans="2:31" x14ac:dyDescent="0.25">
      <c r="B481" s="55"/>
      <c r="C481" s="55"/>
      <c r="D481" s="55"/>
      <c r="E481" s="55" t="str">
        <f t="shared" si="42"/>
        <v>PROG</v>
      </c>
      <c r="F481" s="55"/>
      <c r="G481" s="55" t="str">
        <f t="shared" si="43"/>
        <v>P</v>
      </c>
      <c r="H481" s="55"/>
      <c r="I481" s="55"/>
      <c r="J481" s="55" t="str">
        <f t="shared" si="44"/>
        <v>ELEM</v>
      </c>
      <c r="K481" s="55"/>
      <c r="L481" s="100" t="str">
        <f t="shared" si="45"/>
        <v>ag.</v>
      </c>
      <c r="M481" s="55" t="e">
        <v>#N/A</v>
      </c>
      <c r="N481" s="55"/>
      <c r="O481" s="55" t="str">
        <f t="shared" si="46"/>
        <v>FONTE</v>
      </c>
      <c r="P481" s="55"/>
      <c r="Q481" s="55"/>
      <c r="R481" s="55"/>
      <c r="S481" s="55"/>
      <c r="T481" s="55"/>
      <c r="U481" s="55"/>
      <c r="V481" s="55"/>
      <c r="W481" s="56"/>
      <c r="X481" s="24">
        <f t="shared" si="47"/>
        <v>0</v>
      </c>
      <c r="Y481" s="55"/>
      <c r="Z481" s="55"/>
      <c r="AA481" s="55"/>
      <c r="AB481" s="55"/>
      <c r="AC481" s="55"/>
      <c r="AD481" s="55"/>
      <c r="AE481" s="55"/>
    </row>
    <row r="482" spans="2:31" x14ac:dyDescent="0.25">
      <c r="B482" s="55"/>
      <c r="C482" s="55"/>
      <c r="D482" s="55"/>
      <c r="E482" s="55" t="str">
        <f t="shared" si="42"/>
        <v>PROG</v>
      </c>
      <c r="F482" s="55"/>
      <c r="G482" s="55" t="str">
        <f t="shared" si="43"/>
        <v>P</v>
      </c>
      <c r="H482" s="55"/>
      <c r="I482" s="55"/>
      <c r="J482" s="55" t="str">
        <f t="shared" si="44"/>
        <v>ELEM</v>
      </c>
      <c r="K482" s="55"/>
      <c r="L482" s="100" t="str">
        <f t="shared" si="45"/>
        <v>ag.</v>
      </c>
      <c r="M482" s="55" t="e">
        <v>#N/A</v>
      </c>
      <c r="N482" s="55"/>
      <c r="O482" s="55" t="str">
        <f t="shared" si="46"/>
        <v>FONTE</v>
      </c>
      <c r="P482" s="55"/>
      <c r="Q482" s="55"/>
      <c r="R482" s="55"/>
      <c r="S482" s="55"/>
      <c r="T482" s="55"/>
      <c r="U482" s="55"/>
      <c r="V482" s="55"/>
      <c r="W482" s="56"/>
      <c r="X482" s="24">
        <f t="shared" si="47"/>
        <v>0</v>
      </c>
      <c r="Y482" s="55"/>
      <c r="Z482" s="55"/>
      <c r="AA482" s="55"/>
      <c r="AB482" s="55"/>
      <c r="AC482" s="55"/>
      <c r="AD482" s="55"/>
      <c r="AE482" s="55"/>
    </row>
    <row r="483" spans="2:31" x14ac:dyDescent="0.25">
      <c r="B483" s="55"/>
      <c r="C483" s="55"/>
      <c r="D483" s="55"/>
      <c r="E483" s="55" t="str">
        <f t="shared" si="42"/>
        <v>PROG</v>
      </c>
      <c r="F483" s="55"/>
      <c r="G483" s="55" t="str">
        <f t="shared" si="43"/>
        <v>P</v>
      </c>
      <c r="H483" s="55"/>
      <c r="I483" s="55"/>
      <c r="J483" s="55" t="str">
        <f t="shared" si="44"/>
        <v>ELEM</v>
      </c>
      <c r="K483" s="55"/>
      <c r="L483" s="100" t="str">
        <f t="shared" si="45"/>
        <v>ag.</v>
      </c>
      <c r="M483" s="55" t="e">
        <v>#N/A</v>
      </c>
      <c r="N483" s="55"/>
      <c r="O483" s="55" t="str">
        <f t="shared" si="46"/>
        <v>FONTE</v>
      </c>
      <c r="P483" s="55"/>
      <c r="Q483" s="55"/>
      <c r="R483" s="55"/>
      <c r="S483" s="55"/>
      <c r="T483" s="55"/>
      <c r="U483" s="55"/>
      <c r="V483" s="55"/>
      <c r="W483" s="56"/>
      <c r="X483" s="24">
        <f t="shared" si="47"/>
        <v>0</v>
      </c>
      <c r="Y483" s="55"/>
      <c r="Z483" s="55"/>
      <c r="AA483" s="55"/>
      <c r="AB483" s="55"/>
      <c r="AC483" s="55"/>
      <c r="AD483" s="55"/>
      <c r="AE483" s="55"/>
    </row>
    <row r="484" spans="2:31" x14ac:dyDescent="0.25">
      <c r="B484" s="55"/>
      <c r="C484" s="55"/>
      <c r="D484" s="55"/>
      <c r="E484" s="55" t="str">
        <f t="shared" si="42"/>
        <v>PROG</v>
      </c>
      <c r="F484" s="55"/>
      <c r="G484" s="55" t="str">
        <f t="shared" si="43"/>
        <v>P</v>
      </c>
      <c r="H484" s="55"/>
      <c r="I484" s="55"/>
      <c r="J484" s="55" t="str">
        <f t="shared" si="44"/>
        <v>ELEM</v>
      </c>
      <c r="K484" s="55"/>
      <c r="L484" s="100" t="str">
        <f t="shared" si="45"/>
        <v>ag.</v>
      </c>
      <c r="M484" s="55" t="e">
        <v>#N/A</v>
      </c>
      <c r="N484" s="55"/>
      <c r="O484" s="55" t="str">
        <f t="shared" si="46"/>
        <v>FONTE</v>
      </c>
      <c r="P484" s="55"/>
      <c r="Q484" s="55"/>
      <c r="R484" s="55"/>
      <c r="S484" s="55"/>
      <c r="T484" s="55"/>
      <c r="U484" s="55"/>
      <c r="V484" s="55"/>
      <c r="W484" s="56"/>
      <c r="X484" s="24">
        <f t="shared" si="47"/>
        <v>0</v>
      </c>
      <c r="Y484" s="55"/>
      <c r="Z484" s="55"/>
      <c r="AA484" s="55"/>
      <c r="AB484" s="55"/>
      <c r="AC484" s="55"/>
      <c r="AD484" s="55"/>
      <c r="AE484" s="55"/>
    </row>
    <row r="485" spans="2:31" x14ac:dyDescent="0.25">
      <c r="B485" s="55"/>
      <c r="C485" s="55"/>
      <c r="D485" s="55"/>
      <c r="E485" s="55" t="str">
        <f t="shared" si="42"/>
        <v>PROG</v>
      </c>
      <c r="F485" s="55"/>
      <c r="G485" s="55" t="str">
        <f t="shared" si="43"/>
        <v>P</v>
      </c>
      <c r="H485" s="55"/>
      <c r="I485" s="55"/>
      <c r="J485" s="55" t="str">
        <f t="shared" si="44"/>
        <v>ELEM</v>
      </c>
      <c r="K485" s="55"/>
      <c r="L485" s="100" t="str">
        <f t="shared" si="45"/>
        <v>ag.</v>
      </c>
      <c r="M485" s="55" t="e">
        <v>#N/A</v>
      </c>
      <c r="N485" s="55"/>
      <c r="O485" s="55" t="str">
        <f t="shared" si="46"/>
        <v>FONTE</v>
      </c>
      <c r="P485" s="55"/>
      <c r="Q485" s="55"/>
      <c r="R485" s="55"/>
      <c r="S485" s="55"/>
      <c r="T485" s="55"/>
      <c r="U485" s="55"/>
      <c r="V485" s="55"/>
      <c r="W485" s="56"/>
      <c r="X485" s="24">
        <f t="shared" si="47"/>
        <v>0</v>
      </c>
      <c r="Y485" s="55"/>
      <c r="Z485" s="55"/>
      <c r="AA485" s="55"/>
      <c r="AB485" s="55"/>
      <c r="AC485" s="55"/>
      <c r="AD485" s="55"/>
      <c r="AE485" s="55"/>
    </row>
    <row r="486" spans="2:31" x14ac:dyDescent="0.25">
      <c r="B486" s="55"/>
      <c r="C486" s="55"/>
      <c r="D486" s="55"/>
      <c r="E486" s="55" t="str">
        <f t="shared" si="42"/>
        <v>PROG</v>
      </c>
      <c r="F486" s="55"/>
      <c r="G486" s="55" t="str">
        <f t="shared" si="43"/>
        <v>P</v>
      </c>
      <c r="H486" s="55"/>
      <c r="I486" s="55"/>
      <c r="J486" s="55" t="str">
        <f t="shared" si="44"/>
        <v>ELEM</v>
      </c>
      <c r="K486" s="55"/>
      <c r="L486" s="100" t="str">
        <f t="shared" si="45"/>
        <v>ag.</v>
      </c>
      <c r="M486" s="55" t="e">
        <v>#N/A</v>
      </c>
      <c r="N486" s="55"/>
      <c r="O486" s="55" t="str">
        <f t="shared" si="46"/>
        <v>FONTE</v>
      </c>
      <c r="P486" s="55"/>
      <c r="Q486" s="55"/>
      <c r="R486" s="55"/>
      <c r="S486" s="55"/>
      <c r="T486" s="55"/>
      <c r="U486" s="55"/>
      <c r="V486" s="55"/>
      <c r="W486" s="56"/>
      <c r="X486" s="24">
        <f t="shared" si="47"/>
        <v>0</v>
      </c>
      <c r="Y486" s="55"/>
      <c r="Z486" s="55"/>
      <c r="AA486" s="55"/>
      <c r="AB486" s="55"/>
      <c r="AC486" s="55"/>
      <c r="AD486" s="55"/>
      <c r="AE486" s="55"/>
    </row>
    <row r="487" spans="2:31" x14ac:dyDescent="0.25">
      <c r="B487" s="55"/>
      <c r="C487" s="55"/>
      <c r="D487" s="55"/>
      <c r="E487" s="55" t="str">
        <f t="shared" si="42"/>
        <v>PROG</v>
      </c>
      <c r="F487" s="55"/>
      <c r="G487" s="55" t="str">
        <f t="shared" si="43"/>
        <v>P</v>
      </c>
      <c r="H487" s="55"/>
      <c r="I487" s="55"/>
      <c r="J487" s="55" t="str">
        <f t="shared" si="44"/>
        <v>ELEM</v>
      </c>
      <c r="K487" s="55"/>
      <c r="L487" s="100" t="str">
        <f t="shared" si="45"/>
        <v>ag.</v>
      </c>
      <c r="M487" s="55" t="e">
        <v>#N/A</v>
      </c>
      <c r="N487" s="55"/>
      <c r="O487" s="55" t="str">
        <f t="shared" si="46"/>
        <v>FONTE</v>
      </c>
      <c r="P487" s="55"/>
      <c r="Q487" s="55"/>
      <c r="R487" s="55"/>
      <c r="S487" s="55"/>
      <c r="T487" s="55"/>
      <c r="U487" s="55"/>
      <c r="V487" s="55"/>
      <c r="W487" s="56"/>
      <c r="X487" s="24">
        <f t="shared" si="47"/>
        <v>0</v>
      </c>
      <c r="Y487" s="55"/>
      <c r="Z487" s="55"/>
      <c r="AA487" s="55"/>
      <c r="AB487" s="55"/>
      <c r="AC487" s="55"/>
      <c r="AD487" s="55"/>
      <c r="AE487" s="55"/>
    </row>
    <row r="488" spans="2:31" x14ac:dyDescent="0.25">
      <c r="B488" s="55"/>
      <c r="C488" s="55"/>
      <c r="D488" s="55"/>
      <c r="E488" s="55" t="str">
        <f t="shared" si="42"/>
        <v>PROG</v>
      </c>
      <c r="F488" s="55"/>
      <c r="G488" s="55" t="str">
        <f t="shared" si="43"/>
        <v>P</v>
      </c>
      <c r="H488" s="55"/>
      <c r="I488" s="55"/>
      <c r="J488" s="55" t="str">
        <f t="shared" si="44"/>
        <v>ELEM</v>
      </c>
      <c r="K488" s="55"/>
      <c r="L488" s="100" t="str">
        <f t="shared" si="45"/>
        <v>ag.</v>
      </c>
      <c r="M488" s="55" t="e">
        <v>#N/A</v>
      </c>
      <c r="N488" s="55"/>
      <c r="O488" s="55" t="str">
        <f t="shared" si="46"/>
        <v>FONTE</v>
      </c>
      <c r="P488" s="55"/>
      <c r="Q488" s="55"/>
      <c r="R488" s="55"/>
      <c r="S488" s="55"/>
      <c r="T488" s="55"/>
      <c r="U488" s="55"/>
      <c r="V488" s="55"/>
      <c r="W488" s="56"/>
      <c r="X488" s="24">
        <f t="shared" si="47"/>
        <v>0</v>
      </c>
      <c r="Y488" s="55"/>
      <c r="Z488" s="55"/>
      <c r="AA488" s="55"/>
      <c r="AB488" s="55"/>
      <c r="AC488" s="55"/>
      <c r="AD488" s="55"/>
      <c r="AE488" s="55"/>
    </row>
    <row r="489" spans="2:31" x14ac:dyDescent="0.25">
      <c r="B489" s="55"/>
      <c r="C489" s="55"/>
      <c r="D489" s="55"/>
      <c r="E489" s="55" t="str">
        <f t="shared" si="42"/>
        <v>PROG</v>
      </c>
      <c r="F489" s="55"/>
      <c r="G489" s="55" t="str">
        <f t="shared" si="43"/>
        <v>P</v>
      </c>
      <c r="H489" s="55"/>
      <c r="I489" s="55"/>
      <c r="J489" s="55" t="str">
        <f t="shared" si="44"/>
        <v>ELEM</v>
      </c>
      <c r="K489" s="55"/>
      <c r="L489" s="100" t="str">
        <f t="shared" si="45"/>
        <v>ag.</v>
      </c>
      <c r="M489" s="55" t="e">
        <v>#N/A</v>
      </c>
      <c r="N489" s="55"/>
      <c r="O489" s="55" t="str">
        <f t="shared" si="46"/>
        <v>FONTE</v>
      </c>
      <c r="P489" s="55"/>
      <c r="Q489" s="55"/>
      <c r="R489" s="55"/>
      <c r="S489" s="55"/>
      <c r="T489" s="55"/>
      <c r="U489" s="55"/>
      <c r="V489" s="55"/>
      <c r="W489" s="56"/>
      <c r="X489" s="24">
        <f t="shared" si="47"/>
        <v>0</v>
      </c>
      <c r="Y489" s="55"/>
      <c r="Z489" s="55"/>
      <c r="AA489" s="55"/>
      <c r="AB489" s="55"/>
      <c r="AC489" s="55"/>
      <c r="AD489" s="55"/>
      <c r="AE489" s="55"/>
    </row>
    <row r="490" spans="2:31" x14ac:dyDescent="0.25">
      <c r="B490" s="55"/>
      <c r="C490" s="55"/>
      <c r="D490" s="55"/>
      <c r="E490" s="55" t="str">
        <f t="shared" si="42"/>
        <v>PROG</v>
      </c>
      <c r="F490" s="55"/>
      <c r="G490" s="55" t="str">
        <f t="shared" si="43"/>
        <v>P</v>
      </c>
      <c r="H490" s="55"/>
      <c r="I490" s="55"/>
      <c r="J490" s="55" t="str">
        <f t="shared" si="44"/>
        <v>ELEM</v>
      </c>
      <c r="K490" s="55"/>
      <c r="L490" s="100" t="str">
        <f t="shared" si="45"/>
        <v>ag.</v>
      </c>
      <c r="M490" s="55" t="e">
        <v>#N/A</v>
      </c>
      <c r="N490" s="55"/>
      <c r="O490" s="55" t="str">
        <f t="shared" si="46"/>
        <v>FONTE</v>
      </c>
      <c r="P490" s="55"/>
      <c r="Q490" s="55"/>
      <c r="R490" s="55"/>
      <c r="S490" s="55"/>
      <c r="T490" s="55"/>
      <c r="U490" s="55"/>
      <c r="V490" s="55"/>
      <c r="W490" s="56"/>
      <c r="X490" s="24">
        <f t="shared" si="47"/>
        <v>0</v>
      </c>
      <c r="Y490" s="55"/>
      <c r="Z490" s="55"/>
      <c r="AA490" s="55"/>
      <c r="AB490" s="55"/>
      <c r="AC490" s="55"/>
      <c r="AD490" s="55"/>
      <c r="AE490" s="55"/>
    </row>
    <row r="491" spans="2:31" x14ac:dyDescent="0.25">
      <c r="B491" s="55"/>
      <c r="C491" s="55"/>
      <c r="D491" s="55"/>
      <c r="E491" s="55" t="str">
        <f t="shared" si="42"/>
        <v>PROG</v>
      </c>
      <c r="F491" s="55"/>
      <c r="G491" s="55" t="str">
        <f t="shared" si="43"/>
        <v>P</v>
      </c>
      <c r="H491" s="55"/>
      <c r="I491" s="55"/>
      <c r="J491" s="55" t="str">
        <f t="shared" si="44"/>
        <v>ELEM</v>
      </c>
      <c r="K491" s="55"/>
      <c r="L491" s="100" t="str">
        <f t="shared" si="45"/>
        <v>ag.</v>
      </c>
      <c r="M491" s="55" t="e">
        <v>#N/A</v>
      </c>
      <c r="N491" s="55"/>
      <c r="O491" s="55" t="str">
        <f t="shared" si="46"/>
        <v>FONTE</v>
      </c>
      <c r="P491" s="55"/>
      <c r="Q491" s="55"/>
      <c r="R491" s="55"/>
      <c r="S491" s="55"/>
      <c r="T491" s="55"/>
      <c r="U491" s="55"/>
      <c r="V491" s="55"/>
      <c r="W491" s="56"/>
      <c r="X491" s="24">
        <f t="shared" si="47"/>
        <v>0</v>
      </c>
      <c r="Y491" s="55"/>
      <c r="Z491" s="55"/>
      <c r="AA491" s="55"/>
      <c r="AB491" s="55"/>
      <c r="AC491" s="55"/>
      <c r="AD491" s="55"/>
      <c r="AE491" s="55"/>
    </row>
    <row r="492" spans="2:31" x14ac:dyDescent="0.25">
      <c r="B492" s="55"/>
      <c r="C492" s="55"/>
      <c r="D492" s="55"/>
      <c r="E492" s="55" t="str">
        <f t="shared" si="42"/>
        <v>PROG</v>
      </c>
      <c r="F492" s="55"/>
      <c r="G492" s="55" t="str">
        <f t="shared" si="43"/>
        <v>P</v>
      </c>
      <c r="H492" s="55"/>
      <c r="I492" s="55"/>
      <c r="J492" s="55" t="str">
        <f t="shared" si="44"/>
        <v>ELEM</v>
      </c>
      <c r="K492" s="55"/>
      <c r="L492" s="100" t="str">
        <f t="shared" si="45"/>
        <v>ag.</v>
      </c>
      <c r="M492" s="55" t="e">
        <v>#N/A</v>
      </c>
      <c r="N492" s="55"/>
      <c r="O492" s="55" t="str">
        <f t="shared" si="46"/>
        <v>FONTE</v>
      </c>
      <c r="P492" s="55"/>
      <c r="Q492" s="55"/>
      <c r="R492" s="55"/>
      <c r="S492" s="55"/>
      <c r="T492" s="55"/>
      <c r="U492" s="55"/>
      <c r="V492" s="55"/>
      <c r="W492" s="56"/>
      <c r="X492" s="24">
        <f t="shared" si="47"/>
        <v>0</v>
      </c>
      <c r="Y492" s="55"/>
      <c r="Z492" s="55"/>
      <c r="AA492" s="55"/>
      <c r="AB492" s="55"/>
      <c r="AC492" s="55"/>
      <c r="AD492" s="55"/>
      <c r="AE492" s="55"/>
    </row>
    <row r="493" spans="2:31" x14ac:dyDescent="0.25">
      <c r="B493" s="55"/>
      <c r="C493" s="55"/>
      <c r="D493" s="55"/>
      <c r="E493" s="55" t="str">
        <f t="shared" si="42"/>
        <v>PROG</v>
      </c>
      <c r="F493" s="55"/>
      <c r="G493" s="55" t="str">
        <f t="shared" si="43"/>
        <v>P</v>
      </c>
      <c r="H493" s="55"/>
      <c r="I493" s="55"/>
      <c r="J493" s="55" t="str">
        <f t="shared" si="44"/>
        <v>ELEM</v>
      </c>
      <c r="K493" s="55"/>
      <c r="L493" s="100" t="str">
        <f t="shared" si="45"/>
        <v>ag.</v>
      </c>
      <c r="M493" s="55" t="e">
        <v>#N/A</v>
      </c>
      <c r="N493" s="55"/>
      <c r="O493" s="55" t="str">
        <f t="shared" si="46"/>
        <v>FONTE</v>
      </c>
      <c r="P493" s="55"/>
      <c r="Q493" s="55"/>
      <c r="R493" s="55"/>
      <c r="S493" s="55"/>
      <c r="T493" s="55"/>
      <c r="U493" s="55"/>
      <c r="V493" s="55"/>
      <c r="W493" s="56"/>
      <c r="X493" s="24">
        <f t="shared" si="47"/>
        <v>0</v>
      </c>
      <c r="Y493" s="55"/>
      <c r="Z493" s="55"/>
      <c r="AA493" s="55"/>
      <c r="AB493" s="55"/>
      <c r="AC493" s="55"/>
      <c r="AD493" s="55"/>
      <c r="AE493" s="55"/>
    </row>
    <row r="494" spans="2:31" x14ac:dyDescent="0.25">
      <c r="B494" s="55"/>
      <c r="C494" s="55"/>
      <c r="D494" s="55"/>
      <c r="E494" s="55" t="str">
        <f t="shared" si="42"/>
        <v>PROG</v>
      </c>
      <c r="F494" s="55"/>
      <c r="G494" s="55" t="str">
        <f t="shared" si="43"/>
        <v>P</v>
      </c>
      <c r="H494" s="55"/>
      <c r="I494" s="55"/>
      <c r="J494" s="55" t="str">
        <f t="shared" si="44"/>
        <v>ELEM</v>
      </c>
      <c r="K494" s="55"/>
      <c r="L494" s="100" t="str">
        <f t="shared" si="45"/>
        <v>ag.</v>
      </c>
      <c r="M494" s="55" t="e">
        <v>#N/A</v>
      </c>
      <c r="N494" s="55"/>
      <c r="O494" s="55" t="str">
        <f t="shared" si="46"/>
        <v>FONTE</v>
      </c>
      <c r="P494" s="55"/>
      <c r="Q494" s="55"/>
      <c r="R494" s="55"/>
      <c r="S494" s="55"/>
      <c r="T494" s="55"/>
      <c r="U494" s="55"/>
      <c r="V494" s="55"/>
      <c r="W494" s="56"/>
      <c r="X494" s="24">
        <f t="shared" si="47"/>
        <v>0</v>
      </c>
      <c r="Y494" s="55"/>
      <c r="Z494" s="55"/>
      <c r="AA494" s="55"/>
      <c r="AB494" s="55"/>
      <c r="AC494" s="55"/>
      <c r="AD494" s="55"/>
      <c r="AE494" s="55"/>
    </row>
    <row r="495" spans="2:31" x14ac:dyDescent="0.25">
      <c r="B495" s="55"/>
      <c r="C495" s="55"/>
      <c r="D495" s="55"/>
      <c r="E495" s="55" t="str">
        <f t="shared" si="42"/>
        <v>PROG</v>
      </c>
      <c r="F495" s="55"/>
      <c r="G495" s="55" t="str">
        <f t="shared" si="43"/>
        <v>P</v>
      </c>
      <c r="H495" s="55"/>
      <c r="I495" s="55"/>
      <c r="J495" s="55" t="str">
        <f t="shared" si="44"/>
        <v>ELEM</v>
      </c>
      <c r="K495" s="55"/>
      <c r="L495" s="100" t="str">
        <f t="shared" si="45"/>
        <v>ag.</v>
      </c>
      <c r="M495" s="55" t="e">
        <v>#N/A</v>
      </c>
      <c r="N495" s="55"/>
      <c r="O495" s="55" t="str">
        <f t="shared" si="46"/>
        <v>FONTE</v>
      </c>
      <c r="P495" s="55"/>
      <c r="Q495" s="55"/>
      <c r="R495" s="55"/>
      <c r="S495" s="55"/>
      <c r="T495" s="55"/>
      <c r="U495" s="55"/>
      <c r="V495" s="55"/>
      <c r="W495" s="56"/>
      <c r="X495" s="24">
        <f t="shared" si="47"/>
        <v>0</v>
      </c>
      <c r="Y495" s="55"/>
      <c r="Z495" s="55"/>
      <c r="AA495" s="55"/>
      <c r="AB495" s="55"/>
      <c r="AC495" s="55"/>
      <c r="AD495" s="55"/>
      <c r="AE495" s="55"/>
    </row>
    <row r="496" spans="2:31" x14ac:dyDescent="0.25">
      <c r="B496" s="55"/>
      <c r="C496" s="55"/>
      <c r="D496" s="55"/>
      <c r="E496" s="55" t="str">
        <f t="shared" si="42"/>
        <v>PROG</v>
      </c>
      <c r="F496" s="55"/>
      <c r="G496" s="55" t="str">
        <f t="shared" si="43"/>
        <v>P</v>
      </c>
      <c r="H496" s="55"/>
      <c r="I496" s="55"/>
      <c r="J496" s="55" t="str">
        <f t="shared" si="44"/>
        <v>ELEM</v>
      </c>
      <c r="K496" s="55"/>
      <c r="L496" s="100" t="str">
        <f t="shared" si="45"/>
        <v>ag.</v>
      </c>
      <c r="M496" s="55" t="e">
        <v>#N/A</v>
      </c>
      <c r="N496" s="55"/>
      <c r="O496" s="55" t="str">
        <f t="shared" si="46"/>
        <v>FONTE</v>
      </c>
      <c r="P496" s="55"/>
      <c r="Q496" s="55"/>
      <c r="R496" s="55"/>
      <c r="S496" s="55"/>
      <c r="T496" s="55"/>
      <c r="U496" s="55"/>
      <c r="V496" s="55"/>
      <c r="W496" s="56"/>
      <c r="X496" s="24">
        <f t="shared" si="47"/>
        <v>0</v>
      </c>
      <c r="Y496" s="55"/>
      <c r="Z496" s="55"/>
      <c r="AA496" s="55"/>
      <c r="AB496" s="55"/>
      <c r="AC496" s="55"/>
      <c r="AD496" s="55"/>
      <c r="AE496" s="55"/>
    </row>
    <row r="497" spans="2:31" x14ac:dyDescent="0.25">
      <c r="B497" s="55"/>
      <c r="C497" s="55"/>
      <c r="D497" s="55"/>
      <c r="E497" s="55" t="str">
        <f t="shared" si="42"/>
        <v>PROG</v>
      </c>
      <c r="F497" s="55"/>
      <c r="G497" s="55" t="str">
        <f t="shared" si="43"/>
        <v>P</v>
      </c>
      <c r="H497" s="55"/>
      <c r="I497" s="55"/>
      <c r="J497" s="55" t="str">
        <f t="shared" si="44"/>
        <v>ELEM</v>
      </c>
      <c r="K497" s="55"/>
      <c r="L497" s="100" t="str">
        <f t="shared" si="45"/>
        <v>ag.</v>
      </c>
      <c r="M497" s="55" t="e">
        <v>#N/A</v>
      </c>
      <c r="N497" s="55"/>
      <c r="O497" s="55" t="str">
        <f t="shared" si="46"/>
        <v>FONTE</v>
      </c>
      <c r="P497" s="55"/>
      <c r="Q497" s="55"/>
      <c r="R497" s="55"/>
      <c r="S497" s="55"/>
      <c r="T497" s="55"/>
      <c r="U497" s="55"/>
      <c r="V497" s="55"/>
      <c r="W497" s="56"/>
      <c r="X497" s="24">
        <f t="shared" si="47"/>
        <v>0</v>
      </c>
      <c r="Y497" s="55"/>
      <c r="Z497" s="55"/>
      <c r="AA497" s="55"/>
      <c r="AB497" s="55"/>
      <c r="AC497" s="55"/>
      <c r="AD497" s="55"/>
      <c r="AE497" s="55"/>
    </row>
    <row r="498" spans="2:31" x14ac:dyDescent="0.25">
      <c r="B498" s="55"/>
      <c r="C498" s="55"/>
      <c r="D498" s="55"/>
      <c r="E498" s="55" t="str">
        <f t="shared" si="42"/>
        <v>PROG</v>
      </c>
      <c r="F498" s="55"/>
      <c r="G498" s="55" t="str">
        <f t="shared" si="43"/>
        <v>P</v>
      </c>
      <c r="H498" s="55"/>
      <c r="I498" s="55"/>
      <c r="J498" s="55" t="str">
        <f t="shared" si="44"/>
        <v>ELEM</v>
      </c>
      <c r="K498" s="55"/>
      <c r="L498" s="100" t="str">
        <f t="shared" si="45"/>
        <v>ag.</v>
      </c>
      <c r="M498" s="55" t="e">
        <v>#N/A</v>
      </c>
      <c r="N498" s="55"/>
      <c r="O498" s="55" t="str">
        <f t="shared" si="46"/>
        <v>FONTE</v>
      </c>
      <c r="P498" s="55"/>
      <c r="Q498" s="55"/>
      <c r="R498" s="55"/>
      <c r="S498" s="55"/>
      <c r="T498" s="55"/>
      <c r="U498" s="55"/>
      <c r="V498" s="55"/>
      <c r="W498" s="56"/>
      <c r="X498" s="24">
        <f t="shared" si="47"/>
        <v>0</v>
      </c>
      <c r="Y498" s="55"/>
      <c r="Z498" s="55"/>
      <c r="AA498" s="55"/>
      <c r="AB498" s="55"/>
      <c r="AC498" s="55"/>
      <c r="AD498" s="55"/>
      <c r="AE498" s="55"/>
    </row>
    <row r="499" spans="2:31" x14ac:dyDescent="0.25">
      <c r="B499" s="55"/>
      <c r="C499" s="55"/>
      <c r="D499" s="55"/>
      <c r="E499" s="55" t="str">
        <f t="shared" si="42"/>
        <v>PROG</v>
      </c>
      <c r="F499" s="55"/>
      <c r="G499" s="55" t="str">
        <f t="shared" si="43"/>
        <v>P</v>
      </c>
      <c r="H499" s="55"/>
      <c r="I499" s="55"/>
      <c r="J499" s="55" t="str">
        <f t="shared" si="44"/>
        <v>ELEM</v>
      </c>
      <c r="K499" s="55"/>
      <c r="L499" s="100" t="str">
        <f t="shared" si="45"/>
        <v>ag.</v>
      </c>
      <c r="M499" s="55" t="e">
        <v>#N/A</v>
      </c>
      <c r="N499" s="55"/>
      <c r="O499" s="55" t="str">
        <f t="shared" si="46"/>
        <v>FONTE</v>
      </c>
      <c r="P499" s="55"/>
      <c r="Q499" s="55"/>
      <c r="R499" s="55"/>
      <c r="S499" s="55"/>
      <c r="T499" s="55"/>
      <c r="U499" s="55"/>
      <c r="V499" s="55"/>
      <c r="W499" s="56"/>
      <c r="X499" s="24">
        <f t="shared" si="47"/>
        <v>0</v>
      </c>
      <c r="Y499" s="55"/>
      <c r="Z499" s="55"/>
      <c r="AA499" s="55"/>
      <c r="AB499" s="55"/>
      <c r="AC499" s="55"/>
      <c r="AD499" s="55"/>
      <c r="AE499" s="55"/>
    </row>
    <row r="500" spans="2:31" x14ac:dyDescent="0.25">
      <c r="B500" s="55"/>
      <c r="C500" s="55"/>
      <c r="D500" s="55"/>
      <c r="E500" s="55" t="str">
        <f t="shared" si="42"/>
        <v>PROG</v>
      </c>
      <c r="F500" s="55"/>
      <c r="G500" s="55" t="str">
        <f t="shared" si="43"/>
        <v>P</v>
      </c>
      <c r="H500" s="55"/>
      <c r="I500" s="55"/>
      <c r="J500" s="55" t="str">
        <f t="shared" si="44"/>
        <v>ELEM</v>
      </c>
      <c r="K500" s="55"/>
      <c r="L500" s="100" t="str">
        <f t="shared" si="45"/>
        <v>ag.</v>
      </c>
      <c r="M500" s="55" t="e">
        <v>#N/A</v>
      </c>
      <c r="N500" s="55"/>
      <c r="O500" s="55" t="str">
        <f t="shared" si="46"/>
        <v>FONTE</v>
      </c>
      <c r="P500" s="55"/>
      <c r="Q500" s="55"/>
      <c r="R500" s="55"/>
      <c r="S500" s="55"/>
      <c r="T500" s="55"/>
      <c r="U500" s="55"/>
      <c r="V500" s="55"/>
      <c r="W500" s="56"/>
      <c r="X500" s="24">
        <f t="shared" si="47"/>
        <v>0</v>
      </c>
      <c r="Y500" s="55"/>
      <c r="Z500" s="55"/>
      <c r="AA500" s="55"/>
      <c r="AB500" s="55"/>
      <c r="AC500" s="55"/>
      <c r="AD500" s="55"/>
      <c r="AE500" s="55"/>
    </row>
    <row r="501" spans="2:31" x14ac:dyDescent="0.25">
      <c r="B501" s="55"/>
      <c r="C501" s="55"/>
      <c r="D501" s="55"/>
      <c r="E501" s="55" t="str">
        <f t="shared" si="42"/>
        <v>PROG</v>
      </c>
      <c r="F501" s="55"/>
      <c r="G501" s="55" t="str">
        <f t="shared" si="43"/>
        <v>P</v>
      </c>
      <c r="H501" s="55"/>
      <c r="I501" s="55"/>
      <c r="J501" s="55" t="str">
        <f t="shared" si="44"/>
        <v>ELEM</v>
      </c>
      <c r="K501" s="55"/>
      <c r="L501" s="100" t="str">
        <f t="shared" si="45"/>
        <v>ag.</v>
      </c>
      <c r="M501" s="55" t="e">
        <v>#N/A</v>
      </c>
      <c r="N501" s="55"/>
      <c r="O501" s="55" t="str">
        <f t="shared" si="46"/>
        <v>FONTE</v>
      </c>
      <c r="P501" s="55"/>
      <c r="Q501" s="55"/>
      <c r="R501" s="55"/>
      <c r="S501" s="55"/>
      <c r="T501" s="55"/>
      <c r="U501" s="55"/>
      <c r="V501" s="55"/>
      <c r="W501" s="56"/>
      <c r="X501" s="24">
        <f t="shared" si="47"/>
        <v>0</v>
      </c>
      <c r="Y501" s="55"/>
      <c r="Z501" s="55"/>
      <c r="AA501" s="55"/>
      <c r="AB501" s="55"/>
      <c r="AC501" s="55"/>
      <c r="AD501" s="55"/>
      <c r="AE501" s="55"/>
    </row>
  </sheetData>
  <mergeCells count="1">
    <mergeCell ref="H1:I1"/>
  </mergeCells>
  <dataValidations count="14">
    <dataValidation allowBlank="1" showInputMessage="1" showErrorMessage="1" errorTitle="Erro de seleção" error="Selecione apenas as fontes disponiveis!" sqref="P3:P1048576" xr:uid="{00000000-0002-0000-0200-000000000000}"/>
    <dataValidation type="list" allowBlank="1" showInputMessage="1" showErrorMessage="1" sqref="K3:K501" xr:uid="{00000000-0002-0000-0200-000001000000}">
      <formula1>INDIRECT(J3)</formula1>
    </dataValidation>
    <dataValidation type="list" allowBlank="1" error="Favor selecionar uma opção disponível na lista. Nela aparecem somente os programas vinculados à UO escolhida na coluna A. " sqref="F21" xr:uid="{00000000-0002-0000-0200-000002000000}">
      <formula1>INDIRECT(E21)</formula1>
    </dataValidation>
    <dataValidation type="decimal" allowBlank="1" showInputMessage="1" showErrorMessage="1" errorTitle="Preço Unitário" error="Esse campo deve ser preenchido com valores núméricos (números inteiros e decimais)." sqref="V16:V501" xr:uid="{00000000-0002-0000-0200-000003000000}">
      <formula1>0</formula1>
      <formula2>1E+35</formula2>
    </dataValidation>
    <dataValidation type="decimal" allowBlank="1" showInputMessage="1" showErrorMessage="1" errorTitle="Volume" error="Esse campo deve ser preenchido com valores núméricos (números inteiros e decimais)." sqref="T16:T501" xr:uid="{00000000-0002-0000-0200-000004000000}">
      <formula1>0</formula1>
      <formula2>1E+32</formula2>
    </dataValidation>
    <dataValidation type="whole" allowBlank="1" showInputMessage="1" showErrorMessage="1" errorTitle="Frequência de Pagamento" error="Esse campo deve ser preenchido com números inteiros, de acordo com o número de vezes que o pagamento da despesa é feita ao longo do ano." sqref="W16:W501" xr:uid="{00000000-0002-0000-0200-000005000000}">
      <formula1>1</formula1>
      <formula2>300</formula2>
    </dataValidation>
    <dataValidation type="whole" errorStyle="warning" allowBlank="1" showInputMessage="1" showErrorMessage="1" error="Esse campo deve ser preenchido em escala numérica (números inteiros). " promptTitle="Priorização" prompt="A priorização deve ser feita em escala númerica (números inteiros), sendo &quot;1&quot; aquilo considerado como o mais importante, ou seja, mais próximo do limiar. " sqref="AC17:AE501" xr:uid="{00000000-0002-0000-0200-000006000000}">
      <formula1>0</formula1>
      <formula2>10000</formula2>
    </dataValidation>
    <dataValidation type="list" allowBlank="1" showInputMessage="1" showErrorMessage="1" error="Favor selecionar uma opção disponível na lista. Nela aparecem somente os ações vinculadas ao programa escolhido na coluna F. " sqref="H3:H501" xr:uid="{00000000-0002-0000-0200-000007000000}">
      <formula1>INDIRECT(G3)</formula1>
    </dataValidation>
    <dataValidation type="list" allowBlank="1" showInputMessage="1" showErrorMessage="1" error="Favor selecionar uma opção disponível na lista. Nela aparecem somente os programas vinculados à UO escolhida na coluna A. " sqref="F22:F501 F3:F20" xr:uid="{00000000-0002-0000-0200-000008000000}">
      <formula1>INDIRECT(E3)</formula1>
    </dataValidation>
    <dataValidation type="list" allowBlank="1" showInputMessage="1" showErrorMessage="1" sqref="C16:C501" xr:uid="{00000000-0002-0000-0200-000009000000}">
      <formula1>INDIRECT($A$3)</formula1>
    </dataValidation>
    <dataValidation allowBlank="1" showInputMessage="1" showErrorMessage="1" error="Favor selecionar uma opção disponível na lista. " sqref="A3:A15" xr:uid="{00000000-0002-0000-0200-00000A000000}"/>
    <dataValidation type="whole" allowBlank="1" showInputMessage="1" showErrorMessage="1" sqref="AC3:AC16" xr:uid="{00000000-0002-0000-0200-00000B000000}">
      <formula1>0</formula1>
      <formula2>1000000000000000</formula2>
    </dataValidation>
    <dataValidation type="whole" allowBlank="1" showInputMessage="1" showErrorMessage="1" sqref="AD3:AE15" xr:uid="{00000000-0002-0000-0200-00000C000000}">
      <formula1>1</formula1>
      <formula2>200</formula2>
    </dataValidation>
    <dataValidation type="whole" errorStyle="warning" allowBlank="1" showInputMessage="1" showErrorMessage="1" error="Esse campo deve ser preenchido em escala numérica (números inteiros). " promptTitle="Priorização" prompt="A priorização deve ser feita em escala númerica (números inteiros), sendo &quot;1&quot; aquilo considerado como o mais importante, ou seja, mais próximo do limiar. " sqref="AD16:AE16" xr:uid="{00000000-0002-0000-0200-00000D000000}">
      <formula1>1</formula1>
      <formula2>10000</formula2>
    </dataValidation>
  </dataValidations>
  <hyperlinks>
    <hyperlink ref="F1" location="INDICE!A1" display="INDICE" xr:uid="{00000000-0004-0000-0200-000000000000}"/>
  </hyperlink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error="Favor selecionar uma opção disponível na lista. " xr:uid="{00000000-0002-0000-0200-00000E000000}">
          <x14:formula1>
            <xm:f>ORGANOGRAMA!$A$1:$AZ$1</xm:f>
          </x14:formula1>
          <xm:sqref>A16:A1048576</xm:sqref>
        </x14:dataValidation>
        <x14:dataValidation type="list" allowBlank="1" showInputMessage="1" showErrorMessage="1" xr:uid="{00000000-0002-0000-0200-00000F000000}">
          <x14:formula1>
            <xm:f>ELEMENTO!$A$1:$AK$1</xm:f>
          </x14:formula1>
          <xm:sqref>I3:I501</xm:sqref>
        </x14:dataValidation>
        <x14:dataValidation type="list" allowBlank="1" showInputMessage="1" showErrorMessage="1" xr:uid="{00000000-0002-0000-0200-000010000000}">
          <x14:formula1>
            <xm:f>CENÁRIO!$A$8:$A$9</xm:f>
          </x14:formula1>
          <xm:sqref>N3:N1048576</xm:sqref>
        </x14:dataValidation>
        <x14:dataValidation type="list" allowBlank="1" showInputMessage="1" showErrorMessage="1" xr:uid="{00000000-0002-0000-0200-000011000000}">
          <x14:formula1>
            <xm:f>CENÁRIO!$A$2:$A$3</xm:f>
          </x14:formula1>
          <xm:sqref>Y16:Y1048576</xm:sqref>
        </x14:dataValidation>
        <x14:dataValidation type="list" allowBlank="1" showInputMessage="1" showErrorMessage="1" xr:uid="{00000000-0002-0000-0200-000012000000}">
          <x14:formula1>
            <xm:f>CENÁRIO!$C$2:$C$3</xm:f>
          </x14:formula1>
          <xm:sqref>R3:R1048576</xm:sqref>
        </x14:dataValidation>
        <x14:dataValidation type="list" allowBlank="1" showInputMessage="1" showErrorMessage="1" xr:uid="{00000000-0002-0000-0200-000013000000}">
          <x14:formula1>
            <xm:f>CENÁRIO!$A$2:$A$4</xm:f>
          </x14:formula1>
          <xm:sqref>Y3:Y15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AD215"/>
  <sheetViews>
    <sheetView topLeftCell="L1" workbookViewId="0">
      <selection activeCell="U2" sqref="U2"/>
    </sheetView>
  </sheetViews>
  <sheetFormatPr defaultColWidth="8.85546875" defaultRowHeight="15" x14ac:dyDescent="0.25"/>
  <cols>
    <col min="1" max="1" width="32.140625" style="6" bestFit="1" customWidth="1"/>
    <col min="2" max="2" width="23.28515625" style="6" bestFit="1" customWidth="1"/>
    <col min="3" max="3" width="23.28515625" style="6" customWidth="1"/>
    <col min="4" max="4" width="26.5703125" style="6" customWidth="1"/>
    <col min="5" max="5" width="26.85546875" style="6" customWidth="1"/>
    <col min="6" max="6" width="31.28515625" style="6" bestFit="1" customWidth="1"/>
    <col min="7" max="7" width="11.140625" style="6" hidden="1" customWidth="1"/>
    <col min="8" max="8" width="31.85546875" style="6" customWidth="1"/>
    <col min="9" max="9" width="30.85546875" style="6" customWidth="1"/>
    <col min="10" max="10" width="40.28515625" style="6" customWidth="1"/>
    <col min="11" max="11" width="25.28515625" style="6" hidden="1" customWidth="1"/>
    <col min="12" max="12" width="55" style="6" customWidth="1"/>
    <col min="13" max="13" width="26.42578125" style="6" bestFit="1" customWidth="1"/>
    <col min="14" max="14" width="22.85546875" style="6" hidden="1" customWidth="1"/>
    <col min="15" max="15" width="26.28515625" style="6" bestFit="1" customWidth="1"/>
    <col min="16" max="16" width="26.28515625" style="6" customWidth="1"/>
    <col min="17" max="17" width="7.140625" style="6" bestFit="1" customWidth="1"/>
    <col min="18" max="18" width="18" style="6" bestFit="1" customWidth="1"/>
    <col min="19" max="19" width="8.5703125" style="6" bestFit="1" customWidth="1"/>
    <col min="20" max="20" width="18.7109375" style="6" bestFit="1" customWidth="1"/>
    <col min="21" max="21" width="15.7109375" style="6" bestFit="1" customWidth="1"/>
    <col min="22" max="22" width="23.85546875" style="6" bestFit="1" customWidth="1"/>
    <col min="23" max="23" width="17.7109375" style="6" bestFit="1" customWidth="1"/>
    <col min="24" max="24" width="22.7109375" style="6" bestFit="1" customWidth="1"/>
    <col min="25" max="25" width="22.140625" style="6" customWidth="1"/>
    <col min="26" max="26" width="19" style="6" bestFit="1" customWidth="1"/>
    <col min="27" max="27" width="18.7109375" style="6" bestFit="1" customWidth="1"/>
    <col min="28" max="30" width="14.28515625" style="6" bestFit="1" customWidth="1"/>
    <col min="31" max="16384" width="8.85546875" style="6"/>
  </cols>
  <sheetData>
    <row r="1" spans="1:30" s="15" customFormat="1" ht="60" x14ac:dyDescent="0.25">
      <c r="A1" s="11" t="s">
        <v>622</v>
      </c>
      <c r="B1" s="11" t="s">
        <v>623</v>
      </c>
      <c r="C1" s="11" t="s">
        <v>10</v>
      </c>
      <c r="D1" s="11" t="s">
        <v>624</v>
      </c>
      <c r="E1" s="11" t="s">
        <v>12</v>
      </c>
      <c r="F1" s="7" t="s">
        <v>13</v>
      </c>
      <c r="G1" s="7" t="s">
        <v>14</v>
      </c>
      <c r="H1" s="7" t="s">
        <v>15</v>
      </c>
      <c r="I1" s="7" t="s">
        <v>625</v>
      </c>
      <c r="J1" s="7" t="s">
        <v>16</v>
      </c>
      <c r="K1" s="7" t="s">
        <v>17</v>
      </c>
      <c r="L1" s="7" t="s">
        <v>18</v>
      </c>
      <c r="M1" s="7" t="s">
        <v>21</v>
      </c>
      <c r="N1" s="7" t="s">
        <v>22</v>
      </c>
      <c r="O1" s="7" t="s">
        <v>626</v>
      </c>
      <c r="P1" s="7" t="s">
        <v>627</v>
      </c>
      <c r="Q1" s="7" t="s">
        <v>25</v>
      </c>
      <c r="R1" s="12" t="s">
        <v>26</v>
      </c>
      <c r="S1" s="12" t="s">
        <v>27</v>
      </c>
      <c r="T1" s="12" t="s">
        <v>28</v>
      </c>
      <c r="U1" s="12" t="s">
        <v>29</v>
      </c>
      <c r="V1" s="12" t="s">
        <v>30</v>
      </c>
      <c r="W1" s="12" t="s">
        <v>31</v>
      </c>
      <c r="X1" s="13" t="s">
        <v>32</v>
      </c>
      <c r="Y1" s="36" t="s">
        <v>628</v>
      </c>
      <c r="Z1" s="13" t="s">
        <v>34</v>
      </c>
      <c r="AA1" s="13" t="s">
        <v>35</v>
      </c>
      <c r="AB1" s="14" t="s">
        <v>36</v>
      </c>
      <c r="AC1" s="14" t="s">
        <v>37</v>
      </c>
      <c r="AD1" s="14" t="s">
        <v>38</v>
      </c>
    </row>
    <row r="2" spans="1:30" s="22" customFormat="1" ht="90" x14ac:dyDescent="0.25">
      <c r="A2" s="31" t="s">
        <v>629</v>
      </c>
      <c r="B2" s="31"/>
      <c r="C2" s="31"/>
      <c r="D2" s="31"/>
      <c r="E2" s="31" t="str">
        <f t="shared" ref="E2:E9" si="0">CONCATENATE(A2,"PROG")</f>
        <v>FAOPPROG</v>
      </c>
      <c r="F2" s="31" t="s">
        <v>545</v>
      </c>
      <c r="G2" s="31" t="str">
        <f t="shared" ref="G2:G3" si="1">CONCATENATE("P",(LEFT(F2,3)),A2)</f>
        <v>P060FAOP</v>
      </c>
      <c r="H2" s="31" t="s">
        <v>546</v>
      </c>
      <c r="I2" s="31" t="s">
        <v>630</v>
      </c>
      <c r="J2" s="31" t="s">
        <v>247</v>
      </c>
      <c r="K2" s="31" t="str">
        <f t="shared" ref="K2:K9" si="2">CONCATENATE("ELEM",LEFT(J2,2))</f>
        <v>ELEM30</v>
      </c>
      <c r="L2" s="31" t="s">
        <v>631</v>
      </c>
      <c r="M2" s="31" t="s">
        <v>46</v>
      </c>
      <c r="N2" s="31" t="str">
        <f t="shared" ref="N2:N3" si="3">CONCATENATE("FONTE",A2)</f>
        <v>FONTEFAOP</v>
      </c>
      <c r="O2" s="31">
        <v>45</v>
      </c>
      <c r="P2" s="31"/>
      <c r="Q2" s="31" t="s">
        <v>48</v>
      </c>
      <c r="R2" s="31" t="s">
        <v>548</v>
      </c>
      <c r="S2" s="31">
        <v>2</v>
      </c>
      <c r="T2" s="31" t="s">
        <v>632</v>
      </c>
      <c r="U2" s="32">
        <v>200</v>
      </c>
      <c r="V2" s="33">
        <v>1</v>
      </c>
      <c r="W2" s="34">
        <f t="shared" ref="W2:W9" si="4">S2*U2*V2</f>
        <v>400</v>
      </c>
      <c r="X2" s="31" t="s">
        <v>550</v>
      </c>
      <c r="Y2" s="31" t="s">
        <v>633</v>
      </c>
      <c r="Z2" s="35" t="s">
        <v>634</v>
      </c>
      <c r="AA2" s="35" t="s">
        <v>635</v>
      </c>
      <c r="AB2" s="31"/>
      <c r="AC2" s="31"/>
      <c r="AD2" s="31"/>
    </row>
    <row r="3" spans="1:30" s="22" customFormat="1" ht="60" x14ac:dyDescent="0.25">
      <c r="A3" s="31" t="s">
        <v>629</v>
      </c>
      <c r="B3" s="31"/>
      <c r="C3" s="31"/>
      <c r="D3" s="31"/>
      <c r="E3" s="31" t="str">
        <f t="shared" si="0"/>
        <v>FAOPPROG</v>
      </c>
      <c r="F3" s="31" t="s">
        <v>545</v>
      </c>
      <c r="G3" s="31" t="str">
        <f t="shared" si="1"/>
        <v>P060FAOP</v>
      </c>
      <c r="H3" s="31" t="s">
        <v>546</v>
      </c>
      <c r="I3" s="31" t="s">
        <v>630</v>
      </c>
      <c r="J3" s="31" t="s">
        <v>347</v>
      </c>
      <c r="K3" s="31" t="str">
        <f t="shared" si="2"/>
        <v>ELEM33</v>
      </c>
      <c r="L3" s="31" t="s">
        <v>554</v>
      </c>
      <c r="M3" s="31" t="s">
        <v>46</v>
      </c>
      <c r="N3" s="31" t="str">
        <f t="shared" si="3"/>
        <v>FONTEFAOP</v>
      </c>
      <c r="O3" s="31">
        <v>45</v>
      </c>
      <c r="P3" s="31"/>
      <c r="Q3" s="31" t="s">
        <v>48</v>
      </c>
      <c r="R3" s="31" t="s">
        <v>636</v>
      </c>
      <c r="S3" s="31">
        <v>1</v>
      </c>
      <c r="T3" s="31" t="s">
        <v>558</v>
      </c>
      <c r="U3" s="32">
        <v>45</v>
      </c>
      <c r="V3" s="33">
        <v>1</v>
      </c>
      <c r="W3" s="34">
        <f t="shared" si="4"/>
        <v>45</v>
      </c>
      <c r="X3" s="31" t="s">
        <v>550</v>
      </c>
      <c r="Y3" s="31" t="s">
        <v>633</v>
      </c>
      <c r="Z3" s="35" t="s">
        <v>634</v>
      </c>
      <c r="AA3" s="35" t="s">
        <v>635</v>
      </c>
      <c r="AB3" s="31"/>
      <c r="AC3" s="31"/>
      <c r="AD3" s="31"/>
    </row>
    <row r="4" spans="1:30" s="22" customFormat="1" ht="105" x14ac:dyDescent="0.25">
      <c r="A4" s="31" t="s">
        <v>629</v>
      </c>
      <c r="B4" s="31"/>
      <c r="C4" s="31"/>
      <c r="D4" s="31"/>
      <c r="E4" s="31" t="str">
        <f t="shared" si="0"/>
        <v>FAOPPROG</v>
      </c>
      <c r="F4" s="31" t="s">
        <v>545</v>
      </c>
      <c r="G4" s="31" t="str">
        <f t="shared" ref="G4" si="5">CONCATENATE("P",(LEFT(F4,3)),A4)</f>
        <v>P060FAOP</v>
      </c>
      <c r="H4" s="31" t="s">
        <v>546</v>
      </c>
      <c r="I4" s="31" t="s">
        <v>630</v>
      </c>
      <c r="J4" s="31" t="s">
        <v>289</v>
      </c>
      <c r="K4" s="31" t="str">
        <f t="shared" si="2"/>
        <v>ELEM14</v>
      </c>
      <c r="L4" s="31" t="s">
        <v>290</v>
      </c>
      <c r="M4" s="31" t="s">
        <v>46</v>
      </c>
      <c r="N4" s="31" t="str">
        <f t="shared" ref="N4" si="6">CONCATENATE("FONTE",A4)</f>
        <v>FONTEFAOP</v>
      </c>
      <c r="O4" s="31">
        <v>45</v>
      </c>
      <c r="P4" s="31"/>
      <c r="Q4" s="31" t="s">
        <v>48</v>
      </c>
      <c r="R4" s="31" t="s">
        <v>548</v>
      </c>
      <c r="S4" s="31">
        <v>2</v>
      </c>
      <c r="T4" s="31" t="s">
        <v>632</v>
      </c>
      <c r="U4" s="32">
        <v>200</v>
      </c>
      <c r="V4" s="33">
        <v>1</v>
      </c>
      <c r="W4" s="34">
        <f t="shared" si="4"/>
        <v>400</v>
      </c>
      <c r="X4" s="31" t="s">
        <v>569</v>
      </c>
      <c r="Y4" s="31" t="s">
        <v>637</v>
      </c>
      <c r="Z4" s="31" t="s">
        <v>638</v>
      </c>
      <c r="AA4" s="31">
        <v>1</v>
      </c>
      <c r="AB4" s="31">
        <v>1</v>
      </c>
      <c r="AC4" s="31"/>
      <c r="AD4" s="31"/>
    </row>
    <row r="5" spans="1:30" s="22" customFormat="1" ht="105" x14ac:dyDescent="0.25">
      <c r="A5" s="31" t="s">
        <v>629</v>
      </c>
      <c r="B5" s="31"/>
      <c r="C5" s="31"/>
      <c r="D5" s="31"/>
      <c r="E5" s="31" t="str">
        <f t="shared" si="0"/>
        <v>FAOPPROG</v>
      </c>
      <c r="F5" s="31" t="s">
        <v>545</v>
      </c>
      <c r="G5" s="31" t="str">
        <f t="shared" ref="G5:G80" si="7">CONCATENATE("P",(LEFT(F5,3)),A5)</f>
        <v>P060FAOP</v>
      </c>
      <c r="H5" s="31" t="s">
        <v>546</v>
      </c>
      <c r="I5" s="31" t="s">
        <v>639</v>
      </c>
      <c r="J5" s="31" t="s">
        <v>347</v>
      </c>
      <c r="K5" s="31" t="str">
        <f t="shared" si="2"/>
        <v>ELEM33</v>
      </c>
      <c r="L5" s="31" t="s">
        <v>554</v>
      </c>
      <c r="M5" s="31" t="s">
        <v>46</v>
      </c>
      <c r="N5" s="31" t="str">
        <f t="shared" ref="N5:N79" si="8">CONCATENATE("FONTE",A5)</f>
        <v>FONTEFAOP</v>
      </c>
      <c r="O5" s="31">
        <v>45</v>
      </c>
      <c r="P5" s="31"/>
      <c r="Q5" s="31" t="s">
        <v>48</v>
      </c>
      <c r="R5" s="31" t="s">
        <v>636</v>
      </c>
      <c r="S5" s="31">
        <v>1</v>
      </c>
      <c r="T5" s="31" t="s">
        <v>558</v>
      </c>
      <c r="U5" s="32">
        <v>45</v>
      </c>
      <c r="V5" s="33">
        <v>1</v>
      </c>
      <c r="W5" s="34">
        <f t="shared" si="4"/>
        <v>45</v>
      </c>
      <c r="X5" s="31" t="s">
        <v>569</v>
      </c>
      <c r="Y5" s="31" t="s">
        <v>637</v>
      </c>
      <c r="Z5" s="31" t="s">
        <v>638</v>
      </c>
      <c r="AA5" s="31" t="s">
        <v>562</v>
      </c>
      <c r="AB5" s="31">
        <v>1</v>
      </c>
      <c r="AC5" s="31"/>
      <c r="AD5" s="31"/>
    </row>
    <row r="6" spans="1:30" s="22" customFormat="1" ht="120" x14ac:dyDescent="0.25">
      <c r="A6" s="31" t="s">
        <v>629</v>
      </c>
      <c r="B6" s="31"/>
      <c r="C6" s="31"/>
      <c r="D6" s="31"/>
      <c r="E6" s="31" t="str">
        <f t="shared" si="0"/>
        <v>FAOPPROG</v>
      </c>
      <c r="F6" s="31" t="s">
        <v>545</v>
      </c>
      <c r="G6" s="31" t="str">
        <f t="shared" ref="G6" si="9">CONCATENATE("P",(LEFT(F6,3)),A6)</f>
        <v>P060FAOP</v>
      </c>
      <c r="H6" s="31" t="s">
        <v>546</v>
      </c>
      <c r="I6" s="31" t="s">
        <v>639</v>
      </c>
      <c r="J6" s="31" t="s">
        <v>247</v>
      </c>
      <c r="K6" s="31" t="str">
        <f t="shared" si="2"/>
        <v>ELEM30</v>
      </c>
      <c r="L6" s="31" t="s">
        <v>640</v>
      </c>
      <c r="M6" s="31" t="s">
        <v>46</v>
      </c>
      <c r="N6" s="31" t="str">
        <f t="shared" ref="N6" si="10">CONCATENATE("FONTE",A6)</f>
        <v>FONTEFAOP</v>
      </c>
      <c r="O6" s="31">
        <v>45</v>
      </c>
      <c r="P6" s="31" t="s">
        <v>641</v>
      </c>
      <c r="Q6" s="31" t="s">
        <v>48</v>
      </c>
      <c r="R6" s="31" t="s">
        <v>642</v>
      </c>
      <c r="S6" s="31">
        <v>300</v>
      </c>
      <c r="T6" s="31" t="s">
        <v>643</v>
      </c>
      <c r="U6" s="32">
        <v>0.3</v>
      </c>
      <c r="V6" s="33">
        <v>1</v>
      </c>
      <c r="W6" s="34">
        <f t="shared" si="4"/>
        <v>90</v>
      </c>
      <c r="X6" s="31" t="s">
        <v>569</v>
      </c>
      <c r="Y6" s="31" t="s">
        <v>633</v>
      </c>
      <c r="Z6" s="31" t="s">
        <v>644</v>
      </c>
      <c r="AA6" s="31" t="s">
        <v>645</v>
      </c>
      <c r="AB6" s="31">
        <v>1</v>
      </c>
      <c r="AC6" s="31"/>
      <c r="AD6" s="31"/>
    </row>
    <row r="7" spans="1:30" s="22" customFormat="1" ht="90" x14ac:dyDescent="0.25">
      <c r="A7" s="31" t="s">
        <v>629</v>
      </c>
      <c r="B7" s="31"/>
      <c r="C7" s="31"/>
      <c r="D7" s="31"/>
      <c r="E7" s="31" t="str">
        <f t="shared" si="0"/>
        <v>FAOPPROG</v>
      </c>
      <c r="F7" s="31" t="s">
        <v>545</v>
      </c>
      <c r="G7" s="31" t="str">
        <f t="shared" ref="G7:G8" si="11">CONCATENATE("P",(LEFT(F7,3)),A7)</f>
        <v>P060FAOP</v>
      </c>
      <c r="H7" s="31" t="s">
        <v>546</v>
      </c>
      <c r="I7" s="31" t="s">
        <v>639</v>
      </c>
      <c r="J7" s="31" t="s">
        <v>247</v>
      </c>
      <c r="K7" s="31" t="str">
        <f t="shared" si="2"/>
        <v>ELEM30</v>
      </c>
      <c r="L7" s="31" t="s">
        <v>640</v>
      </c>
      <c r="M7" s="31" t="s">
        <v>46</v>
      </c>
      <c r="N7" s="31" t="str">
        <f t="shared" ref="N7:N8" si="12">CONCATENATE("FONTE",A7)</f>
        <v>FONTEFAOP</v>
      </c>
      <c r="O7" s="31">
        <v>45</v>
      </c>
      <c r="P7" s="31" t="s">
        <v>641</v>
      </c>
      <c r="Q7" s="31" t="s">
        <v>220</v>
      </c>
      <c r="R7" s="31" t="s">
        <v>642</v>
      </c>
      <c r="S7" s="31">
        <v>200</v>
      </c>
      <c r="T7" s="31" t="s">
        <v>643</v>
      </c>
      <c r="U7" s="32">
        <v>0.3</v>
      </c>
      <c r="V7" s="33">
        <v>1</v>
      </c>
      <c r="W7" s="34">
        <f t="shared" si="4"/>
        <v>60</v>
      </c>
      <c r="X7" s="31" t="s">
        <v>569</v>
      </c>
      <c r="Y7" s="31" t="s">
        <v>646</v>
      </c>
      <c r="Z7" s="31" t="s">
        <v>647</v>
      </c>
      <c r="AA7" s="31" t="s">
        <v>645</v>
      </c>
      <c r="AB7" s="31">
        <v>2</v>
      </c>
      <c r="AC7" s="31"/>
      <c r="AD7" s="31"/>
    </row>
    <row r="8" spans="1:30" s="22" customFormat="1" ht="60" x14ac:dyDescent="0.25">
      <c r="A8" s="31" t="s">
        <v>629</v>
      </c>
      <c r="B8" s="31"/>
      <c r="C8" s="31"/>
      <c r="D8" s="31"/>
      <c r="E8" s="31" t="str">
        <f t="shared" ref="E8" si="13">CONCATENATE(A8,"PROG")</f>
        <v>FAOPPROG</v>
      </c>
      <c r="F8" s="31" t="s">
        <v>545</v>
      </c>
      <c r="G8" s="31" t="str">
        <f t="shared" si="11"/>
        <v>P060FAOP</v>
      </c>
      <c r="H8" s="31" t="s">
        <v>546</v>
      </c>
      <c r="I8" s="31" t="s">
        <v>639</v>
      </c>
      <c r="J8" s="31" t="s">
        <v>247</v>
      </c>
      <c r="K8" s="31" t="str">
        <f t="shared" si="2"/>
        <v>ELEM30</v>
      </c>
      <c r="L8" s="31" t="s">
        <v>493</v>
      </c>
      <c r="M8" s="31" t="s">
        <v>46</v>
      </c>
      <c r="N8" s="31" t="str">
        <f t="shared" si="12"/>
        <v>FONTEFAOP</v>
      </c>
      <c r="O8" s="31">
        <v>45</v>
      </c>
      <c r="P8" s="31" t="s">
        <v>648</v>
      </c>
      <c r="Q8" s="31" t="s">
        <v>48</v>
      </c>
      <c r="R8" s="31" t="s">
        <v>575</v>
      </c>
      <c r="S8" s="31">
        <v>1</v>
      </c>
      <c r="T8" s="31" t="s">
        <v>576</v>
      </c>
      <c r="U8" s="32">
        <v>25</v>
      </c>
      <c r="V8" s="33">
        <v>1</v>
      </c>
      <c r="W8" s="34">
        <f t="shared" ref="W8" si="14">S8*U8*V8</f>
        <v>25</v>
      </c>
      <c r="X8" s="31" t="s">
        <v>550</v>
      </c>
      <c r="Y8" s="31" t="s">
        <v>646</v>
      </c>
      <c r="Z8" s="31"/>
      <c r="AA8" s="31"/>
      <c r="AB8" s="31"/>
      <c r="AC8" s="31"/>
      <c r="AD8" s="31"/>
    </row>
    <row r="9" spans="1:30" s="22" customFormat="1" ht="60" x14ac:dyDescent="0.25">
      <c r="A9" s="31" t="s">
        <v>629</v>
      </c>
      <c r="B9" s="31"/>
      <c r="C9" s="31"/>
      <c r="D9" s="31"/>
      <c r="E9" s="31" t="str">
        <f t="shared" si="0"/>
        <v>FAOPPROG</v>
      </c>
      <c r="F9" s="31" t="s">
        <v>545</v>
      </c>
      <c r="G9" s="31" t="str">
        <f t="shared" ref="G9:G12" si="15">CONCATENATE("P",(LEFT(F9,3)),A9)</f>
        <v>P060FAOP</v>
      </c>
      <c r="H9" s="31" t="s">
        <v>546</v>
      </c>
      <c r="I9" s="31" t="s">
        <v>639</v>
      </c>
      <c r="J9" s="31" t="s">
        <v>247</v>
      </c>
      <c r="K9" s="31" t="str">
        <f t="shared" si="2"/>
        <v>ELEM30</v>
      </c>
      <c r="L9" s="31" t="s">
        <v>493</v>
      </c>
      <c r="M9" s="31" t="s">
        <v>46</v>
      </c>
      <c r="N9" s="31" t="str">
        <f t="shared" ref="N9:N12" si="16">CONCATENATE("FONTE",A9)</f>
        <v>FONTEFAOP</v>
      </c>
      <c r="O9" s="31">
        <v>45</v>
      </c>
      <c r="P9" s="31" t="s">
        <v>648</v>
      </c>
      <c r="Q9" s="31" t="s">
        <v>48</v>
      </c>
      <c r="R9" s="31" t="s">
        <v>575</v>
      </c>
      <c r="S9" s="31">
        <v>1</v>
      </c>
      <c r="T9" s="31" t="s">
        <v>576</v>
      </c>
      <c r="U9" s="32">
        <v>25</v>
      </c>
      <c r="V9" s="33">
        <v>1</v>
      </c>
      <c r="W9" s="34">
        <f t="shared" si="4"/>
        <v>25</v>
      </c>
      <c r="X9" s="31" t="s">
        <v>550</v>
      </c>
      <c r="Y9" s="31" t="s">
        <v>633</v>
      </c>
      <c r="Z9" s="31"/>
      <c r="AA9" s="31"/>
      <c r="AB9" s="31"/>
      <c r="AC9" s="31"/>
      <c r="AD9" s="31"/>
    </row>
    <row r="10" spans="1:30" s="22" customFormat="1" x14ac:dyDescent="0.25">
      <c r="A10" s="31"/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2"/>
      <c r="V10" s="33"/>
      <c r="W10" s="34"/>
      <c r="X10" s="31" t="s">
        <v>569</v>
      </c>
      <c r="Y10" s="31" t="s">
        <v>649</v>
      </c>
      <c r="Z10" s="31"/>
      <c r="AA10" s="31"/>
      <c r="AB10" s="31"/>
      <c r="AC10" s="31"/>
      <c r="AD10" s="31"/>
    </row>
    <row r="11" spans="1:30" s="22" customFormat="1" x14ac:dyDescent="0.25">
      <c r="A11" s="31"/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2"/>
      <c r="V11" s="33"/>
      <c r="W11" s="34"/>
      <c r="X11" s="31" t="s">
        <v>569</v>
      </c>
      <c r="Y11" s="31" t="s">
        <v>649</v>
      </c>
      <c r="Z11" s="31"/>
      <c r="AA11" s="31"/>
      <c r="AB11" s="31"/>
      <c r="AC11" s="31"/>
      <c r="AD11" s="31"/>
    </row>
    <row r="12" spans="1:30" s="22" customFormat="1" ht="75" x14ac:dyDescent="0.25">
      <c r="A12" s="31" t="s">
        <v>629</v>
      </c>
      <c r="B12" s="31"/>
      <c r="C12" s="31"/>
      <c r="D12" s="31"/>
      <c r="E12" s="31" t="str">
        <f t="shared" ref="E12" si="17">CONCATENATE(A12,"PROG")</f>
        <v>FAOPPROG</v>
      </c>
      <c r="F12" s="31" t="s">
        <v>545</v>
      </c>
      <c r="G12" s="31" t="str">
        <f t="shared" si="15"/>
        <v>P060FAOP</v>
      </c>
      <c r="H12" s="31" t="s">
        <v>546</v>
      </c>
      <c r="I12" s="31" t="s">
        <v>650</v>
      </c>
      <c r="J12" s="31" t="s">
        <v>44</v>
      </c>
      <c r="K12" s="31" t="str">
        <f t="shared" ref="K12" si="18">CONCATENATE("ELEM",LEFT(J12,2))</f>
        <v>ELEM37</v>
      </c>
      <c r="L12" s="31" t="s">
        <v>45</v>
      </c>
      <c r="M12" s="31" t="s">
        <v>46</v>
      </c>
      <c r="N12" s="31" t="str">
        <f t="shared" si="16"/>
        <v>FONTEFAOP</v>
      </c>
      <c r="O12" s="31"/>
      <c r="P12" s="31"/>
      <c r="Q12" s="31" t="s">
        <v>48</v>
      </c>
      <c r="R12" s="31" t="s">
        <v>651</v>
      </c>
      <c r="S12" s="31">
        <v>2</v>
      </c>
      <c r="T12" s="31" t="s">
        <v>50</v>
      </c>
      <c r="U12" s="32">
        <v>2000</v>
      </c>
      <c r="V12" s="33">
        <v>12</v>
      </c>
      <c r="W12" s="34">
        <f t="shared" ref="W12" si="19">S12*U12*V12</f>
        <v>48000</v>
      </c>
      <c r="X12" s="31" t="s">
        <v>550</v>
      </c>
      <c r="Y12" s="31"/>
      <c r="Z12" s="31"/>
      <c r="AA12" s="31"/>
      <c r="AB12" s="31"/>
      <c r="AC12" s="31"/>
      <c r="AD12" s="31"/>
    </row>
    <row r="13" spans="1:30" s="22" customFormat="1" ht="75" x14ac:dyDescent="0.25">
      <c r="A13" s="31" t="s">
        <v>629</v>
      </c>
      <c r="B13" s="31"/>
      <c r="C13" s="31"/>
      <c r="D13" s="31"/>
      <c r="E13" s="31" t="str">
        <f t="shared" ref="E13:E80" si="20">CONCATENATE(A13,"PROG")</f>
        <v>FAOPPROG</v>
      </c>
      <c r="F13" s="31" t="s">
        <v>545</v>
      </c>
      <c r="G13" s="31" t="str">
        <f t="shared" si="7"/>
        <v>P060FAOP</v>
      </c>
      <c r="H13" s="31" t="s">
        <v>546</v>
      </c>
      <c r="I13" s="31" t="s">
        <v>650</v>
      </c>
      <c r="J13" s="31" t="s">
        <v>44</v>
      </c>
      <c r="K13" s="31" t="str">
        <f t="shared" ref="K13:K80" si="21">CONCATENATE("ELEM",LEFT(J13,2))</f>
        <v>ELEM37</v>
      </c>
      <c r="L13" s="31" t="s">
        <v>45</v>
      </c>
      <c r="M13" s="31" t="s">
        <v>46</v>
      </c>
      <c r="N13" s="31" t="str">
        <f t="shared" si="8"/>
        <v>FONTEFAOP</v>
      </c>
      <c r="O13" s="31"/>
      <c r="P13" s="31"/>
      <c r="Q13" s="31" t="s">
        <v>220</v>
      </c>
      <c r="R13" s="31" t="s">
        <v>652</v>
      </c>
      <c r="S13" s="31">
        <v>2</v>
      </c>
      <c r="T13" s="31" t="s">
        <v>50</v>
      </c>
      <c r="U13" s="32">
        <v>2000</v>
      </c>
      <c r="V13" s="33">
        <v>12</v>
      </c>
      <c r="W13" s="34">
        <f t="shared" ref="W13:W80" si="22">S13*U13*V13</f>
        <v>48000</v>
      </c>
      <c r="X13" s="31" t="s">
        <v>569</v>
      </c>
      <c r="Y13" s="31"/>
      <c r="Z13" s="31"/>
      <c r="AA13" s="31"/>
      <c r="AB13" s="31"/>
      <c r="AC13" s="31"/>
      <c r="AD13" s="31"/>
    </row>
    <row r="14" spans="1:30" s="22" customFormat="1" ht="75" x14ac:dyDescent="0.25">
      <c r="A14" s="31" t="s">
        <v>629</v>
      </c>
      <c r="B14" s="31"/>
      <c r="C14" s="31"/>
      <c r="D14" s="31"/>
      <c r="E14" s="31" t="str">
        <f t="shared" ref="E14" si="23">CONCATENATE(A14,"PROG")</f>
        <v>FAOPPROG</v>
      </c>
      <c r="F14" s="31" t="s">
        <v>545</v>
      </c>
      <c r="G14" s="31" t="str">
        <f t="shared" ref="G14" si="24">CONCATENATE("P",(LEFT(F14,3)),A14)</f>
        <v>P060FAOP</v>
      </c>
      <c r="H14" s="31" t="s">
        <v>546</v>
      </c>
      <c r="I14" s="31" t="s">
        <v>650</v>
      </c>
      <c r="J14" s="31" t="s">
        <v>44</v>
      </c>
      <c r="K14" s="31" t="str">
        <f t="shared" ref="K14" si="25">CONCATENATE("ELEM",LEFT(J14,2))</f>
        <v>ELEM37</v>
      </c>
      <c r="L14" s="31" t="s">
        <v>45</v>
      </c>
      <c r="M14" s="31" t="s">
        <v>46</v>
      </c>
      <c r="N14" s="31" t="str">
        <f t="shared" ref="N14" si="26">CONCATENATE("FONTE",A14)</f>
        <v>FONTEFAOP</v>
      </c>
      <c r="O14" s="31"/>
      <c r="P14" s="31"/>
      <c r="Q14" s="31" t="s">
        <v>48</v>
      </c>
      <c r="R14" s="31" t="s">
        <v>653</v>
      </c>
      <c r="S14" s="31">
        <v>1</v>
      </c>
      <c r="T14" s="31" t="s">
        <v>50</v>
      </c>
      <c r="U14" s="32">
        <v>1500</v>
      </c>
      <c r="V14" s="33">
        <v>12</v>
      </c>
      <c r="W14" s="34">
        <f t="shared" ref="W14" si="27">S14*U14*V14</f>
        <v>18000</v>
      </c>
      <c r="X14" s="31" t="s">
        <v>550</v>
      </c>
      <c r="Y14" s="31" t="s">
        <v>654</v>
      </c>
      <c r="Z14" s="31"/>
      <c r="AA14" s="31"/>
      <c r="AB14" s="31">
        <v>1</v>
      </c>
      <c r="AC14" s="31"/>
      <c r="AD14" s="31"/>
    </row>
    <row r="15" spans="1:30" s="40" customFormat="1" ht="75" x14ac:dyDescent="0.25">
      <c r="A15" s="35" t="s">
        <v>629</v>
      </c>
      <c r="B15" s="35"/>
      <c r="C15" s="35"/>
      <c r="D15" s="35"/>
      <c r="E15" s="35" t="str">
        <f t="shared" ref="E15" si="28">CONCATENATE(A15,"PROG")</f>
        <v>FAOPPROG</v>
      </c>
      <c r="F15" s="35" t="s">
        <v>545</v>
      </c>
      <c r="G15" s="35" t="str">
        <f t="shared" ref="G15" si="29">CONCATENATE("P",(LEFT(F15,3)),A15)</f>
        <v>P060FAOP</v>
      </c>
      <c r="H15" s="35" t="s">
        <v>546</v>
      </c>
      <c r="I15" s="35" t="s">
        <v>650</v>
      </c>
      <c r="J15" s="35" t="s">
        <v>111</v>
      </c>
      <c r="K15" s="35" t="str">
        <f t="shared" ref="K15" si="30">CONCATENATE("ELEM",LEFT(J15,2))</f>
        <v>ELEM39</v>
      </c>
      <c r="L15" s="35" t="s">
        <v>655</v>
      </c>
      <c r="M15" s="35" t="s">
        <v>46</v>
      </c>
      <c r="N15" s="35" t="str">
        <f t="shared" ref="N15" si="31">CONCATENATE("FONTE",A15)</f>
        <v>FONTEFAOP</v>
      </c>
      <c r="O15" s="35"/>
      <c r="P15" s="35"/>
      <c r="Q15" s="35" t="s">
        <v>48</v>
      </c>
      <c r="R15" s="35" t="s">
        <v>656</v>
      </c>
      <c r="S15" s="35">
        <v>1</v>
      </c>
      <c r="T15" s="35" t="s">
        <v>50</v>
      </c>
      <c r="U15" s="37">
        <v>1500</v>
      </c>
      <c r="V15" s="38">
        <v>12</v>
      </c>
      <c r="W15" s="39">
        <f t="shared" ref="W15" si="32">S15*U15*V15</f>
        <v>18000</v>
      </c>
      <c r="X15" s="35" t="s">
        <v>550</v>
      </c>
      <c r="Y15" s="35"/>
      <c r="Z15" s="35"/>
      <c r="AA15" s="35"/>
      <c r="AB15" s="35"/>
      <c r="AC15" s="35"/>
      <c r="AD15" s="35"/>
    </row>
    <row r="16" spans="1:30" s="22" customFormat="1" ht="30" x14ac:dyDescent="0.25">
      <c r="A16" s="23"/>
      <c r="B16" s="23"/>
      <c r="C16" s="23"/>
      <c r="D16" s="23"/>
      <c r="E16" s="23"/>
      <c r="F16" s="23"/>
      <c r="G16" s="23"/>
      <c r="H16" s="23"/>
      <c r="I16" s="23"/>
      <c r="J16" s="23" t="s">
        <v>111</v>
      </c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6"/>
      <c r="V16" s="25"/>
      <c r="W16" s="24"/>
      <c r="X16" s="23"/>
      <c r="Y16" s="23"/>
      <c r="Z16" s="23"/>
      <c r="AA16" s="23"/>
      <c r="AB16" s="23"/>
      <c r="AC16" s="23"/>
      <c r="AD16" s="23"/>
    </row>
    <row r="17" spans="1:30" s="22" customFormat="1" x14ac:dyDescent="0.25">
      <c r="A17" s="23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6"/>
      <c r="V17" s="25"/>
      <c r="W17" s="24"/>
      <c r="X17" s="23"/>
      <c r="Y17" s="23"/>
      <c r="Z17" s="23"/>
      <c r="AA17" s="23"/>
      <c r="AB17" s="23"/>
      <c r="AC17" s="23"/>
      <c r="AD17" s="23"/>
    </row>
    <row r="18" spans="1:30" s="22" customFormat="1" ht="45" x14ac:dyDescent="0.25">
      <c r="A18" s="27" t="s">
        <v>657</v>
      </c>
      <c r="B18" s="27"/>
      <c r="C18" s="27"/>
      <c r="D18" s="27"/>
      <c r="E18" s="27" t="str">
        <f t="shared" si="20"/>
        <v>DERPROG</v>
      </c>
      <c r="F18" s="27" t="s">
        <v>658</v>
      </c>
      <c r="G18" s="27" t="str">
        <f t="shared" si="7"/>
        <v>P081DER</v>
      </c>
      <c r="H18" s="27" t="s">
        <v>659</v>
      </c>
      <c r="I18" s="27" t="s">
        <v>660</v>
      </c>
      <c r="J18" s="27" t="s">
        <v>661</v>
      </c>
      <c r="K18" s="27" t="str">
        <f t="shared" si="21"/>
        <v>ELEM51</v>
      </c>
      <c r="L18" s="27" t="s">
        <v>662</v>
      </c>
      <c r="M18" s="27" t="s">
        <v>391</v>
      </c>
      <c r="N18" s="27" t="str">
        <f t="shared" si="8"/>
        <v>FONTEDER</v>
      </c>
      <c r="O18" s="27"/>
      <c r="P18" s="27"/>
      <c r="Q18" s="27" t="s">
        <v>48</v>
      </c>
      <c r="R18" s="27" t="s">
        <v>663</v>
      </c>
      <c r="S18" s="27">
        <v>500</v>
      </c>
      <c r="T18" s="27" t="s">
        <v>664</v>
      </c>
      <c r="U18" s="28">
        <v>50000</v>
      </c>
      <c r="V18" s="29">
        <v>1</v>
      </c>
      <c r="W18" s="30">
        <f t="shared" si="22"/>
        <v>25000000</v>
      </c>
      <c r="X18" s="27"/>
      <c r="Y18" s="27"/>
      <c r="Z18" s="27"/>
      <c r="AA18" s="27"/>
      <c r="AB18" s="27"/>
      <c r="AC18" s="27"/>
      <c r="AD18" s="27"/>
    </row>
    <row r="19" spans="1:30" s="22" customFormat="1" ht="60" x14ac:dyDescent="0.25">
      <c r="A19" s="27" t="s">
        <v>657</v>
      </c>
      <c r="B19" s="27"/>
      <c r="C19" s="27"/>
      <c r="D19" s="27"/>
      <c r="E19" s="27" t="str">
        <f t="shared" ref="E19" si="33">CONCATENATE(A19,"PROG")</f>
        <v>DERPROG</v>
      </c>
      <c r="F19" s="27" t="s">
        <v>658</v>
      </c>
      <c r="G19" s="27" t="str">
        <f t="shared" ref="G19" si="34">CONCATENATE("P",(LEFT(F19,3)),A19)</f>
        <v>P081DER</v>
      </c>
      <c r="H19" s="27" t="s">
        <v>659</v>
      </c>
      <c r="I19" s="27" t="s">
        <v>660</v>
      </c>
      <c r="J19" s="27" t="s">
        <v>665</v>
      </c>
      <c r="K19" s="27" t="str">
        <f t="shared" si="21"/>
        <v>ELEM35</v>
      </c>
      <c r="L19" s="27" t="s">
        <v>666</v>
      </c>
      <c r="M19" s="27" t="s">
        <v>46</v>
      </c>
      <c r="N19" s="27" t="str">
        <f t="shared" si="8"/>
        <v>FONTEDER</v>
      </c>
      <c r="O19" s="27"/>
      <c r="P19" s="27" t="s">
        <v>667</v>
      </c>
      <c r="Q19" s="27" t="s">
        <v>220</v>
      </c>
      <c r="R19" s="27" t="s">
        <v>107</v>
      </c>
      <c r="S19" s="27">
        <v>1</v>
      </c>
      <c r="T19" s="27" t="s">
        <v>668</v>
      </c>
      <c r="U19" s="28">
        <v>25000</v>
      </c>
      <c r="V19" s="29">
        <v>1</v>
      </c>
      <c r="W19" s="30">
        <f t="shared" si="22"/>
        <v>25000</v>
      </c>
      <c r="X19" s="27"/>
      <c r="Y19" s="27"/>
      <c r="Z19" s="27"/>
      <c r="AA19" s="27"/>
      <c r="AB19" s="27"/>
      <c r="AC19" s="27"/>
      <c r="AD19" s="27"/>
    </row>
    <row r="20" spans="1:30" s="22" customFormat="1" x14ac:dyDescent="0.25">
      <c r="A20" s="23"/>
      <c r="B20" s="23"/>
      <c r="C20" s="23"/>
      <c r="D20" s="23"/>
      <c r="E20" s="23" t="str">
        <f t="shared" si="20"/>
        <v>PROG</v>
      </c>
      <c r="F20" s="23"/>
      <c r="G20" s="23" t="str">
        <f t="shared" si="7"/>
        <v>P</v>
      </c>
      <c r="H20" s="23"/>
      <c r="I20" s="23"/>
      <c r="J20" s="23"/>
      <c r="K20" s="23" t="str">
        <f t="shared" si="21"/>
        <v>ELEM</v>
      </c>
      <c r="L20" s="23"/>
      <c r="M20" s="23"/>
      <c r="N20" s="23" t="str">
        <f t="shared" si="8"/>
        <v>FONTE</v>
      </c>
      <c r="O20" s="23"/>
      <c r="P20" s="23"/>
      <c r="Q20" s="23"/>
      <c r="R20" s="23"/>
      <c r="S20" s="23"/>
      <c r="T20" s="23"/>
      <c r="U20" s="26"/>
      <c r="V20" s="25"/>
      <c r="W20" s="24">
        <f t="shared" si="22"/>
        <v>0</v>
      </c>
      <c r="X20" s="23"/>
      <c r="Y20" s="23"/>
      <c r="Z20" s="23"/>
      <c r="AA20" s="23"/>
      <c r="AB20" s="23"/>
      <c r="AC20" s="23"/>
      <c r="AD20" s="23"/>
    </row>
    <row r="21" spans="1:30" s="22" customFormat="1" x14ac:dyDescent="0.25">
      <c r="A21" s="23"/>
      <c r="B21" s="23"/>
      <c r="C21" s="23"/>
      <c r="D21" s="23"/>
      <c r="E21" s="23" t="str">
        <f t="shared" si="20"/>
        <v>PROG</v>
      </c>
      <c r="F21" s="23"/>
      <c r="G21" s="23" t="str">
        <f t="shared" si="7"/>
        <v>P</v>
      </c>
      <c r="H21" s="23"/>
      <c r="I21" s="23"/>
      <c r="J21" s="23"/>
      <c r="K21" s="23" t="str">
        <f t="shared" si="21"/>
        <v>ELEM</v>
      </c>
      <c r="L21" s="23"/>
      <c r="M21" s="23"/>
      <c r="N21" s="23" t="str">
        <f t="shared" si="8"/>
        <v>FONTE</v>
      </c>
      <c r="O21" s="23"/>
      <c r="P21" s="23"/>
      <c r="Q21" s="23"/>
      <c r="R21" s="23"/>
      <c r="S21" s="23"/>
      <c r="T21" s="23"/>
      <c r="U21" s="26"/>
      <c r="V21" s="25"/>
      <c r="W21" s="24">
        <f t="shared" si="22"/>
        <v>0</v>
      </c>
      <c r="X21" s="23"/>
      <c r="Y21" s="23"/>
      <c r="Z21" s="23"/>
      <c r="AA21" s="23"/>
      <c r="AB21" s="23"/>
      <c r="AC21" s="23"/>
      <c r="AD21" s="23"/>
    </row>
    <row r="22" spans="1:30" s="22" customFormat="1" x14ac:dyDescent="0.25">
      <c r="A22" s="23"/>
      <c r="B22" s="23"/>
      <c r="C22" s="23"/>
      <c r="D22" s="23"/>
      <c r="E22" s="23" t="str">
        <f t="shared" si="20"/>
        <v>PROG</v>
      </c>
      <c r="F22" s="23"/>
      <c r="G22" s="23" t="str">
        <f t="shared" si="7"/>
        <v>P</v>
      </c>
      <c r="H22" s="23"/>
      <c r="I22" s="23"/>
      <c r="J22" s="23"/>
      <c r="K22" s="23" t="str">
        <f t="shared" si="21"/>
        <v>ELEM</v>
      </c>
      <c r="L22" s="23"/>
      <c r="M22" s="23"/>
      <c r="N22" s="23" t="str">
        <f t="shared" si="8"/>
        <v>FONTE</v>
      </c>
      <c r="O22" s="23"/>
      <c r="P22" s="23"/>
      <c r="Q22" s="23"/>
      <c r="R22" s="23"/>
      <c r="S22" s="23"/>
      <c r="T22" s="23"/>
      <c r="U22" s="26"/>
      <c r="V22" s="25"/>
      <c r="W22" s="24">
        <f t="shared" si="22"/>
        <v>0</v>
      </c>
      <c r="X22" s="23"/>
      <c r="Y22" s="23"/>
      <c r="Z22" s="23"/>
      <c r="AA22" s="23"/>
      <c r="AB22" s="23"/>
      <c r="AC22" s="23"/>
      <c r="AD22" s="23"/>
    </row>
    <row r="23" spans="1:30" s="22" customFormat="1" x14ac:dyDescent="0.25">
      <c r="A23" s="23"/>
      <c r="B23" s="23"/>
      <c r="C23" s="23"/>
      <c r="D23" s="23"/>
      <c r="E23" s="23" t="str">
        <f t="shared" si="20"/>
        <v>PROG</v>
      </c>
      <c r="F23" s="23"/>
      <c r="G23" s="23" t="str">
        <f t="shared" si="7"/>
        <v>P</v>
      </c>
      <c r="H23" s="23"/>
      <c r="I23" s="23"/>
      <c r="J23" s="23"/>
      <c r="K23" s="23" t="str">
        <f t="shared" si="21"/>
        <v>ELEM</v>
      </c>
      <c r="L23" s="23"/>
      <c r="M23" s="23"/>
      <c r="N23" s="23" t="str">
        <f t="shared" si="8"/>
        <v>FONTE</v>
      </c>
      <c r="O23" s="23"/>
      <c r="P23" s="23"/>
      <c r="Q23" s="23"/>
      <c r="R23" s="23"/>
      <c r="S23" s="23"/>
      <c r="T23" s="23"/>
      <c r="U23" s="26"/>
      <c r="V23" s="25"/>
      <c r="W23" s="24">
        <f t="shared" si="22"/>
        <v>0</v>
      </c>
      <c r="X23" s="23"/>
      <c r="Y23" s="23"/>
      <c r="Z23" s="23"/>
      <c r="AA23" s="23"/>
      <c r="AB23" s="23"/>
      <c r="AC23" s="23"/>
      <c r="AD23" s="23"/>
    </row>
    <row r="24" spans="1:30" s="22" customFormat="1" x14ac:dyDescent="0.25">
      <c r="A24" s="23"/>
      <c r="B24" s="23"/>
      <c r="C24" s="23"/>
      <c r="D24" s="23"/>
      <c r="E24" s="23" t="str">
        <f t="shared" si="20"/>
        <v>PROG</v>
      </c>
      <c r="F24" s="23"/>
      <c r="G24" s="23" t="str">
        <f t="shared" si="7"/>
        <v>P</v>
      </c>
      <c r="H24" s="23"/>
      <c r="I24" s="23"/>
      <c r="J24" s="23"/>
      <c r="K24" s="23" t="str">
        <f t="shared" si="21"/>
        <v>ELEM</v>
      </c>
      <c r="L24" s="23"/>
      <c r="M24" s="23"/>
      <c r="N24" s="23" t="str">
        <f t="shared" si="8"/>
        <v>FONTE</v>
      </c>
      <c r="O24" s="23"/>
      <c r="P24" s="23"/>
      <c r="Q24" s="23"/>
      <c r="R24" s="23"/>
      <c r="S24" s="23"/>
      <c r="T24" s="23"/>
      <c r="U24" s="26"/>
      <c r="V24" s="25"/>
      <c r="W24" s="24">
        <f t="shared" si="22"/>
        <v>0</v>
      </c>
      <c r="X24" s="23"/>
      <c r="Y24" s="23"/>
      <c r="Z24" s="23"/>
      <c r="AA24" s="23"/>
      <c r="AB24" s="23"/>
      <c r="AC24" s="23"/>
      <c r="AD24" s="23"/>
    </row>
    <row r="25" spans="1:30" s="22" customFormat="1" x14ac:dyDescent="0.25">
      <c r="A25" s="23"/>
      <c r="B25" s="23"/>
      <c r="C25" s="23"/>
      <c r="D25" s="23"/>
      <c r="E25" s="23" t="str">
        <f t="shared" si="20"/>
        <v>PROG</v>
      </c>
      <c r="F25" s="23"/>
      <c r="G25" s="23" t="str">
        <f t="shared" si="7"/>
        <v>P</v>
      </c>
      <c r="H25" s="23"/>
      <c r="I25" s="23"/>
      <c r="J25" s="23"/>
      <c r="K25" s="23" t="str">
        <f t="shared" si="21"/>
        <v>ELEM</v>
      </c>
      <c r="L25" s="23"/>
      <c r="M25" s="23"/>
      <c r="N25" s="23" t="str">
        <f t="shared" si="8"/>
        <v>FONTE</v>
      </c>
      <c r="O25" s="23"/>
      <c r="P25" s="23"/>
      <c r="Q25" s="23"/>
      <c r="R25" s="23"/>
      <c r="S25" s="23"/>
      <c r="T25" s="23"/>
      <c r="U25" s="26"/>
      <c r="V25" s="25"/>
      <c r="W25" s="24">
        <f t="shared" si="22"/>
        <v>0</v>
      </c>
      <c r="X25" s="23"/>
      <c r="Y25" s="23"/>
      <c r="Z25" s="23"/>
      <c r="AA25" s="23"/>
      <c r="AB25" s="23"/>
      <c r="AC25" s="23"/>
      <c r="AD25" s="23"/>
    </row>
    <row r="26" spans="1:30" s="22" customFormat="1" x14ac:dyDescent="0.25">
      <c r="A26" s="23"/>
      <c r="B26" s="23"/>
      <c r="C26" s="23"/>
      <c r="D26" s="23"/>
      <c r="E26" s="23" t="str">
        <f t="shared" si="20"/>
        <v>PROG</v>
      </c>
      <c r="F26" s="23"/>
      <c r="G26" s="23" t="str">
        <f t="shared" si="7"/>
        <v>P</v>
      </c>
      <c r="H26" s="23"/>
      <c r="I26" s="23"/>
      <c r="J26" s="23"/>
      <c r="K26" s="23" t="str">
        <f t="shared" si="21"/>
        <v>ELEM</v>
      </c>
      <c r="L26" s="23"/>
      <c r="M26" s="23"/>
      <c r="N26" s="23" t="str">
        <f t="shared" si="8"/>
        <v>FONTE</v>
      </c>
      <c r="O26" s="23"/>
      <c r="P26" s="23"/>
      <c r="Q26" s="23"/>
      <c r="R26" s="23"/>
      <c r="S26" s="23"/>
      <c r="T26" s="23"/>
      <c r="U26" s="26"/>
      <c r="V26" s="25"/>
      <c r="W26" s="24">
        <f t="shared" si="22"/>
        <v>0</v>
      </c>
      <c r="X26" s="23"/>
      <c r="Y26" s="23"/>
      <c r="Z26" s="23"/>
      <c r="AA26" s="23"/>
      <c r="AB26" s="23"/>
      <c r="AC26" s="23"/>
      <c r="AD26" s="23"/>
    </row>
    <row r="27" spans="1:30" s="22" customFormat="1" x14ac:dyDescent="0.25">
      <c r="A27" s="23"/>
      <c r="B27" s="23"/>
      <c r="C27" s="23"/>
      <c r="D27" s="23"/>
      <c r="E27" s="23" t="str">
        <f t="shared" si="20"/>
        <v>PROG</v>
      </c>
      <c r="F27" s="23"/>
      <c r="G27" s="23" t="str">
        <f t="shared" si="7"/>
        <v>P</v>
      </c>
      <c r="H27" s="23"/>
      <c r="I27" s="23"/>
      <c r="J27" s="23"/>
      <c r="K27" s="23" t="str">
        <f t="shared" si="21"/>
        <v>ELEM</v>
      </c>
      <c r="L27" s="23"/>
      <c r="M27" s="23"/>
      <c r="N27" s="23" t="str">
        <f t="shared" si="8"/>
        <v>FONTE</v>
      </c>
      <c r="O27" s="23"/>
      <c r="P27" s="23"/>
      <c r="Q27" s="23"/>
      <c r="R27" s="23"/>
      <c r="S27" s="23"/>
      <c r="T27" s="23"/>
      <c r="U27" s="26"/>
      <c r="V27" s="25"/>
      <c r="W27" s="24">
        <f t="shared" si="22"/>
        <v>0</v>
      </c>
      <c r="X27" s="23"/>
      <c r="Y27" s="23"/>
      <c r="Z27" s="23"/>
      <c r="AA27" s="23"/>
      <c r="AB27" s="23"/>
      <c r="AC27" s="23"/>
      <c r="AD27" s="23"/>
    </row>
    <row r="28" spans="1:30" s="22" customFormat="1" x14ac:dyDescent="0.25">
      <c r="A28" s="23"/>
      <c r="B28" s="23"/>
      <c r="C28" s="23"/>
      <c r="D28" s="23"/>
      <c r="E28" s="23" t="str">
        <f t="shared" si="20"/>
        <v>PROG</v>
      </c>
      <c r="F28" s="23"/>
      <c r="G28" s="23" t="str">
        <f t="shared" si="7"/>
        <v>P</v>
      </c>
      <c r="H28" s="23"/>
      <c r="I28" s="23"/>
      <c r="J28" s="23"/>
      <c r="K28" s="23" t="str">
        <f t="shared" si="21"/>
        <v>ELEM</v>
      </c>
      <c r="L28" s="23"/>
      <c r="M28" s="23"/>
      <c r="N28" s="23" t="str">
        <f t="shared" si="8"/>
        <v>FONTE</v>
      </c>
      <c r="O28" s="23"/>
      <c r="P28" s="23"/>
      <c r="Q28" s="23"/>
      <c r="R28" s="23"/>
      <c r="S28" s="23"/>
      <c r="T28" s="23"/>
      <c r="U28" s="26"/>
      <c r="V28" s="25"/>
      <c r="W28" s="24">
        <f t="shared" si="22"/>
        <v>0</v>
      </c>
      <c r="X28" s="23"/>
      <c r="Y28" s="23"/>
      <c r="Z28" s="23"/>
      <c r="AA28" s="23"/>
      <c r="AB28" s="23"/>
      <c r="AC28" s="23"/>
      <c r="AD28" s="23"/>
    </row>
    <row r="29" spans="1:30" s="22" customFormat="1" x14ac:dyDescent="0.25">
      <c r="A29" s="23"/>
      <c r="B29" s="23"/>
      <c r="C29" s="23"/>
      <c r="D29" s="23"/>
      <c r="E29" s="23" t="str">
        <f t="shared" si="20"/>
        <v>PROG</v>
      </c>
      <c r="F29" s="23"/>
      <c r="G29" s="23" t="str">
        <f t="shared" si="7"/>
        <v>P</v>
      </c>
      <c r="H29" s="23"/>
      <c r="I29" s="23"/>
      <c r="J29" s="23"/>
      <c r="K29" s="23" t="str">
        <f t="shared" si="21"/>
        <v>ELEM</v>
      </c>
      <c r="L29" s="23"/>
      <c r="M29" s="23"/>
      <c r="N29" s="23" t="str">
        <f t="shared" si="8"/>
        <v>FONTE</v>
      </c>
      <c r="O29" s="23"/>
      <c r="P29" s="23"/>
      <c r="Q29" s="23"/>
      <c r="R29" s="23"/>
      <c r="S29" s="23"/>
      <c r="T29" s="23"/>
      <c r="U29" s="26"/>
      <c r="V29" s="25"/>
      <c r="W29" s="24">
        <f t="shared" si="22"/>
        <v>0</v>
      </c>
      <c r="X29" s="23"/>
      <c r="Y29" s="23"/>
      <c r="Z29" s="23"/>
      <c r="AA29" s="23"/>
      <c r="AB29" s="23"/>
      <c r="AC29" s="23"/>
      <c r="AD29" s="23"/>
    </row>
    <row r="30" spans="1:30" s="22" customFormat="1" x14ac:dyDescent="0.25">
      <c r="A30" s="23"/>
      <c r="B30" s="23"/>
      <c r="C30" s="23"/>
      <c r="D30" s="23"/>
      <c r="E30" s="23" t="str">
        <f t="shared" si="20"/>
        <v>PROG</v>
      </c>
      <c r="F30" s="23"/>
      <c r="G30" s="23" t="str">
        <f t="shared" si="7"/>
        <v>P</v>
      </c>
      <c r="H30" s="23"/>
      <c r="I30" s="23"/>
      <c r="J30" s="23"/>
      <c r="K30" s="23" t="str">
        <f t="shared" si="21"/>
        <v>ELEM</v>
      </c>
      <c r="L30" s="23"/>
      <c r="M30" s="23"/>
      <c r="N30" s="23" t="str">
        <f t="shared" si="8"/>
        <v>FONTE</v>
      </c>
      <c r="O30" s="23"/>
      <c r="P30" s="23"/>
      <c r="Q30" s="23"/>
      <c r="R30" s="23"/>
      <c r="S30" s="23"/>
      <c r="T30" s="23"/>
      <c r="U30" s="26"/>
      <c r="V30" s="25"/>
      <c r="W30" s="24">
        <f t="shared" si="22"/>
        <v>0</v>
      </c>
      <c r="X30" s="23"/>
      <c r="Y30" s="23"/>
      <c r="Z30" s="23"/>
      <c r="AA30" s="23"/>
      <c r="AB30" s="23"/>
      <c r="AC30" s="23"/>
      <c r="AD30" s="23"/>
    </row>
    <row r="31" spans="1:30" s="22" customFormat="1" x14ac:dyDescent="0.25">
      <c r="A31" s="23"/>
      <c r="B31" s="23"/>
      <c r="C31" s="23"/>
      <c r="D31" s="23"/>
      <c r="E31" s="23" t="str">
        <f t="shared" si="20"/>
        <v>PROG</v>
      </c>
      <c r="F31" s="23"/>
      <c r="G31" s="23" t="str">
        <f t="shared" si="7"/>
        <v>P</v>
      </c>
      <c r="H31" s="23"/>
      <c r="I31" s="23"/>
      <c r="J31" s="23"/>
      <c r="K31" s="23" t="str">
        <f t="shared" si="21"/>
        <v>ELEM</v>
      </c>
      <c r="L31" s="23"/>
      <c r="M31" s="23"/>
      <c r="N31" s="23" t="str">
        <f t="shared" si="8"/>
        <v>FONTE</v>
      </c>
      <c r="O31" s="23"/>
      <c r="P31" s="23"/>
      <c r="Q31" s="23"/>
      <c r="R31" s="23"/>
      <c r="S31" s="23"/>
      <c r="T31" s="23"/>
      <c r="U31" s="26"/>
      <c r="V31" s="25"/>
      <c r="W31" s="24">
        <f t="shared" si="22"/>
        <v>0</v>
      </c>
      <c r="X31" s="23"/>
      <c r="Y31" s="23"/>
      <c r="Z31" s="23"/>
      <c r="AA31" s="23"/>
      <c r="AB31" s="23"/>
      <c r="AC31" s="23"/>
      <c r="AD31" s="23"/>
    </row>
    <row r="32" spans="1:30" s="22" customFormat="1" x14ac:dyDescent="0.25">
      <c r="A32" s="23"/>
      <c r="B32" s="23"/>
      <c r="C32" s="23"/>
      <c r="D32" s="23"/>
      <c r="E32" s="23" t="str">
        <f t="shared" si="20"/>
        <v>PROG</v>
      </c>
      <c r="F32" s="23"/>
      <c r="G32" s="23" t="str">
        <f t="shared" si="7"/>
        <v>P</v>
      </c>
      <c r="H32" s="23"/>
      <c r="I32" s="23"/>
      <c r="J32" s="23"/>
      <c r="K32" s="23" t="str">
        <f t="shared" si="21"/>
        <v>ELEM</v>
      </c>
      <c r="L32" s="23"/>
      <c r="M32" s="23"/>
      <c r="N32" s="23" t="str">
        <f t="shared" si="8"/>
        <v>FONTE</v>
      </c>
      <c r="O32" s="23"/>
      <c r="P32" s="23"/>
      <c r="Q32" s="23"/>
      <c r="R32" s="23"/>
      <c r="S32" s="23"/>
      <c r="T32" s="23"/>
      <c r="U32" s="26"/>
      <c r="V32" s="25"/>
      <c r="W32" s="24">
        <f t="shared" si="22"/>
        <v>0</v>
      </c>
      <c r="X32" s="23"/>
      <c r="Y32" s="23"/>
      <c r="Z32" s="23"/>
      <c r="AA32" s="23"/>
      <c r="AB32" s="23"/>
      <c r="AC32" s="23"/>
      <c r="AD32" s="23"/>
    </row>
    <row r="33" spans="1:30" s="22" customFormat="1" x14ac:dyDescent="0.25">
      <c r="A33" s="23"/>
      <c r="B33" s="23"/>
      <c r="C33" s="23"/>
      <c r="D33" s="23"/>
      <c r="E33" s="23" t="str">
        <f t="shared" si="20"/>
        <v>PROG</v>
      </c>
      <c r="F33" s="23"/>
      <c r="G33" s="23" t="str">
        <f t="shared" si="7"/>
        <v>P</v>
      </c>
      <c r="H33" s="23"/>
      <c r="I33" s="23"/>
      <c r="J33" s="23"/>
      <c r="K33" s="23" t="str">
        <f t="shared" si="21"/>
        <v>ELEM</v>
      </c>
      <c r="L33" s="23"/>
      <c r="M33" s="23"/>
      <c r="N33" s="23" t="str">
        <f t="shared" si="8"/>
        <v>FONTE</v>
      </c>
      <c r="O33" s="23"/>
      <c r="P33" s="23"/>
      <c r="Q33" s="23"/>
      <c r="R33" s="23"/>
      <c r="S33" s="23"/>
      <c r="T33" s="23"/>
      <c r="U33" s="26"/>
      <c r="V33" s="25"/>
      <c r="W33" s="24">
        <f t="shared" si="22"/>
        <v>0</v>
      </c>
      <c r="X33" s="23"/>
      <c r="Y33" s="23"/>
      <c r="Z33" s="23"/>
      <c r="AA33" s="23"/>
      <c r="AB33" s="23"/>
      <c r="AC33" s="23"/>
      <c r="AD33" s="23"/>
    </row>
    <row r="34" spans="1:30" s="22" customFormat="1" x14ac:dyDescent="0.25">
      <c r="A34" s="23"/>
      <c r="B34" s="23"/>
      <c r="C34" s="23"/>
      <c r="D34" s="23"/>
      <c r="E34" s="23" t="str">
        <f t="shared" si="20"/>
        <v>PROG</v>
      </c>
      <c r="F34" s="23"/>
      <c r="G34" s="23" t="str">
        <f t="shared" si="7"/>
        <v>P</v>
      </c>
      <c r="H34" s="23"/>
      <c r="I34" s="23"/>
      <c r="J34" s="23"/>
      <c r="K34" s="23" t="str">
        <f t="shared" si="21"/>
        <v>ELEM</v>
      </c>
      <c r="L34" s="23"/>
      <c r="M34" s="23"/>
      <c r="N34" s="23" t="str">
        <f t="shared" si="8"/>
        <v>FONTE</v>
      </c>
      <c r="O34" s="23"/>
      <c r="P34" s="23"/>
      <c r="Q34" s="23"/>
      <c r="R34" s="23"/>
      <c r="S34" s="23"/>
      <c r="T34" s="23"/>
      <c r="U34" s="26"/>
      <c r="V34" s="25"/>
      <c r="W34" s="24">
        <f t="shared" si="22"/>
        <v>0</v>
      </c>
      <c r="X34" s="23"/>
      <c r="Y34" s="23"/>
      <c r="Z34" s="23"/>
      <c r="AA34" s="23"/>
      <c r="AB34" s="23"/>
      <c r="AC34" s="23"/>
      <c r="AD34" s="23"/>
    </row>
    <row r="35" spans="1:30" s="22" customFormat="1" x14ac:dyDescent="0.25">
      <c r="A35" s="23"/>
      <c r="B35" s="23"/>
      <c r="C35" s="23"/>
      <c r="D35" s="23"/>
      <c r="E35" s="23" t="str">
        <f t="shared" si="20"/>
        <v>PROG</v>
      </c>
      <c r="F35" s="23"/>
      <c r="G35" s="23" t="str">
        <f t="shared" si="7"/>
        <v>P</v>
      </c>
      <c r="H35" s="23"/>
      <c r="I35" s="23"/>
      <c r="J35" s="23"/>
      <c r="K35" s="23" t="str">
        <f t="shared" si="21"/>
        <v>ELEM</v>
      </c>
      <c r="L35" s="23"/>
      <c r="M35" s="23"/>
      <c r="N35" s="23" t="str">
        <f t="shared" si="8"/>
        <v>FONTE</v>
      </c>
      <c r="O35" s="23"/>
      <c r="P35" s="23"/>
      <c r="Q35" s="23"/>
      <c r="R35" s="23"/>
      <c r="S35" s="23"/>
      <c r="T35" s="23"/>
      <c r="U35" s="26"/>
      <c r="V35" s="25"/>
      <c r="W35" s="24">
        <f t="shared" si="22"/>
        <v>0</v>
      </c>
      <c r="X35" s="23"/>
      <c r="Y35" s="23"/>
      <c r="Z35" s="23"/>
      <c r="AA35" s="23"/>
      <c r="AB35" s="23"/>
      <c r="AC35" s="23"/>
      <c r="AD35" s="23"/>
    </row>
    <row r="36" spans="1:30" s="22" customFormat="1" x14ac:dyDescent="0.25">
      <c r="A36" s="23"/>
      <c r="B36" s="23"/>
      <c r="C36" s="23"/>
      <c r="D36" s="23"/>
      <c r="E36" s="23" t="str">
        <f t="shared" si="20"/>
        <v>PROG</v>
      </c>
      <c r="F36" s="23"/>
      <c r="G36" s="23" t="str">
        <f t="shared" si="7"/>
        <v>P</v>
      </c>
      <c r="H36" s="23"/>
      <c r="I36" s="23"/>
      <c r="J36" s="23"/>
      <c r="K36" s="23" t="str">
        <f t="shared" si="21"/>
        <v>ELEM</v>
      </c>
      <c r="L36" s="23"/>
      <c r="M36" s="23"/>
      <c r="N36" s="23" t="str">
        <f t="shared" si="8"/>
        <v>FONTE</v>
      </c>
      <c r="O36" s="23"/>
      <c r="P36" s="23"/>
      <c r="Q36" s="23"/>
      <c r="R36" s="23"/>
      <c r="S36" s="23"/>
      <c r="T36" s="23"/>
      <c r="U36" s="26"/>
      <c r="V36" s="25"/>
      <c r="W36" s="24">
        <f t="shared" si="22"/>
        <v>0</v>
      </c>
      <c r="X36" s="23"/>
      <c r="Y36" s="23"/>
      <c r="Z36" s="23"/>
      <c r="AA36" s="23"/>
      <c r="AB36" s="23"/>
      <c r="AC36" s="23"/>
      <c r="AD36" s="23"/>
    </row>
    <row r="37" spans="1:30" s="22" customFormat="1" x14ac:dyDescent="0.25">
      <c r="A37" s="23"/>
      <c r="B37" s="23"/>
      <c r="C37" s="23"/>
      <c r="D37" s="23"/>
      <c r="E37" s="23" t="str">
        <f t="shared" si="20"/>
        <v>PROG</v>
      </c>
      <c r="F37" s="23"/>
      <c r="G37" s="23" t="str">
        <f t="shared" si="7"/>
        <v>P</v>
      </c>
      <c r="H37" s="23"/>
      <c r="I37" s="23"/>
      <c r="J37" s="23"/>
      <c r="K37" s="23" t="str">
        <f t="shared" si="21"/>
        <v>ELEM</v>
      </c>
      <c r="L37" s="23"/>
      <c r="M37" s="23"/>
      <c r="N37" s="23" t="str">
        <f t="shared" si="8"/>
        <v>FONTE</v>
      </c>
      <c r="O37" s="23"/>
      <c r="P37" s="23"/>
      <c r="Q37" s="23"/>
      <c r="R37" s="23"/>
      <c r="S37" s="23"/>
      <c r="T37" s="23"/>
      <c r="U37" s="26"/>
      <c r="V37" s="25"/>
      <c r="W37" s="24">
        <f t="shared" si="22"/>
        <v>0</v>
      </c>
      <c r="X37" s="23"/>
      <c r="Y37" s="23"/>
      <c r="Z37" s="23"/>
      <c r="AA37" s="23"/>
      <c r="AB37" s="23"/>
      <c r="AC37" s="23"/>
      <c r="AD37" s="23"/>
    </row>
    <row r="38" spans="1:30" s="22" customFormat="1" x14ac:dyDescent="0.25">
      <c r="A38" s="23"/>
      <c r="B38" s="23"/>
      <c r="C38" s="23"/>
      <c r="D38" s="23"/>
      <c r="E38" s="23" t="str">
        <f t="shared" si="20"/>
        <v>PROG</v>
      </c>
      <c r="F38" s="23"/>
      <c r="G38" s="23" t="str">
        <f t="shared" si="7"/>
        <v>P</v>
      </c>
      <c r="H38" s="23"/>
      <c r="I38" s="23"/>
      <c r="J38" s="23"/>
      <c r="K38" s="23" t="str">
        <f t="shared" si="21"/>
        <v>ELEM</v>
      </c>
      <c r="L38" s="23"/>
      <c r="M38" s="23"/>
      <c r="N38" s="23" t="str">
        <f t="shared" si="8"/>
        <v>FONTE</v>
      </c>
      <c r="O38" s="23"/>
      <c r="P38" s="23"/>
      <c r="Q38" s="23"/>
      <c r="R38" s="23"/>
      <c r="S38" s="23"/>
      <c r="T38" s="23"/>
      <c r="U38" s="26"/>
      <c r="V38" s="25"/>
      <c r="W38" s="24">
        <f t="shared" si="22"/>
        <v>0</v>
      </c>
      <c r="X38" s="23"/>
      <c r="Y38" s="23"/>
      <c r="Z38" s="23"/>
      <c r="AA38" s="23"/>
      <c r="AB38" s="23"/>
      <c r="AC38" s="23"/>
      <c r="AD38" s="23"/>
    </row>
    <row r="39" spans="1:30" s="22" customFormat="1" x14ac:dyDescent="0.25">
      <c r="A39" s="23"/>
      <c r="B39" s="23"/>
      <c r="C39" s="23"/>
      <c r="D39" s="23"/>
      <c r="E39" s="23" t="str">
        <f t="shared" si="20"/>
        <v>PROG</v>
      </c>
      <c r="F39" s="23"/>
      <c r="G39" s="23" t="str">
        <f t="shared" si="7"/>
        <v>P</v>
      </c>
      <c r="H39" s="23"/>
      <c r="I39" s="23"/>
      <c r="J39" s="23"/>
      <c r="K39" s="23" t="str">
        <f t="shared" si="21"/>
        <v>ELEM</v>
      </c>
      <c r="L39" s="23"/>
      <c r="M39" s="23"/>
      <c r="N39" s="23" t="str">
        <f t="shared" si="8"/>
        <v>FONTE</v>
      </c>
      <c r="O39" s="23"/>
      <c r="P39" s="23"/>
      <c r="Q39" s="23"/>
      <c r="R39" s="23"/>
      <c r="S39" s="23"/>
      <c r="T39" s="23"/>
      <c r="U39" s="26"/>
      <c r="V39" s="25"/>
      <c r="W39" s="24">
        <f t="shared" si="22"/>
        <v>0</v>
      </c>
      <c r="X39" s="23"/>
      <c r="Y39" s="23"/>
      <c r="Z39" s="23"/>
      <c r="AA39" s="23"/>
      <c r="AB39" s="23"/>
      <c r="AC39" s="23"/>
      <c r="AD39" s="23"/>
    </row>
    <row r="40" spans="1:30" s="22" customFormat="1" x14ac:dyDescent="0.25">
      <c r="A40" s="23"/>
      <c r="B40" s="23"/>
      <c r="C40" s="23"/>
      <c r="D40" s="23"/>
      <c r="E40" s="23" t="str">
        <f t="shared" si="20"/>
        <v>PROG</v>
      </c>
      <c r="F40" s="23"/>
      <c r="G40" s="23" t="str">
        <f t="shared" si="7"/>
        <v>P</v>
      </c>
      <c r="H40" s="23"/>
      <c r="I40" s="23"/>
      <c r="J40" s="23"/>
      <c r="K40" s="23" t="str">
        <f t="shared" si="21"/>
        <v>ELEM</v>
      </c>
      <c r="L40" s="23"/>
      <c r="M40" s="23"/>
      <c r="N40" s="23" t="str">
        <f t="shared" si="8"/>
        <v>FONTE</v>
      </c>
      <c r="O40" s="23"/>
      <c r="P40" s="23"/>
      <c r="Q40" s="23"/>
      <c r="R40" s="23"/>
      <c r="S40" s="23"/>
      <c r="T40" s="23"/>
      <c r="U40" s="26"/>
      <c r="V40" s="25"/>
      <c r="W40" s="24">
        <f t="shared" si="22"/>
        <v>0</v>
      </c>
      <c r="X40" s="23"/>
      <c r="Y40" s="23"/>
      <c r="Z40" s="23"/>
      <c r="AA40" s="23"/>
      <c r="AB40" s="23"/>
      <c r="AC40" s="23"/>
      <c r="AD40" s="23"/>
    </row>
    <row r="41" spans="1:30" s="22" customFormat="1" x14ac:dyDescent="0.25">
      <c r="A41" s="23"/>
      <c r="B41" s="23"/>
      <c r="C41" s="23"/>
      <c r="D41" s="23"/>
      <c r="E41" s="23" t="str">
        <f t="shared" si="20"/>
        <v>PROG</v>
      </c>
      <c r="F41" s="23"/>
      <c r="G41" s="23" t="str">
        <f t="shared" si="7"/>
        <v>P</v>
      </c>
      <c r="H41" s="23"/>
      <c r="I41" s="23"/>
      <c r="J41" s="23"/>
      <c r="K41" s="23" t="str">
        <f t="shared" si="21"/>
        <v>ELEM</v>
      </c>
      <c r="L41" s="23"/>
      <c r="M41" s="23"/>
      <c r="N41" s="23" t="str">
        <f t="shared" si="8"/>
        <v>FONTE</v>
      </c>
      <c r="O41" s="23"/>
      <c r="P41" s="23"/>
      <c r="Q41" s="23"/>
      <c r="R41" s="23"/>
      <c r="S41" s="23"/>
      <c r="T41" s="23"/>
      <c r="U41" s="26"/>
      <c r="V41" s="25"/>
      <c r="W41" s="24">
        <f t="shared" si="22"/>
        <v>0</v>
      </c>
      <c r="X41" s="23"/>
      <c r="Y41" s="23"/>
      <c r="Z41" s="23"/>
      <c r="AA41" s="23"/>
      <c r="AB41" s="23"/>
      <c r="AC41" s="23"/>
      <c r="AD41" s="23"/>
    </row>
    <row r="42" spans="1:30" s="22" customFormat="1" x14ac:dyDescent="0.25">
      <c r="A42" s="23"/>
      <c r="B42" s="23"/>
      <c r="C42" s="23"/>
      <c r="D42" s="23"/>
      <c r="E42" s="23" t="str">
        <f t="shared" si="20"/>
        <v>PROG</v>
      </c>
      <c r="F42" s="23"/>
      <c r="G42" s="23" t="str">
        <f t="shared" si="7"/>
        <v>P</v>
      </c>
      <c r="H42" s="23"/>
      <c r="I42" s="23"/>
      <c r="J42" s="23"/>
      <c r="K42" s="23" t="str">
        <f t="shared" si="21"/>
        <v>ELEM</v>
      </c>
      <c r="L42" s="23"/>
      <c r="M42" s="23"/>
      <c r="N42" s="23" t="str">
        <f t="shared" si="8"/>
        <v>FONTE</v>
      </c>
      <c r="O42" s="23"/>
      <c r="P42" s="23"/>
      <c r="Q42" s="23"/>
      <c r="R42" s="23"/>
      <c r="S42" s="23"/>
      <c r="T42" s="23"/>
      <c r="U42" s="26"/>
      <c r="V42" s="25"/>
      <c r="W42" s="24">
        <f t="shared" si="22"/>
        <v>0</v>
      </c>
      <c r="X42" s="23"/>
      <c r="Y42" s="23"/>
      <c r="Z42" s="23"/>
      <c r="AA42" s="23"/>
      <c r="AB42" s="23"/>
      <c r="AC42" s="23"/>
      <c r="AD42" s="23"/>
    </row>
    <row r="43" spans="1:30" s="22" customFormat="1" x14ac:dyDescent="0.25">
      <c r="A43" s="23"/>
      <c r="B43" s="23"/>
      <c r="C43" s="23"/>
      <c r="D43" s="23"/>
      <c r="E43" s="23" t="str">
        <f t="shared" si="20"/>
        <v>PROG</v>
      </c>
      <c r="F43" s="23"/>
      <c r="G43" s="23" t="str">
        <f t="shared" si="7"/>
        <v>P</v>
      </c>
      <c r="H43" s="23"/>
      <c r="I43" s="23"/>
      <c r="J43" s="23"/>
      <c r="K43" s="23" t="str">
        <f t="shared" si="21"/>
        <v>ELEM</v>
      </c>
      <c r="L43" s="23"/>
      <c r="M43" s="23"/>
      <c r="N43" s="23" t="str">
        <f t="shared" si="8"/>
        <v>FONTE</v>
      </c>
      <c r="O43" s="23"/>
      <c r="P43" s="23"/>
      <c r="Q43" s="23"/>
      <c r="R43" s="23"/>
      <c r="S43" s="23"/>
      <c r="T43" s="23"/>
      <c r="U43" s="26"/>
      <c r="V43" s="25"/>
      <c r="W43" s="24">
        <f t="shared" si="22"/>
        <v>0</v>
      </c>
      <c r="X43" s="23"/>
      <c r="Y43" s="23"/>
      <c r="Z43" s="23"/>
      <c r="AA43" s="23"/>
      <c r="AB43" s="23"/>
      <c r="AC43" s="23"/>
      <c r="AD43" s="23"/>
    </row>
    <row r="44" spans="1:30" s="22" customFormat="1" x14ac:dyDescent="0.25">
      <c r="A44" s="23"/>
      <c r="B44" s="23"/>
      <c r="C44" s="23"/>
      <c r="D44" s="23"/>
      <c r="E44" s="23" t="str">
        <f t="shared" si="20"/>
        <v>PROG</v>
      </c>
      <c r="F44" s="23"/>
      <c r="G44" s="23" t="str">
        <f t="shared" si="7"/>
        <v>P</v>
      </c>
      <c r="H44" s="23"/>
      <c r="I44" s="23"/>
      <c r="J44" s="23"/>
      <c r="K44" s="23" t="str">
        <f t="shared" si="21"/>
        <v>ELEM</v>
      </c>
      <c r="L44" s="23"/>
      <c r="M44" s="23"/>
      <c r="N44" s="23" t="str">
        <f t="shared" si="8"/>
        <v>FONTE</v>
      </c>
      <c r="O44" s="23"/>
      <c r="P44" s="23"/>
      <c r="Q44" s="23"/>
      <c r="R44" s="23"/>
      <c r="S44" s="23"/>
      <c r="T44" s="23"/>
      <c r="U44" s="26"/>
      <c r="V44" s="25"/>
      <c r="W44" s="24">
        <f t="shared" si="22"/>
        <v>0</v>
      </c>
      <c r="X44" s="23"/>
      <c r="Y44" s="23"/>
      <c r="Z44" s="23"/>
      <c r="AA44" s="23"/>
      <c r="AB44" s="23"/>
      <c r="AC44" s="23"/>
      <c r="AD44" s="23"/>
    </row>
    <row r="45" spans="1:30" s="22" customFormat="1" x14ac:dyDescent="0.25">
      <c r="A45" s="23"/>
      <c r="B45" s="23"/>
      <c r="C45" s="23"/>
      <c r="D45" s="23"/>
      <c r="E45" s="23" t="str">
        <f t="shared" si="20"/>
        <v>PROG</v>
      </c>
      <c r="F45" s="23"/>
      <c r="G45" s="23" t="str">
        <f t="shared" si="7"/>
        <v>P</v>
      </c>
      <c r="H45" s="23"/>
      <c r="I45" s="23"/>
      <c r="J45" s="23"/>
      <c r="K45" s="23" t="str">
        <f t="shared" si="21"/>
        <v>ELEM</v>
      </c>
      <c r="L45" s="23"/>
      <c r="M45" s="23"/>
      <c r="N45" s="23" t="str">
        <f t="shared" si="8"/>
        <v>FONTE</v>
      </c>
      <c r="O45" s="23"/>
      <c r="P45" s="23"/>
      <c r="Q45" s="23"/>
      <c r="R45" s="23"/>
      <c r="S45" s="23"/>
      <c r="T45" s="23"/>
      <c r="U45" s="26"/>
      <c r="V45" s="25"/>
      <c r="W45" s="24">
        <f t="shared" si="22"/>
        <v>0</v>
      </c>
      <c r="X45" s="23"/>
      <c r="Y45" s="23"/>
      <c r="Z45" s="23"/>
      <c r="AA45" s="23"/>
      <c r="AB45" s="23"/>
      <c r="AC45" s="23"/>
      <c r="AD45" s="23"/>
    </row>
    <row r="46" spans="1:30" s="22" customFormat="1" x14ac:dyDescent="0.25">
      <c r="A46" s="23"/>
      <c r="B46" s="23"/>
      <c r="C46" s="23"/>
      <c r="D46" s="23"/>
      <c r="E46" s="23" t="str">
        <f t="shared" si="20"/>
        <v>PROG</v>
      </c>
      <c r="F46" s="23"/>
      <c r="G46" s="23" t="str">
        <f t="shared" si="7"/>
        <v>P</v>
      </c>
      <c r="H46" s="23"/>
      <c r="I46" s="23"/>
      <c r="J46" s="23"/>
      <c r="K46" s="23" t="str">
        <f t="shared" si="21"/>
        <v>ELEM</v>
      </c>
      <c r="L46" s="23"/>
      <c r="M46" s="23"/>
      <c r="N46" s="23" t="str">
        <f t="shared" si="8"/>
        <v>FONTE</v>
      </c>
      <c r="O46" s="23"/>
      <c r="P46" s="23"/>
      <c r="Q46" s="23"/>
      <c r="R46" s="23"/>
      <c r="S46" s="23"/>
      <c r="T46" s="23"/>
      <c r="U46" s="26"/>
      <c r="V46" s="25"/>
      <c r="W46" s="24">
        <f t="shared" si="22"/>
        <v>0</v>
      </c>
      <c r="X46" s="23"/>
      <c r="Y46" s="23"/>
      <c r="Z46" s="23"/>
      <c r="AA46" s="23"/>
      <c r="AB46" s="23"/>
      <c r="AC46" s="23"/>
      <c r="AD46" s="23"/>
    </row>
    <row r="47" spans="1:30" s="22" customFormat="1" x14ac:dyDescent="0.25">
      <c r="A47" s="23"/>
      <c r="B47" s="23"/>
      <c r="C47" s="23"/>
      <c r="D47" s="23"/>
      <c r="E47" s="23" t="str">
        <f t="shared" si="20"/>
        <v>PROG</v>
      </c>
      <c r="F47" s="23"/>
      <c r="G47" s="23" t="str">
        <f t="shared" si="7"/>
        <v>P</v>
      </c>
      <c r="H47" s="23"/>
      <c r="I47" s="23"/>
      <c r="J47" s="23"/>
      <c r="K47" s="23" t="str">
        <f t="shared" si="21"/>
        <v>ELEM</v>
      </c>
      <c r="L47" s="23"/>
      <c r="M47" s="23"/>
      <c r="N47" s="23" t="str">
        <f t="shared" si="8"/>
        <v>FONTE</v>
      </c>
      <c r="O47" s="23"/>
      <c r="P47" s="23"/>
      <c r="Q47" s="23"/>
      <c r="R47" s="23"/>
      <c r="S47" s="23"/>
      <c r="T47" s="23"/>
      <c r="U47" s="26"/>
      <c r="V47" s="25"/>
      <c r="W47" s="24">
        <f t="shared" si="22"/>
        <v>0</v>
      </c>
      <c r="X47" s="23"/>
      <c r="Y47" s="23"/>
      <c r="Z47" s="23"/>
      <c r="AA47" s="23"/>
      <c r="AB47" s="23"/>
      <c r="AC47" s="23"/>
      <c r="AD47" s="23"/>
    </row>
    <row r="48" spans="1:30" s="22" customFormat="1" x14ac:dyDescent="0.25">
      <c r="A48" s="23"/>
      <c r="B48" s="23"/>
      <c r="C48" s="23"/>
      <c r="D48" s="23"/>
      <c r="E48" s="23" t="str">
        <f t="shared" si="20"/>
        <v>PROG</v>
      </c>
      <c r="F48" s="23"/>
      <c r="G48" s="23" t="str">
        <f t="shared" si="7"/>
        <v>P</v>
      </c>
      <c r="H48" s="23"/>
      <c r="I48" s="23"/>
      <c r="J48" s="23"/>
      <c r="K48" s="23" t="str">
        <f t="shared" si="21"/>
        <v>ELEM</v>
      </c>
      <c r="L48" s="23"/>
      <c r="M48" s="23"/>
      <c r="N48" s="23" t="str">
        <f t="shared" si="8"/>
        <v>FONTE</v>
      </c>
      <c r="O48" s="23"/>
      <c r="P48" s="23"/>
      <c r="Q48" s="23"/>
      <c r="R48" s="23"/>
      <c r="S48" s="23"/>
      <c r="T48" s="23"/>
      <c r="U48" s="26"/>
      <c r="V48" s="25"/>
      <c r="W48" s="24">
        <f t="shared" si="22"/>
        <v>0</v>
      </c>
      <c r="X48" s="23"/>
      <c r="Y48" s="23"/>
      <c r="Z48" s="23"/>
      <c r="AA48" s="23"/>
      <c r="AB48" s="23"/>
      <c r="AC48" s="23"/>
      <c r="AD48" s="23"/>
    </row>
    <row r="49" spans="1:30" s="22" customFormat="1" x14ac:dyDescent="0.25">
      <c r="A49" s="23"/>
      <c r="B49" s="23"/>
      <c r="C49" s="23"/>
      <c r="D49" s="23"/>
      <c r="E49" s="23" t="str">
        <f t="shared" si="20"/>
        <v>PROG</v>
      </c>
      <c r="F49" s="23"/>
      <c r="G49" s="23" t="str">
        <f t="shared" si="7"/>
        <v>P</v>
      </c>
      <c r="H49" s="23"/>
      <c r="I49" s="23"/>
      <c r="J49" s="23"/>
      <c r="K49" s="23" t="str">
        <f t="shared" si="21"/>
        <v>ELEM</v>
      </c>
      <c r="L49" s="23"/>
      <c r="M49" s="23"/>
      <c r="N49" s="23" t="str">
        <f t="shared" si="8"/>
        <v>FONTE</v>
      </c>
      <c r="O49" s="23"/>
      <c r="P49" s="23"/>
      <c r="Q49" s="23"/>
      <c r="R49" s="23"/>
      <c r="S49" s="23"/>
      <c r="T49" s="23"/>
      <c r="U49" s="26"/>
      <c r="V49" s="25"/>
      <c r="W49" s="24">
        <f t="shared" si="22"/>
        <v>0</v>
      </c>
      <c r="X49" s="23"/>
      <c r="Y49" s="23"/>
      <c r="Z49" s="23"/>
      <c r="AA49" s="23"/>
      <c r="AB49" s="23"/>
      <c r="AC49" s="23"/>
      <c r="AD49" s="23"/>
    </row>
    <row r="50" spans="1:30" s="22" customFormat="1" x14ac:dyDescent="0.25">
      <c r="A50" s="23"/>
      <c r="B50" s="23"/>
      <c r="C50" s="23"/>
      <c r="D50" s="23"/>
      <c r="E50" s="23" t="str">
        <f t="shared" si="20"/>
        <v>PROG</v>
      </c>
      <c r="F50" s="23"/>
      <c r="G50" s="23" t="str">
        <f t="shared" si="7"/>
        <v>P</v>
      </c>
      <c r="H50" s="23"/>
      <c r="I50" s="23"/>
      <c r="J50" s="23"/>
      <c r="K50" s="23" t="str">
        <f t="shared" si="21"/>
        <v>ELEM</v>
      </c>
      <c r="L50" s="23"/>
      <c r="M50" s="23"/>
      <c r="N50" s="23" t="str">
        <f t="shared" si="8"/>
        <v>FONTE</v>
      </c>
      <c r="O50" s="23"/>
      <c r="P50" s="23"/>
      <c r="Q50" s="23"/>
      <c r="R50" s="23"/>
      <c r="S50" s="23"/>
      <c r="T50" s="23"/>
      <c r="U50" s="26"/>
      <c r="V50" s="25"/>
      <c r="W50" s="24">
        <f t="shared" si="22"/>
        <v>0</v>
      </c>
      <c r="X50" s="23"/>
      <c r="Y50" s="23"/>
      <c r="Z50" s="23"/>
      <c r="AA50" s="23"/>
      <c r="AB50" s="23"/>
      <c r="AC50" s="23"/>
      <c r="AD50" s="23"/>
    </row>
    <row r="51" spans="1:30" s="22" customFormat="1" x14ac:dyDescent="0.25">
      <c r="A51" s="23"/>
      <c r="B51" s="23"/>
      <c r="C51" s="23"/>
      <c r="D51" s="23"/>
      <c r="E51" s="23" t="str">
        <f t="shared" si="20"/>
        <v>PROG</v>
      </c>
      <c r="F51" s="23"/>
      <c r="G51" s="23" t="str">
        <f t="shared" si="7"/>
        <v>P</v>
      </c>
      <c r="H51" s="23"/>
      <c r="I51" s="23"/>
      <c r="J51" s="23"/>
      <c r="K51" s="23" t="str">
        <f t="shared" si="21"/>
        <v>ELEM</v>
      </c>
      <c r="L51" s="23"/>
      <c r="M51" s="23"/>
      <c r="N51" s="23" t="str">
        <f t="shared" si="8"/>
        <v>FONTE</v>
      </c>
      <c r="O51" s="23"/>
      <c r="P51" s="23"/>
      <c r="Q51" s="23"/>
      <c r="R51" s="23"/>
      <c r="S51" s="23"/>
      <c r="T51" s="23"/>
      <c r="U51" s="26"/>
      <c r="V51" s="25"/>
      <c r="W51" s="24">
        <f t="shared" si="22"/>
        <v>0</v>
      </c>
      <c r="X51" s="23"/>
      <c r="Y51" s="23"/>
      <c r="Z51" s="23"/>
      <c r="AA51" s="23"/>
      <c r="AB51" s="23"/>
      <c r="AC51" s="23"/>
      <c r="AD51" s="23"/>
    </row>
    <row r="52" spans="1:30" s="22" customFormat="1" x14ac:dyDescent="0.25">
      <c r="A52" s="23"/>
      <c r="B52" s="23"/>
      <c r="C52" s="23"/>
      <c r="D52" s="23"/>
      <c r="E52" s="23" t="str">
        <f t="shared" si="20"/>
        <v>PROG</v>
      </c>
      <c r="F52" s="23"/>
      <c r="G52" s="23" t="str">
        <f t="shared" si="7"/>
        <v>P</v>
      </c>
      <c r="H52" s="23"/>
      <c r="I52" s="23"/>
      <c r="J52" s="23"/>
      <c r="K52" s="23" t="str">
        <f t="shared" si="21"/>
        <v>ELEM</v>
      </c>
      <c r="L52" s="23"/>
      <c r="M52" s="23"/>
      <c r="N52" s="23" t="str">
        <f t="shared" si="8"/>
        <v>FONTE</v>
      </c>
      <c r="O52" s="23"/>
      <c r="P52" s="23"/>
      <c r="Q52" s="23"/>
      <c r="R52" s="23"/>
      <c r="S52" s="23"/>
      <c r="T52" s="23"/>
      <c r="U52" s="26"/>
      <c r="V52" s="25"/>
      <c r="W52" s="24">
        <f t="shared" si="22"/>
        <v>0</v>
      </c>
      <c r="X52" s="23"/>
      <c r="Y52" s="23"/>
      <c r="Z52" s="23"/>
      <c r="AA52" s="23"/>
      <c r="AB52" s="23"/>
      <c r="AC52" s="23"/>
      <c r="AD52" s="23"/>
    </row>
    <row r="53" spans="1:30" s="22" customFormat="1" x14ac:dyDescent="0.25">
      <c r="A53" s="23"/>
      <c r="B53" s="23"/>
      <c r="C53" s="23"/>
      <c r="D53" s="23"/>
      <c r="E53" s="23" t="str">
        <f t="shared" si="20"/>
        <v>PROG</v>
      </c>
      <c r="F53" s="23"/>
      <c r="G53" s="23" t="str">
        <f t="shared" si="7"/>
        <v>P</v>
      </c>
      <c r="H53" s="23"/>
      <c r="I53" s="23"/>
      <c r="J53" s="23"/>
      <c r="K53" s="23" t="str">
        <f t="shared" si="21"/>
        <v>ELEM</v>
      </c>
      <c r="L53" s="23"/>
      <c r="M53" s="23"/>
      <c r="N53" s="23" t="str">
        <f t="shared" si="8"/>
        <v>FONTE</v>
      </c>
      <c r="O53" s="23"/>
      <c r="P53" s="23"/>
      <c r="Q53" s="23"/>
      <c r="R53" s="23"/>
      <c r="S53" s="23"/>
      <c r="T53" s="23"/>
      <c r="U53" s="26"/>
      <c r="V53" s="25"/>
      <c r="W53" s="24">
        <f t="shared" si="22"/>
        <v>0</v>
      </c>
      <c r="X53" s="23"/>
      <c r="Y53" s="23"/>
      <c r="Z53" s="23"/>
      <c r="AA53" s="23"/>
      <c r="AB53" s="23"/>
      <c r="AC53" s="23"/>
      <c r="AD53" s="23"/>
    </row>
    <row r="54" spans="1:30" s="22" customFormat="1" x14ac:dyDescent="0.25">
      <c r="A54" s="23"/>
      <c r="B54" s="23"/>
      <c r="C54" s="23"/>
      <c r="D54" s="23"/>
      <c r="E54" s="23" t="str">
        <f t="shared" si="20"/>
        <v>PROG</v>
      </c>
      <c r="F54" s="23"/>
      <c r="G54" s="23" t="str">
        <f t="shared" si="7"/>
        <v>P</v>
      </c>
      <c r="H54" s="23"/>
      <c r="I54" s="23"/>
      <c r="J54" s="23"/>
      <c r="K54" s="23" t="str">
        <f t="shared" si="21"/>
        <v>ELEM</v>
      </c>
      <c r="L54" s="23"/>
      <c r="M54" s="23"/>
      <c r="N54" s="23" t="str">
        <f t="shared" si="8"/>
        <v>FONTE</v>
      </c>
      <c r="O54" s="23"/>
      <c r="P54" s="23"/>
      <c r="Q54" s="23"/>
      <c r="R54" s="23"/>
      <c r="S54" s="23"/>
      <c r="T54" s="23"/>
      <c r="U54" s="26"/>
      <c r="V54" s="25"/>
      <c r="W54" s="24">
        <f t="shared" si="22"/>
        <v>0</v>
      </c>
      <c r="X54" s="23"/>
      <c r="Y54" s="23"/>
      <c r="Z54" s="23"/>
      <c r="AA54" s="23"/>
      <c r="AB54" s="23"/>
      <c r="AC54" s="23"/>
      <c r="AD54" s="23"/>
    </row>
    <row r="55" spans="1:30" s="22" customFormat="1" x14ac:dyDescent="0.25">
      <c r="A55" s="23"/>
      <c r="B55" s="23"/>
      <c r="C55" s="23"/>
      <c r="D55" s="23"/>
      <c r="E55" s="23" t="str">
        <f t="shared" si="20"/>
        <v>PROG</v>
      </c>
      <c r="F55" s="23"/>
      <c r="G55" s="23" t="str">
        <f t="shared" si="7"/>
        <v>P</v>
      </c>
      <c r="H55" s="23"/>
      <c r="I55" s="23"/>
      <c r="J55" s="23"/>
      <c r="K55" s="23" t="str">
        <f t="shared" si="21"/>
        <v>ELEM</v>
      </c>
      <c r="L55" s="23"/>
      <c r="M55" s="23"/>
      <c r="N55" s="23" t="str">
        <f t="shared" si="8"/>
        <v>FONTE</v>
      </c>
      <c r="O55" s="23"/>
      <c r="P55" s="23"/>
      <c r="Q55" s="23"/>
      <c r="R55" s="23"/>
      <c r="S55" s="23"/>
      <c r="T55" s="23"/>
      <c r="U55" s="26"/>
      <c r="V55" s="25"/>
      <c r="W55" s="24">
        <f t="shared" si="22"/>
        <v>0</v>
      </c>
      <c r="X55" s="23"/>
      <c r="Y55" s="23"/>
      <c r="Z55" s="23"/>
      <c r="AA55" s="23"/>
      <c r="AB55" s="23"/>
      <c r="AC55" s="23"/>
      <c r="AD55" s="23"/>
    </row>
    <row r="56" spans="1:30" s="22" customFormat="1" x14ac:dyDescent="0.25">
      <c r="A56" s="23"/>
      <c r="B56" s="23"/>
      <c r="C56" s="23"/>
      <c r="D56" s="23"/>
      <c r="E56" s="23" t="str">
        <f t="shared" si="20"/>
        <v>PROG</v>
      </c>
      <c r="F56" s="23"/>
      <c r="G56" s="23" t="str">
        <f t="shared" si="7"/>
        <v>P</v>
      </c>
      <c r="H56" s="23"/>
      <c r="I56" s="23"/>
      <c r="J56" s="23"/>
      <c r="K56" s="23" t="str">
        <f t="shared" si="21"/>
        <v>ELEM</v>
      </c>
      <c r="L56" s="23"/>
      <c r="M56" s="23"/>
      <c r="N56" s="23" t="str">
        <f t="shared" si="8"/>
        <v>FONTE</v>
      </c>
      <c r="O56" s="23"/>
      <c r="P56" s="23"/>
      <c r="Q56" s="23"/>
      <c r="R56" s="23"/>
      <c r="S56" s="23"/>
      <c r="T56" s="23"/>
      <c r="U56" s="26"/>
      <c r="V56" s="25"/>
      <c r="W56" s="24">
        <f t="shared" si="22"/>
        <v>0</v>
      </c>
      <c r="X56" s="23"/>
      <c r="Y56" s="23"/>
      <c r="Z56" s="23"/>
      <c r="AA56" s="23"/>
      <c r="AB56" s="23"/>
      <c r="AC56" s="23"/>
      <c r="AD56" s="23"/>
    </row>
    <row r="57" spans="1:30" s="22" customFormat="1" x14ac:dyDescent="0.25">
      <c r="A57" s="23"/>
      <c r="B57" s="23"/>
      <c r="C57" s="23"/>
      <c r="D57" s="23"/>
      <c r="E57" s="23" t="str">
        <f t="shared" si="20"/>
        <v>PROG</v>
      </c>
      <c r="F57" s="23"/>
      <c r="G57" s="23" t="str">
        <f t="shared" si="7"/>
        <v>P</v>
      </c>
      <c r="H57" s="23"/>
      <c r="I57" s="23"/>
      <c r="J57" s="23"/>
      <c r="K57" s="23" t="str">
        <f t="shared" si="21"/>
        <v>ELEM</v>
      </c>
      <c r="L57" s="23"/>
      <c r="M57" s="23"/>
      <c r="N57" s="23" t="str">
        <f t="shared" si="8"/>
        <v>FONTE</v>
      </c>
      <c r="O57" s="23"/>
      <c r="P57" s="23"/>
      <c r="Q57" s="23"/>
      <c r="R57" s="23"/>
      <c r="S57" s="23"/>
      <c r="T57" s="23"/>
      <c r="U57" s="26"/>
      <c r="V57" s="25"/>
      <c r="W57" s="24">
        <f t="shared" si="22"/>
        <v>0</v>
      </c>
      <c r="X57" s="23"/>
      <c r="Y57" s="23"/>
      <c r="Z57" s="23"/>
      <c r="AA57" s="23"/>
      <c r="AB57" s="23"/>
      <c r="AC57" s="23"/>
      <c r="AD57" s="23"/>
    </row>
    <row r="58" spans="1:30" s="22" customFormat="1" x14ac:dyDescent="0.25">
      <c r="A58" s="23"/>
      <c r="B58" s="23"/>
      <c r="C58" s="23"/>
      <c r="D58" s="23"/>
      <c r="E58" s="23" t="str">
        <f t="shared" si="20"/>
        <v>PROG</v>
      </c>
      <c r="F58" s="23"/>
      <c r="G58" s="23" t="str">
        <f t="shared" si="7"/>
        <v>P</v>
      </c>
      <c r="H58" s="23"/>
      <c r="I58" s="23"/>
      <c r="J58" s="23"/>
      <c r="K58" s="23" t="str">
        <f t="shared" si="21"/>
        <v>ELEM</v>
      </c>
      <c r="L58" s="23"/>
      <c r="M58" s="23"/>
      <c r="N58" s="23" t="str">
        <f t="shared" si="8"/>
        <v>FONTE</v>
      </c>
      <c r="O58" s="23"/>
      <c r="P58" s="23"/>
      <c r="Q58" s="23"/>
      <c r="R58" s="23"/>
      <c r="S58" s="23"/>
      <c r="T58" s="23"/>
      <c r="U58" s="26"/>
      <c r="V58" s="25"/>
      <c r="W58" s="24">
        <f t="shared" si="22"/>
        <v>0</v>
      </c>
      <c r="X58" s="23"/>
      <c r="Y58" s="23"/>
      <c r="Z58" s="23"/>
      <c r="AA58" s="23"/>
      <c r="AB58" s="23"/>
      <c r="AC58" s="23"/>
      <c r="AD58" s="23"/>
    </row>
    <row r="59" spans="1:30" s="22" customFormat="1" x14ac:dyDescent="0.25">
      <c r="A59" s="23"/>
      <c r="B59" s="23"/>
      <c r="C59" s="23"/>
      <c r="D59" s="23"/>
      <c r="E59" s="23" t="str">
        <f t="shared" si="20"/>
        <v>PROG</v>
      </c>
      <c r="F59" s="23"/>
      <c r="G59" s="23" t="str">
        <f t="shared" si="7"/>
        <v>P</v>
      </c>
      <c r="H59" s="23"/>
      <c r="I59" s="23"/>
      <c r="J59" s="23"/>
      <c r="K59" s="23" t="str">
        <f t="shared" si="21"/>
        <v>ELEM</v>
      </c>
      <c r="L59" s="23"/>
      <c r="M59" s="23"/>
      <c r="N59" s="23" t="str">
        <f t="shared" si="8"/>
        <v>FONTE</v>
      </c>
      <c r="O59" s="23"/>
      <c r="P59" s="23"/>
      <c r="Q59" s="23"/>
      <c r="R59" s="23"/>
      <c r="S59" s="23"/>
      <c r="T59" s="23"/>
      <c r="U59" s="26"/>
      <c r="V59" s="25"/>
      <c r="W59" s="24">
        <f t="shared" si="22"/>
        <v>0</v>
      </c>
      <c r="X59" s="23"/>
      <c r="Y59" s="23"/>
      <c r="Z59" s="23"/>
      <c r="AA59" s="23"/>
      <c r="AB59" s="23"/>
      <c r="AC59" s="23"/>
      <c r="AD59" s="23"/>
    </row>
    <row r="60" spans="1:30" s="22" customFormat="1" x14ac:dyDescent="0.25">
      <c r="A60" s="23"/>
      <c r="B60" s="23"/>
      <c r="C60" s="23"/>
      <c r="D60" s="23"/>
      <c r="E60" s="23" t="str">
        <f t="shared" si="20"/>
        <v>PROG</v>
      </c>
      <c r="F60" s="23"/>
      <c r="G60" s="23" t="str">
        <f t="shared" si="7"/>
        <v>P</v>
      </c>
      <c r="H60" s="23"/>
      <c r="I60" s="23"/>
      <c r="J60" s="23"/>
      <c r="K60" s="23" t="str">
        <f t="shared" si="21"/>
        <v>ELEM</v>
      </c>
      <c r="L60" s="23"/>
      <c r="M60" s="23"/>
      <c r="N60" s="23" t="str">
        <f t="shared" si="8"/>
        <v>FONTE</v>
      </c>
      <c r="O60" s="23"/>
      <c r="P60" s="23"/>
      <c r="Q60" s="23"/>
      <c r="R60" s="23"/>
      <c r="S60" s="23"/>
      <c r="T60" s="23"/>
      <c r="U60" s="26"/>
      <c r="V60" s="25"/>
      <c r="W60" s="24">
        <f t="shared" si="22"/>
        <v>0</v>
      </c>
      <c r="X60" s="23"/>
      <c r="Y60" s="23"/>
      <c r="Z60" s="23"/>
      <c r="AA60" s="23"/>
      <c r="AB60" s="23"/>
      <c r="AC60" s="23"/>
      <c r="AD60" s="23"/>
    </row>
    <row r="61" spans="1:30" s="22" customFormat="1" x14ac:dyDescent="0.25">
      <c r="A61" s="23"/>
      <c r="B61" s="23"/>
      <c r="C61" s="23"/>
      <c r="D61" s="23"/>
      <c r="E61" s="23" t="str">
        <f t="shared" si="20"/>
        <v>PROG</v>
      </c>
      <c r="F61" s="23"/>
      <c r="G61" s="23" t="str">
        <f t="shared" si="7"/>
        <v>P</v>
      </c>
      <c r="H61" s="23"/>
      <c r="I61" s="23"/>
      <c r="J61" s="23"/>
      <c r="K61" s="23" t="str">
        <f t="shared" si="21"/>
        <v>ELEM</v>
      </c>
      <c r="L61" s="23"/>
      <c r="M61" s="23"/>
      <c r="N61" s="23" t="str">
        <f t="shared" si="8"/>
        <v>FONTE</v>
      </c>
      <c r="O61" s="23"/>
      <c r="P61" s="23"/>
      <c r="Q61" s="23"/>
      <c r="R61" s="23"/>
      <c r="S61" s="23"/>
      <c r="T61" s="23"/>
      <c r="U61" s="26"/>
      <c r="V61" s="25"/>
      <c r="W61" s="24">
        <f t="shared" si="22"/>
        <v>0</v>
      </c>
      <c r="X61" s="23"/>
      <c r="Y61" s="23"/>
      <c r="Z61" s="23"/>
      <c r="AA61" s="23"/>
      <c r="AB61" s="23"/>
      <c r="AC61" s="23"/>
      <c r="AD61" s="23"/>
    </row>
    <row r="62" spans="1:30" s="22" customFormat="1" x14ac:dyDescent="0.25">
      <c r="A62" s="23"/>
      <c r="B62" s="23"/>
      <c r="C62" s="23"/>
      <c r="D62" s="23"/>
      <c r="E62" s="23" t="str">
        <f t="shared" si="20"/>
        <v>PROG</v>
      </c>
      <c r="F62" s="23"/>
      <c r="G62" s="23" t="str">
        <f t="shared" si="7"/>
        <v>P</v>
      </c>
      <c r="H62" s="23"/>
      <c r="I62" s="23"/>
      <c r="J62" s="23"/>
      <c r="K62" s="23" t="str">
        <f t="shared" si="21"/>
        <v>ELEM</v>
      </c>
      <c r="L62" s="23"/>
      <c r="M62" s="23"/>
      <c r="N62" s="23" t="str">
        <f t="shared" si="8"/>
        <v>FONTE</v>
      </c>
      <c r="O62" s="23"/>
      <c r="P62" s="23"/>
      <c r="Q62" s="23"/>
      <c r="R62" s="23"/>
      <c r="S62" s="23"/>
      <c r="T62" s="23"/>
      <c r="U62" s="26"/>
      <c r="V62" s="25"/>
      <c r="W62" s="24">
        <f t="shared" si="22"/>
        <v>0</v>
      </c>
      <c r="X62" s="23"/>
      <c r="Y62" s="23"/>
      <c r="Z62" s="23"/>
      <c r="AA62" s="23"/>
      <c r="AB62" s="23"/>
      <c r="AC62" s="23"/>
      <c r="AD62" s="23"/>
    </row>
    <row r="63" spans="1:30" s="22" customFormat="1" x14ac:dyDescent="0.25">
      <c r="A63" s="23"/>
      <c r="B63" s="23"/>
      <c r="C63" s="23"/>
      <c r="D63" s="23"/>
      <c r="E63" s="23" t="str">
        <f t="shared" si="20"/>
        <v>PROG</v>
      </c>
      <c r="F63" s="23"/>
      <c r="G63" s="23" t="str">
        <f t="shared" si="7"/>
        <v>P</v>
      </c>
      <c r="H63" s="23"/>
      <c r="I63" s="23"/>
      <c r="J63" s="23"/>
      <c r="K63" s="23" t="str">
        <f t="shared" si="21"/>
        <v>ELEM</v>
      </c>
      <c r="L63" s="23"/>
      <c r="M63" s="23"/>
      <c r="N63" s="23" t="str">
        <f t="shared" si="8"/>
        <v>FONTE</v>
      </c>
      <c r="O63" s="23"/>
      <c r="P63" s="23"/>
      <c r="Q63" s="23"/>
      <c r="R63" s="23"/>
      <c r="S63" s="23"/>
      <c r="T63" s="23"/>
      <c r="U63" s="26"/>
      <c r="V63" s="25"/>
      <c r="W63" s="24">
        <f t="shared" si="22"/>
        <v>0</v>
      </c>
      <c r="X63" s="23"/>
      <c r="Y63" s="23"/>
      <c r="Z63" s="23"/>
      <c r="AA63" s="23"/>
      <c r="AB63" s="23"/>
      <c r="AC63" s="23"/>
      <c r="AD63" s="23"/>
    </row>
    <row r="64" spans="1:30" s="22" customFormat="1" x14ac:dyDescent="0.25">
      <c r="A64" s="23"/>
      <c r="B64" s="23"/>
      <c r="C64" s="23"/>
      <c r="D64" s="23"/>
      <c r="E64" s="23" t="str">
        <f t="shared" si="20"/>
        <v>PROG</v>
      </c>
      <c r="F64" s="23"/>
      <c r="G64" s="23" t="str">
        <f t="shared" si="7"/>
        <v>P</v>
      </c>
      <c r="H64" s="23"/>
      <c r="I64" s="23"/>
      <c r="J64" s="23"/>
      <c r="K64" s="23" t="str">
        <f t="shared" si="21"/>
        <v>ELEM</v>
      </c>
      <c r="L64" s="23"/>
      <c r="M64" s="23"/>
      <c r="N64" s="23" t="str">
        <f t="shared" si="8"/>
        <v>FONTE</v>
      </c>
      <c r="O64" s="23"/>
      <c r="P64" s="23"/>
      <c r="Q64" s="23"/>
      <c r="R64" s="23"/>
      <c r="S64" s="23"/>
      <c r="T64" s="23"/>
      <c r="U64" s="26"/>
      <c r="V64" s="25"/>
      <c r="W64" s="24">
        <f t="shared" si="22"/>
        <v>0</v>
      </c>
      <c r="X64" s="23"/>
      <c r="Y64" s="23"/>
      <c r="Z64" s="23"/>
      <c r="AA64" s="23"/>
      <c r="AB64" s="23"/>
      <c r="AC64" s="23"/>
      <c r="AD64" s="23"/>
    </row>
    <row r="65" spans="1:30" s="22" customFormat="1" x14ac:dyDescent="0.25">
      <c r="A65" s="23"/>
      <c r="B65" s="23"/>
      <c r="C65" s="23"/>
      <c r="D65" s="23"/>
      <c r="E65" s="23" t="str">
        <f t="shared" si="20"/>
        <v>PROG</v>
      </c>
      <c r="F65" s="23"/>
      <c r="G65" s="23" t="str">
        <f t="shared" si="7"/>
        <v>P</v>
      </c>
      <c r="H65" s="23"/>
      <c r="I65" s="23"/>
      <c r="J65" s="23"/>
      <c r="K65" s="23" t="str">
        <f t="shared" si="21"/>
        <v>ELEM</v>
      </c>
      <c r="L65" s="23"/>
      <c r="M65" s="23"/>
      <c r="N65" s="23" t="str">
        <f t="shared" si="8"/>
        <v>FONTE</v>
      </c>
      <c r="O65" s="23"/>
      <c r="P65" s="23"/>
      <c r="Q65" s="23"/>
      <c r="R65" s="23"/>
      <c r="S65" s="23"/>
      <c r="T65" s="23"/>
      <c r="U65" s="26"/>
      <c r="V65" s="25"/>
      <c r="W65" s="24">
        <f t="shared" si="22"/>
        <v>0</v>
      </c>
      <c r="X65" s="23"/>
      <c r="Y65" s="23"/>
      <c r="Z65" s="23"/>
      <c r="AA65" s="23"/>
      <c r="AB65" s="23"/>
      <c r="AC65" s="23"/>
      <c r="AD65" s="23"/>
    </row>
    <row r="66" spans="1:30" s="22" customFormat="1" x14ac:dyDescent="0.25">
      <c r="A66" s="23"/>
      <c r="B66" s="23"/>
      <c r="C66" s="23"/>
      <c r="D66" s="23"/>
      <c r="E66" s="23" t="str">
        <f t="shared" si="20"/>
        <v>PROG</v>
      </c>
      <c r="F66" s="23"/>
      <c r="G66" s="23" t="str">
        <f t="shared" si="7"/>
        <v>P</v>
      </c>
      <c r="H66" s="23"/>
      <c r="I66" s="23"/>
      <c r="J66" s="23"/>
      <c r="K66" s="23" t="str">
        <f t="shared" si="21"/>
        <v>ELEM</v>
      </c>
      <c r="L66" s="23"/>
      <c r="M66" s="23"/>
      <c r="N66" s="23" t="str">
        <f t="shared" si="8"/>
        <v>FONTE</v>
      </c>
      <c r="O66" s="23"/>
      <c r="P66" s="23"/>
      <c r="Q66" s="23"/>
      <c r="R66" s="23"/>
      <c r="S66" s="23"/>
      <c r="T66" s="23"/>
      <c r="U66" s="26"/>
      <c r="V66" s="25"/>
      <c r="W66" s="24">
        <f t="shared" si="22"/>
        <v>0</v>
      </c>
      <c r="X66" s="23"/>
      <c r="Y66" s="23"/>
      <c r="Z66" s="23"/>
      <c r="AA66" s="23"/>
      <c r="AB66" s="23"/>
      <c r="AC66" s="23"/>
      <c r="AD66" s="23"/>
    </row>
    <row r="67" spans="1:30" s="22" customFormat="1" x14ac:dyDescent="0.25">
      <c r="A67" s="23"/>
      <c r="B67" s="23"/>
      <c r="C67" s="23"/>
      <c r="D67" s="23"/>
      <c r="E67" s="23" t="str">
        <f t="shared" si="20"/>
        <v>PROG</v>
      </c>
      <c r="F67" s="23"/>
      <c r="G67" s="23" t="str">
        <f t="shared" si="7"/>
        <v>P</v>
      </c>
      <c r="H67" s="23"/>
      <c r="I67" s="23"/>
      <c r="J67" s="23"/>
      <c r="K67" s="23" t="str">
        <f t="shared" si="21"/>
        <v>ELEM</v>
      </c>
      <c r="L67" s="23"/>
      <c r="M67" s="23"/>
      <c r="N67" s="23" t="str">
        <f t="shared" si="8"/>
        <v>FONTE</v>
      </c>
      <c r="O67" s="23"/>
      <c r="P67" s="23"/>
      <c r="Q67" s="23"/>
      <c r="R67" s="23"/>
      <c r="S67" s="23"/>
      <c r="T67" s="23"/>
      <c r="U67" s="26"/>
      <c r="V67" s="25"/>
      <c r="W67" s="24">
        <f t="shared" si="22"/>
        <v>0</v>
      </c>
      <c r="X67" s="23"/>
      <c r="Y67" s="23"/>
      <c r="Z67" s="23"/>
      <c r="AA67" s="23"/>
      <c r="AB67" s="23"/>
      <c r="AC67" s="23"/>
      <c r="AD67" s="23"/>
    </row>
    <row r="68" spans="1:30" s="22" customFormat="1" x14ac:dyDescent="0.25">
      <c r="A68" s="23"/>
      <c r="B68" s="23"/>
      <c r="C68" s="23"/>
      <c r="D68" s="23"/>
      <c r="E68" s="23" t="str">
        <f t="shared" si="20"/>
        <v>PROG</v>
      </c>
      <c r="F68" s="23"/>
      <c r="G68" s="23" t="str">
        <f t="shared" si="7"/>
        <v>P</v>
      </c>
      <c r="H68" s="23"/>
      <c r="I68" s="23"/>
      <c r="J68" s="23"/>
      <c r="K68" s="23" t="str">
        <f t="shared" si="21"/>
        <v>ELEM</v>
      </c>
      <c r="L68" s="23"/>
      <c r="M68" s="23"/>
      <c r="N68" s="23" t="str">
        <f t="shared" si="8"/>
        <v>FONTE</v>
      </c>
      <c r="O68" s="23"/>
      <c r="P68" s="23"/>
      <c r="Q68" s="23"/>
      <c r="R68" s="23"/>
      <c r="S68" s="23"/>
      <c r="T68" s="23"/>
      <c r="U68" s="26"/>
      <c r="V68" s="25"/>
      <c r="W68" s="24">
        <f t="shared" si="22"/>
        <v>0</v>
      </c>
      <c r="X68" s="23"/>
      <c r="Y68" s="23"/>
      <c r="Z68" s="23"/>
      <c r="AA68" s="23"/>
      <c r="AB68" s="23"/>
      <c r="AC68" s="23"/>
      <c r="AD68" s="23"/>
    </row>
    <row r="69" spans="1:30" s="22" customFormat="1" x14ac:dyDescent="0.25">
      <c r="A69" s="23"/>
      <c r="B69" s="23"/>
      <c r="C69" s="23"/>
      <c r="D69" s="23"/>
      <c r="E69" s="23" t="str">
        <f t="shared" si="20"/>
        <v>PROG</v>
      </c>
      <c r="F69" s="23"/>
      <c r="G69" s="23" t="str">
        <f t="shared" si="7"/>
        <v>P</v>
      </c>
      <c r="H69" s="23"/>
      <c r="I69" s="23"/>
      <c r="J69" s="23"/>
      <c r="K69" s="23" t="str">
        <f t="shared" si="21"/>
        <v>ELEM</v>
      </c>
      <c r="L69" s="23"/>
      <c r="M69" s="23"/>
      <c r="N69" s="23" t="str">
        <f t="shared" si="8"/>
        <v>FONTE</v>
      </c>
      <c r="O69" s="23"/>
      <c r="P69" s="23"/>
      <c r="Q69" s="23"/>
      <c r="R69" s="23"/>
      <c r="S69" s="23"/>
      <c r="T69" s="23"/>
      <c r="U69" s="26"/>
      <c r="V69" s="25"/>
      <c r="W69" s="24">
        <f t="shared" si="22"/>
        <v>0</v>
      </c>
      <c r="X69" s="23"/>
      <c r="Y69" s="23"/>
      <c r="Z69" s="23"/>
      <c r="AA69" s="23"/>
      <c r="AB69" s="23"/>
      <c r="AC69" s="23"/>
      <c r="AD69" s="23"/>
    </row>
    <row r="70" spans="1:30" s="22" customFormat="1" x14ac:dyDescent="0.25">
      <c r="A70" s="23"/>
      <c r="B70" s="23"/>
      <c r="C70" s="23"/>
      <c r="D70" s="23"/>
      <c r="E70" s="23" t="str">
        <f t="shared" si="20"/>
        <v>PROG</v>
      </c>
      <c r="F70" s="23"/>
      <c r="G70" s="23" t="str">
        <f t="shared" si="7"/>
        <v>P</v>
      </c>
      <c r="H70" s="23"/>
      <c r="I70" s="23"/>
      <c r="J70" s="23"/>
      <c r="K70" s="23" t="str">
        <f t="shared" si="21"/>
        <v>ELEM</v>
      </c>
      <c r="L70" s="23"/>
      <c r="M70" s="23"/>
      <c r="N70" s="23" t="str">
        <f t="shared" si="8"/>
        <v>FONTE</v>
      </c>
      <c r="O70" s="23"/>
      <c r="P70" s="23"/>
      <c r="Q70" s="23"/>
      <c r="R70" s="23"/>
      <c r="S70" s="23"/>
      <c r="T70" s="23"/>
      <c r="U70" s="26"/>
      <c r="V70" s="25"/>
      <c r="W70" s="24">
        <f t="shared" si="22"/>
        <v>0</v>
      </c>
      <c r="X70" s="23"/>
      <c r="Y70" s="23"/>
      <c r="Z70" s="23"/>
      <c r="AA70" s="23"/>
      <c r="AB70" s="23"/>
      <c r="AC70" s="23"/>
      <c r="AD70" s="23"/>
    </row>
    <row r="71" spans="1:30" s="22" customFormat="1" x14ac:dyDescent="0.25">
      <c r="A71" s="23"/>
      <c r="B71" s="23"/>
      <c r="C71" s="23"/>
      <c r="D71" s="23"/>
      <c r="E71" s="23" t="str">
        <f t="shared" si="20"/>
        <v>PROG</v>
      </c>
      <c r="F71" s="23"/>
      <c r="G71" s="23" t="str">
        <f t="shared" si="7"/>
        <v>P</v>
      </c>
      <c r="H71" s="23"/>
      <c r="I71" s="23"/>
      <c r="J71" s="23"/>
      <c r="K71" s="23" t="str">
        <f t="shared" si="21"/>
        <v>ELEM</v>
      </c>
      <c r="L71" s="23"/>
      <c r="M71" s="23"/>
      <c r="N71" s="23" t="str">
        <f t="shared" si="8"/>
        <v>FONTE</v>
      </c>
      <c r="O71" s="23"/>
      <c r="P71" s="23"/>
      <c r="Q71" s="23"/>
      <c r="R71" s="23"/>
      <c r="S71" s="23"/>
      <c r="T71" s="23"/>
      <c r="U71" s="26"/>
      <c r="V71" s="25"/>
      <c r="W71" s="24">
        <f t="shared" si="22"/>
        <v>0</v>
      </c>
      <c r="X71" s="23"/>
      <c r="Y71" s="23"/>
      <c r="Z71" s="23"/>
      <c r="AA71" s="23"/>
      <c r="AB71" s="23"/>
      <c r="AC71" s="23"/>
      <c r="AD71" s="23"/>
    </row>
    <row r="72" spans="1:30" s="22" customFormat="1" x14ac:dyDescent="0.25">
      <c r="A72" s="23"/>
      <c r="B72" s="23"/>
      <c r="C72" s="23"/>
      <c r="D72" s="23"/>
      <c r="E72" s="23" t="str">
        <f t="shared" si="20"/>
        <v>PROG</v>
      </c>
      <c r="F72" s="23"/>
      <c r="G72" s="23" t="str">
        <f t="shared" si="7"/>
        <v>P</v>
      </c>
      <c r="H72" s="23"/>
      <c r="I72" s="23"/>
      <c r="J72" s="23"/>
      <c r="K72" s="23" t="str">
        <f t="shared" si="21"/>
        <v>ELEM</v>
      </c>
      <c r="L72" s="23"/>
      <c r="M72" s="23"/>
      <c r="N72" s="23" t="str">
        <f t="shared" si="8"/>
        <v>FONTE</v>
      </c>
      <c r="O72" s="23"/>
      <c r="P72" s="23"/>
      <c r="Q72" s="23"/>
      <c r="R72" s="23"/>
      <c r="S72" s="23"/>
      <c r="T72" s="23"/>
      <c r="U72" s="26"/>
      <c r="V72" s="25"/>
      <c r="W72" s="24">
        <f t="shared" si="22"/>
        <v>0</v>
      </c>
      <c r="X72" s="23"/>
      <c r="Y72" s="23"/>
      <c r="Z72" s="23"/>
      <c r="AA72" s="23"/>
      <c r="AB72" s="23"/>
      <c r="AC72" s="23"/>
      <c r="AD72" s="23"/>
    </row>
    <row r="73" spans="1:30" s="22" customFormat="1" x14ac:dyDescent="0.25">
      <c r="A73" s="23"/>
      <c r="B73" s="23"/>
      <c r="C73" s="23"/>
      <c r="D73" s="23"/>
      <c r="E73" s="23" t="str">
        <f t="shared" si="20"/>
        <v>PROG</v>
      </c>
      <c r="F73" s="23"/>
      <c r="G73" s="23" t="str">
        <f t="shared" si="7"/>
        <v>P</v>
      </c>
      <c r="H73" s="23"/>
      <c r="I73" s="23"/>
      <c r="J73" s="23"/>
      <c r="K73" s="23" t="str">
        <f t="shared" si="21"/>
        <v>ELEM</v>
      </c>
      <c r="L73" s="23"/>
      <c r="M73" s="23"/>
      <c r="N73" s="23" t="str">
        <f t="shared" si="8"/>
        <v>FONTE</v>
      </c>
      <c r="O73" s="23"/>
      <c r="P73" s="23"/>
      <c r="Q73" s="23"/>
      <c r="R73" s="23"/>
      <c r="S73" s="23"/>
      <c r="T73" s="23"/>
      <c r="U73" s="26"/>
      <c r="V73" s="25"/>
      <c r="W73" s="24">
        <f t="shared" si="22"/>
        <v>0</v>
      </c>
      <c r="X73" s="23"/>
      <c r="Y73" s="23"/>
      <c r="Z73" s="23"/>
      <c r="AA73" s="23"/>
      <c r="AB73" s="23"/>
      <c r="AC73" s="23"/>
      <c r="AD73" s="23"/>
    </row>
    <row r="74" spans="1:30" s="22" customFormat="1" x14ac:dyDescent="0.25">
      <c r="A74" s="23"/>
      <c r="B74" s="23"/>
      <c r="C74" s="23"/>
      <c r="D74" s="23"/>
      <c r="E74" s="23" t="str">
        <f t="shared" si="20"/>
        <v>PROG</v>
      </c>
      <c r="F74" s="23"/>
      <c r="G74" s="23" t="str">
        <f t="shared" si="7"/>
        <v>P</v>
      </c>
      <c r="H74" s="23"/>
      <c r="I74" s="23"/>
      <c r="J74" s="23"/>
      <c r="K74" s="23" t="str">
        <f t="shared" si="21"/>
        <v>ELEM</v>
      </c>
      <c r="L74" s="23"/>
      <c r="M74" s="23"/>
      <c r="N74" s="23" t="str">
        <f t="shared" si="8"/>
        <v>FONTE</v>
      </c>
      <c r="O74" s="23"/>
      <c r="P74" s="23"/>
      <c r="Q74" s="23"/>
      <c r="R74" s="23"/>
      <c r="S74" s="23"/>
      <c r="T74" s="23"/>
      <c r="U74" s="26"/>
      <c r="V74" s="25"/>
      <c r="W74" s="24">
        <f t="shared" si="22"/>
        <v>0</v>
      </c>
      <c r="X74" s="23"/>
      <c r="Y74" s="23"/>
      <c r="Z74" s="23"/>
      <c r="AA74" s="23"/>
      <c r="AB74" s="23"/>
      <c r="AC74" s="23"/>
      <c r="AD74" s="23"/>
    </row>
    <row r="75" spans="1:30" s="22" customFormat="1" x14ac:dyDescent="0.25">
      <c r="A75" s="23"/>
      <c r="B75" s="23"/>
      <c r="C75" s="23"/>
      <c r="D75" s="23"/>
      <c r="E75" s="23" t="str">
        <f t="shared" si="20"/>
        <v>PROG</v>
      </c>
      <c r="F75" s="23"/>
      <c r="G75" s="23" t="str">
        <f t="shared" si="7"/>
        <v>P</v>
      </c>
      <c r="H75" s="23"/>
      <c r="I75" s="23"/>
      <c r="J75" s="23"/>
      <c r="K75" s="23" t="str">
        <f t="shared" si="21"/>
        <v>ELEM</v>
      </c>
      <c r="L75" s="23"/>
      <c r="M75" s="23"/>
      <c r="N75" s="23" t="str">
        <f t="shared" si="8"/>
        <v>FONTE</v>
      </c>
      <c r="O75" s="23"/>
      <c r="P75" s="23"/>
      <c r="Q75" s="23"/>
      <c r="R75" s="23"/>
      <c r="S75" s="23"/>
      <c r="T75" s="23"/>
      <c r="U75" s="26"/>
      <c r="V75" s="25"/>
      <c r="W75" s="24">
        <f t="shared" si="22"/>
        <v>0</v>
      </c>
      <c r="X75" s="23"/>
      <c r="Y75" s="23"/>
      <c r="Z75" s="23"/>
      <c r="AA75" s="23"/>
      <c r="AB75" s="23"/>
      <c r="AC75" s="23"/>
      <c r="AD75" s="23"/>
    </row>
    <row r="76" spans="1:30" s="22" customFormat="1" x14ac:dyDescent="0.25">
      <c r="A76" s="23"/>
      <c r="B76" s="23"/>
      <c r="C76" s="23"/>
      <c r="D76" s="23"/>
      <c r="E76" s="23" t="str">
        <f t="shared" si="20"/>
        <v>PROG</v>
      </c>
      <c r="F76" s="23"/>
      <c r="G76" s="23" t="str">
        <f t="shared" si="7"/>
        <v>P</v>
      </c>
      <c r="H76" s="23"/>
      <c r="I76" s="23"/>
      <c r="J76" s="23"/>
      <c r="K76" s="23" t="str">
        <f t="shared" si="21"/>
        <v>ELEM</v>
      </c>
      <c r="L76" s="23"/>
      <c r="M76" s="23"/>
      <c r="N76" s="23" t="str">
        <f t="shared" si="8"/>
        <v>FONTE</v>
      </c>
      <c r="O76" s="23"/>
      <c r="P76" s="23"/>
      <c r="Q76" s="23"/>
      <c r="R76" s="23"/>
      <c r="S76" s="23"/>
      <c r="T76" s="23"/>
      <c r="U76" s="26"/>
      <c r="V76" s="25"/>
      <c r="W76" s="24">
        <f t="shared" si="22"/>
        <v>0</v>
      </c>
      <c r="X76" s="23"/>
      <c r="Y76" s="23"/>
      <c r="Z76" s="23"/>
      <c r="AA76" s="23"/>
      <c r="AB76" s="23"/>
      <c r="AC76" s="23"/>
      <c r="AD76" s="23"/>
    </row>
    <row r="77" spans="1:30" s="22" customFormat="1" x14ac:dyDescent="0.25">
      <c r="A77" s="23"/>
      <c r="B77" s="23"/>
      <c r="C77" s="23"/>
      <c r="D77" s="23"/>
      <c r="E77" s="23" t="str">
        <f t="shared" si="20"/>
        <v>PROG</v>
      </c>
      <c r="F77" s="23"/>
      <c r="G77" s="23" t="str">
        <f t="shared" si="7"/>
        <v>P</v>
      </c>
      <c r="H77" s="23"/>
      <c r="I77" s="23"/>
      <c r="J77" s="23"/>
      <c r="K77" s="23" t="str">
        <f t="shared" si="21"/>
        <v>ELEM</v>
      </c>
      <c r="L77" s="23"/>
      <c r="M77" s="23"/>
      <c r="N77" s="23" t="str">
        <f t="shared" si="8"/>
        <v>FONTE</v>
      </c>
      <c r="O77" s="23"/>
      <c r="P77" s="23"/>
      <c r="Q77" s="23"/>
      <c r="R77" s="23"/>
      <c r="S77" s="23"/>
      <c r="T77" s="23"/>
      <c r="U77" s="26"/>
      <c r="V77" s="25"/>
      <c r="W77" s="24">
        <f t="shared" si="22"/>
        <v>0</v>
      </c>
      <c r="X77" s="23"/>
      <c r="Y77" s="23"/>
      <c r="Z77" s="23"/>
      <c r="AA77" s="23"/>
      <c r="AB77" s="23"/>
      <c r="AC77" s="23"/>
      <c r="AD77" s="23"/>
    </row>
    <row r="78" spans="1:30" s="22" customFormat="1" x14ac:dyDescent="0.25">
      <c r="A78" s="23"/>
      <c r="B78" s="23"/>
      <c r="C78" s="23"/>
      <c r="D78" s="23"/>
      <c r="E78" s="23" t="str">
        <f t="shared" si="20"/>
        <v>PROG</v>
      </c>
      <c r="F78" s="23"/>
      <c r="G78" s="23" t="str">
        <f t="shared" si="7"/>
        <v>P</v>
      </c>
      <c r="H78" s="23"/>
      <c r="I78" s="23"/>
      <c r="J78" s="23"/>
      <c r="K78" s="23" t="str">
        <f t="shared" si="21"/>
        <v>ELEM</v>
      </c>
      <c r="L78" s="23"/>
      <c r="M78" s="23"/>
      <c r="N78" s="23" t="str">
        <f t="shared" si="8"/>
        <v>FONTE</v>
      </c>
      <c r="O78" s="23"/>
      <c r="P78" s="23"/>
      <c r="Q78" s="23"/>
      <c r="R78" s="23"/>
      <c r="S78" s="23"/>
      <c r="T78" s="23"/>
      <c r="U78" s="26"/>
      <c r="V78" s="25"/>
      <c r="W78" s="24">
        <f t="shared" si="22"/>
        <v>0</v>
      </c>
      <c r="X78" s="23"/>
      <c r="Y78" s="23"/>
      <c r="Z78" s="23"/>
      <c r="AA78" s="23"/>
      <c r="AB78" s="23"/>
      <c r="AC78" s="23"/>
      <c r="AD78" s="23"/>
    </row>
    <row r="79" spans="1:30" s="22" customFormat="1" x14ac:dyDescent="0.25">
      <c r="A79" s="23"/>
      <c r="B79" s="23"/>
      <c r="C79" s="23"/>
      <c r="D79" s="23"/>
      <c r="E79" s="23" t="str">
        <f t="shared" si="20"/>
        <v>PROG</v>
      </c>
      <c r="F79" s="23"/>
      <c r="G79" s="23" t="str">
        <f t="shared" si="7"/>
        <v>P</v>
      </c>
      <c r="H79" s="23"/>
      <c r="I79" s="23"/>
      <c r="J79" s="23"/>
      <c r="K79" s="23" t="str">
        <f t="shared" si="21"/>
        <v>ELEM</v>
      </c>
      <c r="L79" s="23"/>
      <c r="M79" s="23"/>
      <c r="N79" s="23" t="str">
        <f t="shared" si="8"/>
        <v>FONTE</v>
      </c>
      <c r="O79" s="23"/>
      <c r="P79" s="23"/>
      <c r="Q79" s="23"/>
      <c r="R79" s="23"/>
      <c r="S79" s="23"/>
      <c r="T79" s="23"/>
      <c r="U79" s="26"/>
      <c r="V79" s="25"/>
      <c r="W79" s="24">
        <f t="shared" si="22"/>
        <v>0</v>
      </c>
      <c r="X79" s="23"/>
      <c r="Y79" s="23"/>
      <c r="Z79" s="23"/>
      <c r="AA79" s="23"/>
      <c r="AB79" s="23"/>
      <c r="AC79" s="23"/>
      <c r="AD79" s="23"/>
    </row>
    <row r="80" spans="1:30" s="22" customFormat="1" x14ac:dyDescent="0.25">
      <c r="A80" s="23"/>
      <c r="B80" s="23"/>
      <c r="C80" s="23"/>
      <c r="D80" s="23"/>
      <c r="E80" s="23" t="str">
        <f t="shared" si="20"/>
        <v>PROG</v>
      </c>
      <c r="F80" s="23"/>
      <c r="G80" s="23" t="str">
        <f t="shared" si="7"/>
        <v>P</v>
      </c>
      <c r="H80" s="23"/>
      <c r="I80" s="23"/>
      <c r="J80" s="23"/>
      <c r="K80" s="23" t="str">
        <f t="shared" si="21"/>
        <v>ELEM</v>
      </c>
      <c r="L80" s="23"/>
      <c r="M80" s="23"/>
      <c r="N80" s="23" t="str">
        <f t="shared" ref="N80:N143" si="35">CONCATENATE("FONTE",A80)</f>
        <v>FONTE</v>
      </c>
      <c r="O80" s="23"/>
      <c r="P80" s="23"/>
      <c r="Q80" s="23"/>
      <c r="R80" s="23"/>
      <c r="S80" s="23"/>
      <c r="T80" s="23"/>
      <c r="U80" s="26"/>
      <c r="V80" s="25"/>
      <c r="W80" s="24">
        <f t="shared" si="22"/>
        <v>0</v>
      </c>
      <c r="X80" s="23"/>
      <c r="Y80" s="23"/>
      <c r="Z80" s="23"/>
      <c r="AA80" s="23"/>
      <c r="AB80" s="23"/>
      <c r="AC80" s="23"/>
      <c r="AD80" s="23"/>
    </row>
    <row r="81" spans="1:30" s="22" customFormat="1" x14ac:dyDescent="0.25">
      <c r="A81" s="23"/>
      <c r="B81" s="23"/>
      <c r="C81" s="23"/>
      <c r="D81" s="23"/>
      <c r="E81" s="23" t="str">
        <f t="shared" ref="E81:E144" si="36">CONCATENATE(A81,"PROG")</f>
        <v>PROG</v>
      </c>
      <c r="F81" s="23"/>
      <c r="G81" s="23" t="str">
        <f t="shared" ref="G81:G144" si="37">CONCATENATE("P",(LEFT(F81,3)),A81)</f>
        <v>P</v>
      </c>
      <c r="H81" s="23"/>
      <c r="I81" s="23"/>
      <c r="J81" s="23"/>
      <c r="K81" s="23" t="str">
        <f t="shared" ref="K81:K144" si="38">CONCATENATE("ELEM",LEFT(J81,2))</f>
        <v>ELEM</v>
      </c>
      <c r="L81" s="23"/>
      <c r="M81" s="23"/>
      <c r="N81" s="23" t="str">
        <f t="shared" si="35"/>
        <v>FONTE</v>
      </c>
      <c r="O81" s="23"/>
      <c r="P81" s="23"/>
      <c r="Q81" s="23"/>
      <c r="R81" s="23"/>
      <c r="S81" s="23"/>
      <c r="T81" s="23"/>
      <c r="U81" s="26"/>
      <c r="V81" s="25"/>
      <c r="W81" s="24">
        <f t="shared" ref="W81:W144" si="39">S81*U81*V81</f>
        <v>0</v>
      </c>
      <c r="X81" s="23"/>
      <c r="Y81" s="23"/>
      <c r="Z81" s="23"/>
      <c r="AA81" s="23"/>
      <c r="AB81" s="23"/>
      <c r="AC81" s="23"/>
      <c r="AD81" s="23"/>
    </row>
    <row r="82" spans="1:30" s="22" customFormat="1" x14ac:dyDescent="0.25">
      <c r="A82" s="23"/>
      <c r="B82" s="23"/>
      <c r="C82" s="23"/>
      <c r="D82" s="23"/>
      <c r="E82" s="23" t="str">
        <f t="shared" si="36"/>
        <v>PROG</v>
      </c>
      <c r="F82" s="23"/>
      <c r="G82" s="23" t="str">
        <f t="shared" si="37"/>
        <v>P</v>
      </c>
      <c r="H82" s="23"/>
      <c r="I82" s="23"/>
      <c r="J82" s="23"/>
      <c r="K82" s="23" t="str">
        <f t="shared" si="38"/>
        <v>ELEM</v>
      </c>
      <c r="L82" s="23"/>
      <c r="M82" s="23"/>
      <c r="N82" s="23" t="str">
        <f t="shared" si="35"/>
        <v>FONTE</v>
      </c>
      <c r="O82" s="23"/>
      <c r="P82" s="23"/>
      <c r="Q82" s="23"/>
      <c r="R82" s="23"/>
      <c r="S82" s="23"/>
      <c r="T82" s="23"/>
      <c r="U82" s="26"/>
      <c r="V82" s="25"/>
      <c r="W82" s="24">
        <f t="shared" si="39"/>
        <v>0</v>
      </c>
      <c r="X82" s="23"/>
      <c r="Y82" s="23"/>
      <c r="Z82" s="23"/>
      <c r="AA82" s="23"/>
      <c r="AB82" s="23"/>
      <c r="AC82" s="23"/>
      <c r="AD82" s="23"/>
    </row>
    <row r="83" spans="1:30" s="22" customFormat="1" x14ac:dyDescent="0.25">
      <c r="A83" s="23"/>
      <c r="B83" s="23"/>
      <c r="C83" s="23"/>
      <c r="D83" s="23"/>
      <c r="E83" s="23" t="str">
        <f t="shared" si="36"/>
        <v>PROG</v>
      </c>
      <c r="F83" s="23"/>
      <c r="G83" s="23" t="str">
        <f t="shared" si="37"/>
        <v>P</v>
      </c>
      <c r="H83" s="23"/>
      <c r="I83" s="23"/>
      <c r="J83" s="23"/>
      <c r="K83" s="23" t="str">
        <f t="shared" si="38"/>
        <v>ELEM</v>
      </c>
      <c r="L83" s="23"/>
      <c r="M83" s="23"/>
      <c r="N83" s="23" t="str">
        <f t="shared" si="35"/>
        <v>FONTE</v>
      </c>
      <c r="O83" s="23"/>
      <c r="P83" s="23"/>
      <c r="Q83" s="23"/>
      <c r="R83" s="23"/>
      <c r="S83" s="23"/>
      <c r="T83" s="23"/>
      <c r="U83" s="26"/>
      <c r="V83" s="25"/>
      <c r="W83" s="24">
        <f t="shared" si="39"/>
        <v>0</v>
      </c>
      <c r="X83" s="23"/>
      <c r="Y83" s="23"/>
      <c r="Z83" s="23"/>
      <c r="AA83" s="23"/>
      <c r="AB83" s="23"/>
      <c r="AC83" s="23"/>
      <c r="AD83" s="23"/>
    </row>
    <row r="84" spans="1:30" s="22" customFormat="1" x14ac:dyDescent="0.25">
      <c r="A84" s="23"/>
      <c r="B84" s="23"/>
      <c r="C84" s="23"/>
      <c r="D84" s="23"/>
      <c r="E84" s="23" t="str">
        <f t="shared" si="36"/>
        <v>PROG</v>
      </c>
      <c r="F84" s="23"/>
      <c r="G84" s="23" t="str">
        <f t="shared" si="37"/>
        <v>P</v>
      </c>
      <c r="H84" s="23"/>
      <c r="I84" s="23"/>
      <c r="J84" s="23"/>
      <c r="K84" s="23" t="str">
        <f t="shared" si="38"/>
        <v>ELEM</v>
      </c>
      <c r="L84" s="23"/>
      <c r="M84" s="23"/>
      <c r="N84" s="23" t="str">
        <f t="shared" si="35"/>
        <v>FONTE</v>
      </c>
      <c r="O84" s="23"/>
      <c r="P84" s="23"/>
      <c r="Q84" s="23"/>
      <c r="R84" s="23"/>
      <c r="S84" s="23"/>
      <c r="T84" s="23"/>
      <c r="U84" s="26"/>
      <c r="V84" s="25"/>
      <c r="W84" s="24">
        <f t="shared" si="39"/>
        <v>0</v>
      </c>
      <c r="X84" s="23"/>
      <c r="Y84" s="23"/>
      <c r="Z84" s="23"/>
      <c r="AA84" s="23"/>
      <c r="AB84" s="23"/>
      <c r="AC84" s="23"/>
      <c r="AD84" s="23"/>
    </row>
    <row r="85" spans="1:30" s="22" customFormat="1" x14ac:dyDescent="0.25">
      <c r="A85" s="23"/>
      <c r="B85" s="23"/>
      <c r="C85" s="23"/>
      <c r="D85" s="23"/>
      <c r="E85" s="23" t="str">
        <f t="shared" si="36"/>
        <v>PROG</v>
      </c>
      <c r="F85" s="23"/>
      <c r="G85" s="23" t="str">
        <f t="shared" si="37"/>
        <v>P</v>
      </c>
      <c r="H85" s="23"/>
      <c r="I85" s="23"/>
      <c r="J85" s="23"/>
      <c r="K85" s="23" t="str">
        <f t="shared" si="38"/>
        <v>ELEM</v>
      </c>
      <c r="L85" s="23"/>
      <c r="M85" s="23"/>
      <c r="N85" s="23" t="str">
        <f t="shared" si="35"/>
        <v>FONTE</v>
      </c>
      <c r="O85" s="23"/>
      <c r="P85" s="23"/>
      <c r="Q85" s="23"/>
      <c r="R85" s="23"/>
      <c r="S85" s="23"/>
      <c r="T85" s="23"/>
      <c r="U85" s="26"/>
      <c r="V85" s="25"/>
      <c r="W85" s="24">
        <f t="shared" si="39"/>
        <v>0</v>
      </c>
      <c r="X85" s="23"/>
      <c r="Y85" s="23"/>
      <c r="Z85" s="23"/>
      <c r="AA85" s="23"/>
      <c r="AB85" s="23"/>
      <c r="AC85" s="23"/>
      <c r="AD85" s="23"/>
    </row>
    <row r="86" spans="1:30" s="22" customFormat="1" x14ac:dyDescent="0.25">
      <c r="A86" s="23"/>
      <c r="B86" s="23"/>
      <c r="C86" s="23"/>
      <c r="D86" s="23"/>
      <c r="E86" s="23" t="str">
        <f t="shared" si="36"/>
        <v>PROG</v>
      </c>
      <c r="F86" s="23"/>
      <c r="G86" s="23" t="str">
        <f t="shared" si="37"/>
        <v>P</v>
      </c>
      <c r="H86" s="23"/>
      <c r="I86" s="23"/>
      <c r="J86" s="23"/>
      <c r="K86" s="23" t="str">
        <f t="shared" si="38"/>
        <v>ELEM</v>
      </c>
      <c r="L86" s="23"/>
      <c r="M86" s="23"/>
      <c r="N86" s="23" t="str">
        <f t="shared" si="35"/>
        <v>FONTE</v>
      </c>
      <c r="O86" s="23"/>
      <c r="P86" s="23"/>
      <c r="Q86" s="23"/>
      <c r="R86" s="23"/>
      <c r="S86" s="23"/>
      <c r="T86" s="23"/>
      <c r="U86" s="26"/>
      <c r="V86" s="25"/>
      <c r="W86" s="24">
        <f t="shared" si="39"/>
        <v>0</v>
      </c>
      <c r="X86" s="23"/>
      <c r="Y86" s="23"/>
      <c r="Z86" s="23"/>
      <c r="AA86" s="23"/>
      <c r="AB86" s="23"/>
      <c r="AC86" s="23"/>
      <c r="AD86" s="23"/>
    </row>
    <row r="87" spans="1:30" s="22" customFormat="1" x14ac:dyDescent="0.25">
      <c r="A87" s="23"/>
      <c r="B87" s="23"/>
      <c r="C87" s="23"/>
      <c r="D87" s="23"/>
      <c r="E87" s="23" t="str">
        <f t="shared" si="36"/>
        <v>PROG</v>
      </c>
      <c r="F87" s="23"/>
      <c r="G87" s="23" t="str">
        <f t="shared" si="37"/>
        <v>P</v>
      </c>
      <c r="H87" s="23"/>
      <c r="I87" s="23"/>
      <c r="J87" s="23"/>
      <c r="K87" s="23" t="str">
        <f t="shared" si="38"/>
        <v>ELEM</v>
      </c>
      <c r="L87" s="23"/>
      <c r="M87" s="23"/>
      <c r="N87" s="23" t="str">
        <f t="shared" si="35"/>
        <v>FONTE</v>
      </c>
      <c r="O87" s="23"/>
      <c r="P87" s="23"/>
      <c r="Q87" s="23"/>
      <c r="R87" s="23"/>
      <c r="S87" s="23"/>
      <c r="T87" s="23"/>
      <c r="U87" s="26"/>
      <c r="V87" s="25"/>
      <c r="W87" s="24">
        <f t="shared" si="39"/>
        <v>0</v>
      </c>
      <c r="X87" s="23"/>
      <c r="Y87" s="23"/>
      <c r="Z87" s="23"/>
      <c r="AA87" s="23"/>
      <c r="AB87" s="23"/>
      <c r="AC87" s="23"/>
      <c r="AD87" s="23"/>
    </row>
    <row r="88" spans="1:30" s="22" customFormat="1" x14ac:dyDescent="0.25">
      <c r="A88" s="23"/>
      <c r="B88" s="23"/>
      <c r="C88" s="23"/>
      <c r="D88" s="23"/>
      <c r="E88" s="23" t="str">
        <f t="shared" si="36"/>
        <v>PROG</v>
      </c>
      <c r="F88" s="23"/>
      <c r="G88" s="23" t="str">
        <f t="shared" si="37"/>
        <v>P</v>
      </c>
      <c r="H88" s="23"/>
      <c r="I88" s="23"/>
      <c r="J88" s="23"/>
      <c r="K88" s="23" t="str">
        <f t="shared" si="38"/>
        <v>ELEM</v>
      </c>
      <c r="L88" s="23"/>
      <c r="M88" s="23"/>
      <c r="N88" s="23" t="str">
        <f t="shared" si="35"/>
        <v>FONTE</v>
      </c>
      <c r="O88" s="23"/>
      <c r="P88" s="23"/>
      <c r="Q88" s="23"/>
      <c r="R88" s="23"/>
      <c r="S88" s="23"/>
      <c r="T88" s="23"/>
      <c r="U88" s="26"/>
      <c r="V88" s="25"/>
      <c r="W88" s="24">
        <f t="shared" si="39"/>
        <v>0</v>
      </c>
      <c r="X88" s="23"/>
      <c r="Y88" s="23"/>
      <c r="Z88" s="23"/>
      <c r="AA88" s="23"/>
      <c r="AB88" s="23"/>
      <c r="AC88" s="23"/>
      <c r="AD88" s="23"/>
    </row>
    <row r="89" spans="1:30" s="22" customFormat="1" x14ac:dyDescent="0.25">
      <c r="A89" s="23"/>
      <c r="B89" s="23"/>
      <c r="C89" s="23"/>
      <c r="D89" s="23"/>
      <c r="E89" s="23" t="str">
        <f t="shared" si="36"/>
        <v>PROG</v>
      </c>
      <c r="F89" s="23"/>
      <c r="G89" s="23" t="str">
        <f t="shared" si="37"/>
        <v>P</v>
      </c>
      <c r="H89" s="23"/>
      <c r="I89" s="23"/>
      <c r="J89" s="23"/>
      <c r="K89" s="23" t="str">
        <f t="shared" si="38"/>
        <v>ELEM</v>
      </c>
      <c r="L89" s="23"/>
      <c r="M89" s="23"/>
      <c r="N89" s="23" t="str">
        <f t="shared" si="35"/>
        <v>FONTE</v>
      </c>
      <c r="O89" s="23"/>
      <c r="P89" s="23"/>
      <c r="Q89" s="23"/>
      <c r="R89" s="23"/>
      <c r="S89" s="23"/>
      <c r="T89" s="23"/>
      <c r="U89" s="26"/>
      <c r="V89" s="25"/>
      <c r="W89" s="24">
        <f t="shared" si="39"/>
        <v>0</v>
      </c>
      <c r="X89" s="23"/>
      <c r="Y89" s="23"/>
      <c r="Z89" s="23"/>
      <c r="AA89" s="23"/>
      <c r="AB89" s="23"/>
      <c r="AC89" s="23"/>
      <c r="AD89" s="23"/>
    </row>
    <row r="90" spans="1:30" s="22" customFormat="1" x14ac:dyDescent="0.25">
      <c r="A90" s="23"/>
      <c r="B90" s="23"/>
      <c r="C90" s="23"/>
      <c r="D90" s="23"/>
      <c r="E90" s="23" t="str">
        <f t="shared" si="36"/>
        <v>PROG</v>
      </c>
      <c r="F90" s="23"/>
      <c r="G90" s="23" t="str">
        <f t="shared" si="37"/>
        <v>P</v>
      </c>
      <c r="H90" s="23"/>
      <c r="I90" s="23"/>
      <c r="J90" s="23"/>
      <c r="K90" s="23" t="str">
        <f t="shared" si="38"/>
        <v>ELEM</v>
      </c>
      <c r="L90" s="23"/>
      <c r="M90" s="23"/>
      <c r="N90" s="23" t="str">
        <f t="shared" si="35"/>
        <v>FONTE</v>
      </c>
      <c r="O90" s="23"/>
      <c r="P90" s="23"/>
      <c r="Q90" s="23"/>
      <c r="R90" s="23"/>
      <c r="S90" s="23"/>
      <c r="T90" s="23"/>
      <c r="U90" s="26"/>
      <c r="V90" s="25"/>
      <c r="W90" s="24">
        <f t="shared" si="39"/>
        <v>0</v>
      </c>
      <c r="X90" s="23"/>
      <c r="Y90" s="23"/>
      <c r="Z90" s="23"/>
      <c r="AA90" s="23"/>
      <c r="AB90" s="23"/>
      <c r="AC90" s="23"/>
      <c r="AD90" s="23"/>
    </row>
    <row r="91" spans="1:30" s="22" customFormat="1" x14ac:dyDescent="0.25">
      <c r="A91" s="23"/>
      <c r="B91" s="23"/>
      <c r="C91" s="23"/>
      <c r="D91" s="23"/>
      <c r="E91" s="23" t="str">
        <f t="shared" si="36"/>
        <v>PROG</v>
      </c>
      <c r="F91" s="23"/>
      <c r="G91" s="23" t="str">
        <f t="shared" si="37"/>
        <v>P</v>
      </c>
      <c r="H91" s="23"/>
      <c r="I91" s="23"/>
      <c r="J91" s="23"/>
      <c r="K91" s="23" t="str">
        <f t="shared" si="38"/>
        <v>ELEM</v>
      </c>
      <c r="L91" s="23"/>
      <c r="M91" s="23"/>
      <c r="N91" s="23" t="str">
        <f t="shared" si="35"/>
        <v>FONTE</v>
      </c>
      <c r="O91" s="23"/>
      <c r="P91" s="23"/>
      <c r="Q91" s="23"/>
      <c r="R91" s="23"/>
      <c r="S91" s="23"/>
      <c r="T91" s="23"/>
      <c r="U91" s="26"/>
      <c r="V91" s="25"/>
      <c r="W91" s="24">
        <f t="shared" si="39"/>
        <v>0</v>
      </c>
      <c r="X91" s="23"/>
      <c r="Y91" s="23"/>
      <c r="Z91" s="23"/>
      <c r="AA91" s="23"/>
      <c r="AB91" s="23"/>
      <c r="AC91" s="23"/>
      <c r="AD91" s="23"/>
    </row>
    <row r="92" spans="1:30" s="22" customFormat="1" x14ac:dyDescent="0.25">
      <c r="A92" s="23"/>
      <c r="B92" s="23"/>
      <c r="C92" s="23"/>
      <c r="D92" s="23"/>
      <c r="E92" s="23" t="str">
        <f t="shared" si="36"/>
        <v>PROG</v>
      </c>
      <c r="F92" s="23"/>
      <c r="G92" s="23" t="str">
        <f t="shared" si="37"/>
        <v>P</v>
      </c>
      <c r="H92" s="23"/>
      <c r="I92" s="23"/>
      <c r="J92" s="23"/>
      <c r="K92" s="23" t="str">
        <f t="shared" si="38"/>
        <v>ELEM</v>
      </c>
      <c r="L92" s="23"/>
      <c r="M92" s="23"/>
      <c r="N92" s="23" t="str">
        <f t="shared" si="35"/>
        <v>FONTE</v>
      </c>
      <c r="O92" s="23"/>
      <c r="P92" s="23"/>
      <c r="Q92" s="23"/>
      <c r="R92" s="23"/>
      <c r="S92" s="23"/>
      <c r="T92" s="23"/>
      <c r="U92" s="26"/>
      <c r="V92" s="25"/>
      <c r="W92" s="24">
        <f t="shared" si="39"/>
        <v>0</v>
      </c>
      <c r="X92" s="23"/>
      <c r="Y92" s="23"/>
      <c r="Z92" s="23"/>
      <c r="AA92" s="23"/>
      <c r="AB92" s="23"/>
      <c r="AC92" s="23"/>
      <c r="AD92" s="23"/>
    </row>
    <row r="93" spans="1:30" s="22" customFormat="1" x14ac:dyDescent="0.25">
      <c r="A93" s="23"/>
      <c r="B93" s="23"/>
      <c r="C93" s="23"/>
      <c r="D93" s="23"/>
      <c r="E93" s="23" t="str">
        <f t="shared" si="36"/>
        <v>PROG</v>
      </c>
      <c r="F93" s="23"/>
      <c r="G93" s="23" t="str">
        <f t="shared" si="37"/>
        <v>P</v>
      </c>
      <c r="H93" s="23"/>
      <c r="I93" s="23"/>
      <c r="J93" s="23"/>
      <c r="K93" s="23" t="str">
        <f t="shared" si="38"/>
        <v>ELEM</v>
      </c>
      <c r="L93" s="23"/>
      <c r="M93" s="23"/>
      <c r="N93" s="23" t="str">
        <f t="shared" si="35"/>
        <v>FONTE</v>
      </c>
      <c r="O93" s="23"/>
      <c r="P93" s="23"/>
      <c r="Q93" s="23"/>
      <c r="R93" s="23"/>
      <c r="S93" s="23"/>
      <c r="T93" s="23"/>
      <c r="U93" s="26"/>
      <c r="V93" s="25"/>
      <c r="W93" s="24">
        <f t="shared" si="39"/>
        <v>0</v>
      </c>
      <c r="X93" s="23"/>
      <c r="Y93" s="23"/>
      <c r="Z93" s="23"/>
      <c r="AA93" s="23"/>
      <c r="AB93" s="23"/>
      <c r="AC93" s="23"/>
      <c r="AD93" s="23"/>
    </row>
    <row r="94" spans="1:30" s="22" customFormat="1" x14ac:dyDescent="0.25">
      <c r="A94" s="23"/>
      <c r="B94" s="23"/>
      <c r="C94" s="23"/>
      <c r="D94" s="23"/>
      <c r="E94" s="23" t="str">
        <f t="shared" si="36"/>
        <v>PROG</v>
      </c>
      <c r="F94" s="23"/>
      <c r="G94" s="23" t="str">
        <f t="shared" si="37"/>
        <v>P</v>
      </c>
      <c r="H94" s="23"/>
      <c r="I94" s="23"/>
      <c r="J94" s="23"/>
      <c r="K94" s="23" t="str">
        <f t="shared" si="38"/>
        <v>ELEM</v>
      </c>
      <c r="L94" s="23"/>
      <c r="M94" s="23"/>
      <c r="N94" s="23" t="str">
        <f t="shared" si="35"/>
        <v>FONTE</v>
      </c>
      <c r="O94" s="23"/>
      <c r="P94" s="23"/>
      <c r="Q94" s="23"/>
      <c r="R94" s="23"/>
      <c r="S94" s="23"/>
      <c r="T94" s="23"/>
      <c r="U94" s="26"/>
      <c r="V94" s="25"/>
      <c r="W94" s="24">
        <f t="shared" si="39"/>
        <v>0</v>
      </c>
      <c r="X94" s="23"/>
      <c r="Y94" s="23"/>
      <c r="Z94" s="23"/>
      <c r="AA94" s="23"/>
      <c r="AB94" s="23"/>
      <c r="AC94" s="23"/>
      <c r="AD94" s="23"/>
    </row>
    <row r="95" spans="1:30" s="22" customFormat="1" x14ac:dyDescent="0.25">
      <c r="A95" s="23"/>
      <c r="B95" s="23"/>
      <c r="C95" s="23"/>
      <c r="D95" s="23"/>
      <c r="E95" s="23" t="str">
        <f t="shared" si="36"/>
        <v>PROG</v>
      </c>
      <c r="F95" s="23"/>
      <c r="G95" s="23" t="str">
        <f t="shared" si="37"/>
        <v>P</v>
      </c>
      <c r="H95" s="23"/>
      <c r="I95" s="23"/>
      <c r="J95" s="23"/>
      <c r="K95" s="23" t="str">
        <f t="shared" si="38"/>
        <v>ELEM</v>
      </c>
      <c r="L95" s="23"/>
      <c r="M95" s="23"/>
      <c r="N95" s="23" t="str">
        <f t="shared" si="35"/>
        <v>FONTE</v>
      </c>
      <c r="O95" s="23"/>
      <c r="P95" s="23"/>
      <c r="Q95" s="23"/>
      <c r="R95" s="23"/>
      <c r="S95" s="23"/>
      <c r="T95" s="23"/>
      <c r="U95" s="26"/>
      <c r="V95" s="25"/>
      <c r="W95" s="24">
        <f t="shared" si="39"/>
        <v>0</v>
      </c>
      <c r="X95" s="23"/>
      <c r="Y95" s="23"/>
      <c r="Z95" s="23"/>
      <c r="AA95" s="23"/>
      <c r="AB95" s="23"/>
      <c r="AC95" s="23"/>
      <c r="AD95" s="23"/>
    </row>
    <row r="96" spans="1:30" s="22" customFormat="1" x14ac:dyDescent="0.25">
      <c r="A96" s="23"/>
      <c r="B96" s="23"/>
      <c r="C96" s="23"/>
      <c r="D96" s="23"/>
      <c r="E96" s="23" t="str">
        <f t="shared" si="36"/>
        <v>PROG</v>
      </c>
      <c r="F96" s="23"/>
      <c r="G96" s="23" t="str">
        <f t="shared" si="37"/>
        <v>P</v>
      </c>
      <c r="H96" s="23"/>
      <c r="I96" s="23"/>
      <c r="J96" s="23"/>
      <c r="K96" s="23" t="str">
        <f t="shared" si="38"/>
        <v>ELEM</v>
      </c>
      <c r="L96" s="23"/>
      <c r="M96" s="23"/>
      <c r="N96" s="23" t="str">
        <f t="shared" si="35"/>
        <v>FONTE</v>
      </c>
      <c r="O96" s="23"/>
      <c r="P96" s="23"/>
      <c r="Q96" s="23"/>
      <c r="R96" s="23"/>
      <c r="S96" s="23"/>
      <c r="T96" s="23"/>
      <c r="U96" s="26"/>
      <c r="V96" s="25"/>
      <c r="W96" s="24">
        <f t="shared" si="39"/>
        <v>0</v>
      </c>
      <c r="X96" s="23"/>
      <c r="Y96" s="23"/>
      <c r="Z96" s="23"/>
      <c r="AA96" s="23"/>
      <c r="AB96" s="23"/>
      <c r="AC96" s="23"/>
      <c r="AD96" s="23"/>
    </row>
    <row r="97" spans="1:30" s="22" customFormat="1" x14ac:dyDescent="0.25">
      <c r="A97" s="23"/>
      <c r="B97" s="23"/>
      <c r="C97" s="23"/>
      <c r="D97" s="23"/>
      <c r="E97" s="23" t="str">
        <f t="shared" si="36"/>
        <v>PROG</v>
      </c>
      <c r="F97" s="23"/>
      <c r="G97" s="23" t="str">
        <f t="shared" si="37"/>
        <v>P</v>
      </c>
      <c r="H97" s="23"/>
      <c r="I97" s="23"/>
      <c r="J97" s="23"/>
      <c r="K97" s="23" t="str">
        <f t="shared" si="38"/>
        <v>ELEM</v>
      </c>
      <c r="L97" s="23"/>
      <c r="M97" s="23"/>
      <c r="N97" s="23" t="str">
        <f t="shared" si="35"/>
        <v>FONTE</v>
      </c>
      <c r="O97" s="23"/>
      <c r="P97" s="23"/>
      <c r="Q97" s="23"/>
      <c r="R97" s="23"/>
      <c r="S97" s="23"/>
      <c r="T97" s="23"/>
      <c r="U97" s="26"/>
      <c r="V97" s="25"/>
      <c r="W97" s="24">
        <f t="shared" si="39"/>
        <v>0</v>
      </c>
      <c r="X97" s="23"/>
      <c r="Y97" s="23"/>
      <c r="Z97" s="23"/>
      <c r="AA97" s="23"/>
      <c r="AB97" s="23"/>
      <c r="AC97" s="23"/>
      <c r="AD97" s="23"/>
    </row>
    <row r="98" spans="1:30" s="22" customFormat="1" x14ac:dyDescent="0.25">
      <c r="A98" s="23"/>
      <c r="B98" s="23"/>
      <c r="C98" s="23"/>
      <c r="D98" s="23"/>
      <c r="E98" s="23" t="str">
        <f t="shared" si="36"/>
        <v>PROG</v>
      </c>
      <c r="F98" s="23"/>
      <c r="G98" s="23" t="str">
        <f t="shared" si="37"/>
        <v>P</v>
      </c>
      <c r="H98" s="23"/>
      <c r="I98" s="23"/>
      <c r="J98" s="23"/>
      <c r="K98" s="23" t="str">
        <f t="shared" si="38"/>
        <v>ELEM</v>
      </c>
      <c r="L98" s="23"/>
      <c r="M98" s="23"/>
      <c r="N98" s="23" t="str">
        <f t="shared" si="35"/>
        <v>FONTE</v>
      </c>
      <c r="O98" s="23"/>
      <c r="P98" s="23"/>
      <c r="Q98" s="23"/>
      <c r="R98" s="23"/>
      <c r="S98" s="23"/>
      <c r="T98" s="23"/>
      <c r="U98" s="26"/>
      <c r="V98" s="25"/>
      <c r="W98" s="24">
        <f t="shared" si="39"/>
        <v>0</v>
      </c>
      <c r="X98" s="23"/>
      <c r="Y98" s="23"/>
      <c r="Z98" s="23"/>
      <c r="AA98" s="23"/>
      <c r="AB98" s="23"/>
      <c r="AC98" s="23"/>
      <c r="AD98" s="23"/>
    </row>
    <row r="99" spans="1:30" s="22" customFormat="1" x14ac:dyDescent="0.25">
      <c r="A99" s="23"/>
      <c r="B99" s="23"/>
      <c r="C99" s="23"/>
      <c r="D99" s="23"/>
      <c r="E99" s="23" t="str">
        <f t="shared" si="36"/>
        <v>PROG</v>
      </c>
      <c r="F99" s="23"/>
      <c r="G99" s="23" t="str">
        <f t="shared" si="37"/>
        <v>P</v>
      </c>
      <c r="H99" s="23"/>
      <c r="I99" s="23"/>
      <c r="J99" s="23"/>
      <c r="K99" s="23" t="str">
        <f t="shared" si="38"/>
        <v>ELEM</v>
      </c>
      <c r="L99" s="23"/>
      <c r="M99" s="23"/>
      <c r="N99" s="23" t="str">
        <f t="shared" si="35"/>
        <v>FONTE</v>
      </c>
      <c r="O99" s="23"/>
      <c r="P99" s="23"/>
      <c r="Q99" s="23"/>
      <c r="R99" s="23"/>
      <c r="S99" s="23"/>
      <c r="T99" s="23"/>
      <c r="U99" s="26"/>
      <c r="V99" s="25"/>
      <c r="W99" s="24">
        <f t="shared" si="39"/>
        <v>0</v>
      </c>
      <c r="X99" s="23"/>
      <c r="Y99" s="23"/>
      <c r="Z99" s="23"/>
      <c r="AA99" s="23"/>
      <c r="AB99" s="23"/>
      <c r="AC99" s="23"/>
      <c r="AD99" s="23"/>
    </row>
    <row r="100" spans="1:30" s="22" customFormat="1" x14ac:dyDescent="0.25">
      <c r="A100" s="23"/>
      <c r="B100" s="23"/>
      <c r="C100" s="23"/>
      <c r="D100" s="23"/>
      <c r="E100" s="23" t="str">
        <f t="shared" si="36"/>
        <v>PROG</v>
      </c>
      <c r="F100" s="23"/>
      <c r="G100" s="23" t="str">
        <f t="shared" si="37"/>
        <v>P</v>
      </c>
      <c r="H100" s="23"/>
      <c r="I100" s="23"/>
      <c r="J100" s="23"/>
      <c r="K100" s="23" t="str">
        <f t="shared" si="38"/>
        <v>ELEM</v>
      </c>
      <c r="L100" s="23"/>
      <c r="M100" s="23"/>
      <c r="N100" s="23" t="str">
        <f t="shared" si="35"/>
        <v>FONTE</v>
      </c>
      <c r="O100" s="23"/>
      <c r="P100" s="23"/>
      <c r="Q100" s="23"/>
      <c r="R100" s="23"/>
      <c r="S100" s="23"/>
      <c r="T100" s="23"/>
      <c r="U100" s="26"/>
      <c r="V100" s="25"/>
      <c r="W100" s="24">
        <f t="shared" si="39"/>
        <v>0</v>
      </c>
      <c r="X100" s="23"/>
      <c r="Y100" s="23"/>
      <c r="Z100" s="23"/>
      <c r="AA100" s="23"/>
      <c r="AB100" s="23"/>
      <c r="AC100" s="23"/>
      <c r="AD100" s="23"/>
    </row>
    <row r="101" spans="1:30" s="22" customFormat="1" x14ac:dyDescent="0.25">
      <c r="A101" s="23"/>
      <c r="B101" s="23"/>
      <c r="C101" s="23"/>
      <c r="D101" s="23"/>
      <c r="E101" s="23" t="str">
        <f t="shared" si="36"/>
        <v>PROG</v>
      </c>
      <c r="F101" s="23"/>
      <c r="G101" s="23" t="str">
        <f t="shared" si="37"/>
        <v>P</v>
      </c>
      <c r="H101" s="23"/>
      <c r="I101" s="23"/>
      <c r="J101" s="23"/>
      <c r="K101" s="23" t="str">
        <f t="shared" si="38"/>
        <v>ELEM</v>
      </c>
      <c r="L101" s="23"/>
      <c r="M101" s="23"/>
      <c r="N101" s="23" t="str">
        <f t="shared" si="35"/>
        <v>FONTE</v>
      </c>
      <c r="O101" s="23"/>
      <c r="P101" s="23"/>
      <c r="Q101" s="23"/>
      <c r="R101" s="23"/>
      <c r="S101" s="23"/>
      <c r="T101" s="23"/>
      <c r="U101" s="26"/>
      <c r="V101" s="25"/>
      <c r="W101" s="24">
        <f t="shared" si="39"/>
        <v>0</v>
      </c>
      <c r="X101" s="23"/>
      <c r="Y101" s="23"/>
      <c r="Z101" s="23"/>
      <c r="AA101" s="23"/>
      <c r="AB101" s="23"/>
      <c r="AC101" s="23"/>
      <c r="AD101" s="23"/>
    </row>
    <row r="102" spans="1:30" s="22" customFormat="1" x14ac:dyDescent="0.25">
      <c r="A102" s="23"/>
      <c r="B102" s="23"/>
      <c r="C102" s="23"/>
      <c r="D102" s="23"/>
      <c r="E102" s="23" t="str">
        <f t="shared" si="36"/>
        <v>PROG</v>
      </c>
      <c r="F102" s="23"/>
      <c r="G102" s="23" t="str">
        <f t="shared" si="37"/>
        <v>P</v>
      </c>
      <c r="H102" s="23"/>
      <c r="I102" s="23"/>
      <c r="J102" s="23"/>
      <c r="K102" s="23" t="str">
        <f t="shared" si="38"/>
        <v>ELEM</v>
      </c>
      <c r="L102" s="23"/>
      <c r="M102" s="23"/>
      <c r="N102" s="23" t="str">
        <f t="shared" si="35"/>
        <v>FONTE</v>
      </c>
      <c r="O102" s="23"/>
      <c r="P102" s="23"/>
      <c r="Q102" s="23"/>
      <c r="R102" s="23"/>
      <c r="S102" s="23"/>
      <c r="T102" s="23"/>
      <c r="U102" s="26"/>
      <c r="V102" s="25"/>
      <c r="W102" s="24">
        <f t="shared" si="39"/>
        <v>0</v>
      </c>
      <c r="X102" s="23"/>
      <c r="Y102" s="23"/>
      <c r="Z102" s="23"/>
      <c r="AA102" s="23"/>
      <c r="AB102" s="23"/>
      <c r="AC102" s="23"/>
      <c r="AD102" s="23"/>
    </row>
    <row r="103" spans="1:30" s="22" customFormat="1" x14ac:dyDescent="0.25">
      <c r="A103" s="23"/>
      <c r="B103" s="23"/>
      <c r="C103" s="23"/>
      <c r="D103" s="23"/>
      <c r="E103" s="23" t="str">
        <f t="shared" si="36"/>
        <v>PROG</v>
      </c>
      <c r="F103" s="23"/>
      <c r="G103" s="23" t="str">
        <f t="shared" si="37"/>
        <v>P</v>
      </c>
      <c r="H103" s="23"/>
      <c r="I103" s="23"/>
      <c r="J103" s="23"/>
      <c r="K103" s="23" t="str">
        <f t="shared" si="38"/>
        <v>ELEM</v>
      </c>
      <c r="L103" s="23"/>
      <c r="M103" s="23"/>
      <c r="N103" s="23" t="str">
        <f t="shared" si="35"/>
        <v>FONTE</v>
      </c>
      <c r="O103" s="23"/>
      <c r="P103" s="23"/>
      <c r="Q103" s="23"/>
      <c r="R103" s="23"/>
      <c r="S103" s="23"/>
      <c r="T103" s="23"/>
      <c r="U103" s="26"/>
      <c r="V103" s="25"/>
      <c r="W103" s="24">
        <f t="shared" si="39"/>
        <v>0</v>
      </c>
      <c r="X103" s="23"/>
      <c r="Y103" s="23"/>
      <c r="Z103" s="23"/>
      <c r="AA103" s="23"/>
      <c r="AB103" s="23"/>
      <c r="AC103" s="23"/>
      <c r="AD103" s="23"/>
    </row>
    <row r="104" spans="1:30" s="22" customFormat="1" x14ac:dyDescent="0.25">
      <c r="A104" s="23"/>
      <c r="B104" s="23"/>
      <c r="C104" s="23"/>
      <c r="D104" s="23"/>
      <c r="E104" s="23" t="str">
        <f t="shared" si="36"/>
        <v>PROG</v>
      </c>
      <c r="F104" s="23"/>
      <c r="G104" s="23" t="str">
        <f t="shared" si="37"/>
        <v>P</v>
      </c>
      <c r="H104" s="23"/>
      <c r="I104" s="23"/>
      <c r="J104" s="23"/>
      <c r="K104" s="23" t="str">
        <f t="shared" si="38"/>
        <v>ELEM</v>
      </c>
      <c r="L104" s="23"/>
      <c r="M104" s="23"/>
      <c r="N104" s="23" t="str">
        <f t="shared" si="35"/>
        <v>FONTE</v>
      </c>
      <c r="O104" s="23"/>
      <c r="P104" s="23"/>
      <c r="Q104" s="23"/>
      <c r="R104" s="23"/>
      <c r="S104" s="23"/>
      <c r="T104" s="23"/>
      <c r="U104" s="26"/>
      <c r="V104" s="25"/>
      <c r="W104" s="24">
        <f t="shared" si="39"/>
        <v>0</v>
      </c>
      <c r="X104" s="23"/>
      <c r="Y104" s="23"/>
      <c r="Z104" s="23"/>
      <c r="AA104" s="23"/>
      <c r="AB104" s="23"/>
      <c r="AC104" s="23"/>
      <c r="AD104" s="23"/>
    </row>
    <row r="105" spans="1:30" s="22" customFormat="1" x14ac:dyDescent="0.25">
      <c r="A105" s="23"/>
      <c r="B105" s="23"/>
      <c r="C105" s="23"/>
      <c r="D105" s="23"/>
      <c r="E105" s="23" t="str">
        <f t="shared" si="36"/>
        <v>PROG</v>
      </c>
      <c r="F105" s="23"/>
      <c r="G105" s="23" t="str">
        <f t="shared" si="37"/>
        <v>P</v>
      </c>
      <c r="H105" s="23"/>
      <c r="I105" s="23"/>
      <c r="J105" s="23"/>
      <c r="K105" s="23" t="str">
        <f t="shared" si="38"/>
        <v>ELEM</v>
      </c>
      <c r="L105" s="23"/>
      <c r="M105" s="23"/>
      <c r="N105" s="23" t="str">
        <f t="shared" si="35"/>
        <v>FONTE</v>
      </c>
      <c r="O105" s="23"/>
      <c r="P105" s="23"/>
      <c r="Q105" s="23"/>
      <c r="R105" s="23"/>
      <c r="S105" s="23"/>
      <c r="T105" s="23"/>
      <c r="U105" s="26"/>
      <c r="V105" s="25"/>
      <c r="W105" s="24">
        <f t="shared" si="39"/>
        <v>0</v>
      </c>
      <c r="X105" s="23"/>
      <c r="Y105" s="23"/>
      <c r="Z105" s="23"/>
      <c r="AA105" s="23"/>
      <c r="AB105" s="23"/>
      <c r="AC105" s="23"/>
      <c r="AD105" s="23"/>
    </row>
    <row r="106" spans="1:30" s="22" customFormat="1" x14ac:dyDescent="0.25">
      <c r="A106" s="23"/>
      <c r="B106" s="23"/>
      <c r="C106" s="23"/>
      <c r="D106" s="23"/>
      <c r="E106" s="23" t="str">
        <f t="shared" si="36"/>
        <v>PROG</v>
      </c>
      <c r="F106" s="23"/>
      <c r="G106" s="23" t="str">
        <f t="shared" si="37"/>
        <v>P</v>
      </c>
      <c r="H106" s="23"/>
      <c r="I106" s="23"/>
      <c r="J106" s="23"/>
      <c r="K106" s="23" t="str">
        <f t="shared" si="38"/>
        <v>ELEM</v>
      </c>
      <c r="L106" s="23"/>
      <c r="M106" s="23"/>
      <c r="N106" s="23" t="str">
        <f t="shared" si="35"/>
        <v>FONTE</v>
      </c>
      <c r="O106" s="23"/>
      <c r="P106" s="23"/>
      <c r="Q106" s="23"/>
      <c r="R106" s="23"/>
      <c r="S106" s="23"/>
      <c r="T106" s="23"/>
      <c r="U106" s="26"/>
      <c r="V106" s="25"/>
      <c r="W106" s="24">
        <f t="shared" si="39"/>
        <v>0</v>
      </c>
      <c r="X106" s="23"/>
      <c r="Y106" s="23"/>
      <c r="Z106" s="23"/>
      <c r="AA106" s="23"/>
      <c r="AB106" s="23"/>
      <c r="AC106" s="23"/>
      <c r="AD106" s="23"/>
    </row>
    <row r="107" spans="1:30" s="22" customFormat="1" x14ac:dyDescent="0.25">
      <c r="A107" s="23"/>
      <c r="B107" s="23"/>
      <c r="C107" s="23"/>
      <c r="D107" s="23"/>
      <c r="E107" s="23" t="str">
        <f t="shared" si="36"/>
        <v>PROG</v>
      </c>
      <c r="F107" s="23"/>
      <c r="G107" s="23" t="str">
        <f t="shared" si="37"/>
        <v>P</v>
      </c>
      <c r="H107" s="23"/>
      <c r="I107" s="23"/>
      <c r="J107" s="23"/>
      <c r="K107" s="23" t="str">
        <f t="shared" si="38"/>
        <v>ELEM</v>
      </c>
      <c r="L107" s="23"/>
      <c r="M107" s="23"/>
      <c r="N107" s="23" t="str">
        <f t="shared" si="35"/>
        <v>FONTE</v>
      </c>
      <c r="O107" s="23"/>
      <c r="P107" s="23"/>
      <c r="Q107" s="23"/>
      <c r="R107" s="23"/>
      <c r="S107" s="23"/>
      <c r="T107" s="23"/>
      <c r="U107" s="26"/>
      <c r="V107" s="25"/>
      <c r="W107" s="24">
        <f t="shared" si="39"/>
        <v>0</v>
      </c>
      <c r="X107" s="23"/>
      <c r="Y107" s="23"/>
      <c r="Z107" s="23"/>
      <c r="AA107" s="23"/>
      <c r="AB107" s="23"/>
      <c r="AC107" s="23"/>
      <c r="AD107" s="23"/>
    </row>
    <row r="108" spans="1:30" s="22" customFormat="1" x14ac:dyDescent="0.25">
      <c r="A108" s="23"/>
      <c r="B108" s="23"/>
      <c r="C108" s="23"/>
      <c r="D108" s="23"/>
      <c r="E108" s="23" t="str">
        <f t="shared" si="36"/>
        <v>PROG</v>
      </c>
      <c r="F108" s="23"/>
      <c r="G108" s="23" t="str">
        <f t="shared" si="37"/>
        <v>P</v>
      </c>
      <c r="H108" s="23"/>
      <c r="I108" s="23"/>
      <c r="J108" s="23"/>
      <c r="K108" s="23" t="str">
        <f t="shared" si="38"/>
        <v>ELEM</v>
      </c>
      <c r="L108" s="23"/>
      <c r="M108" s="23"/>
      <c r="N108" s="23" t="str">
        <f t="shared" si="35"/>
        <v>FONTE</v>
      </c>
      <c r="O108" s="23"/>
      <c r="P108" s="23"/>
      <c r="Q108" s="23"/>
      <c r="R108" s="23"/>
      <c r="S108" s="23"/>
      <c r="T108" s="23"/>
      <c r="U108" s="26"/>
      <c r="V108" s="25"/>
      <c r="W108" s="24">
        <f t="shared" si="39"/>
        <v>0</v>
      </c>
      <c r="X108" s="23"/>
      <c r="Y108" s="23"/>
      <c r="Z108" s="23"/>
      <c r="AA108" s="23"/>
      <c r="AB108" s="23"/>
      <c r="AC108" s="23"/>
      <c r="AD108" s="23"/>
    </row>
    <row r="109" spans="1:30" s="22" customFormat="1" x14ac:dyDescent="0.25">
      <c r="A109" s="23"/>
      <c r="B109" s="23"/>
      <c r="C109" s="23"/>
      <c r="D109" s="23"/>
      <c r="E109" s="23" t="str">
        <f t="shared" si="36"/>
        <v>PROG</v>
      </c>
      <c r="F109" s="23"/>
      <c r="G109" s="23" t="str">
        <f t="shared" si="37"/>
        <v>P</v>
      </c>
      <c r="H109" s="23"/>
      <c r="I109" s="23"/>
      <c r="J109" s="23"/>
      <c r="K109" s="23" t="str">
        <f t="shared" si="38"/>
        <v>ELEM</v>
      </c>
      <c r="L109" s="23"/>
      <c r="M109" s="23"/>
      <c r="N109" s="23" t="str">
        <f t="shared" si="35"/>
        <v>FONTE</v>
      </c>
      <c r="O109" s="23"/>
      <c r="P109" s="23"/>
      <c r="Q109" s="23"/>
      <c r="R109" s="23"/>
      <c r="S109" s="23"/>
      <c r="T109" s="23"/>
      <c r="U109" s="26"/>
      <c r="V109" s="25"/>
      <c r="W109" s="24">
        <f t="shared" si="39"/>
        <v>0</v>
      </c>
      <c r="X109" s="23"/>
      <c r="Y109" s="23"/>
      <c r="Z109" s="23"/>
      <c r="AA109" s="23"/>
      <c r="AB109" s="23"/>
      <c r="AC109" s="23"/>
      <c r="AD109" s="23"/>
    </row>
    <row r="110" spans="1:30" s="22" customFormat="1" x14ac:dyDescent="0.25">
      <c r="A110" s="23"/>
      <c r="B110" s="23"/>
      <c r="C110" s="23"/>
      <c r="D110" s="23"/>
      <c r="E110" s="23" t="str">
        <f t="shared" si="36"/>
        <v>PROG</v>
      </c>
      <c r="F110" s="23"/>
      <c r="G110" s="23" t="str">
        <f t="shared" si="37"/>
        <v>P</v>
      </c>
      <c r="H110" s="23"/>
      <c r="I110" s="23"/>
      <c r="J110" s="23"/>
      <c r="K110" s="23" t="str">
        <f t="shared" si="38"/>
        <v>ELEM</v>
      </c>
      <c r="L110" s="23"/>
      <c r="M110" s="23"/>
      <c r="N110" s="23" t="str">
        <f t="shared" si="35"/>
        <v>FONTE</v>
      </c>
      <c r="O110" s="23"/>
      <c r="P110" s="23"/>
      <c r="Q110" s="23"/>
      <c r="R110" s="23"/>
      <c r="S110" s="23"/>
      <c r="T110" s="23"/>
      <c r="U110" s="26"/>
      <c r="V110" s="25"/>
      <c r="W110" s="24">
        <f t="shared" si="39"/>
        <v>0</v>
      </c>
      <c r="X110" s="23"/>
      <c r="Y110" s="23"/>
      <c r="Z110" s="23"/>
      <c r="AA110" s="23"/>
      <c r="AB110" s="23"/>
      <c r="AC110" s="23"/>
      <c r="AD110" s="23"/>
    </row>
    <row r="111" spans="1:30" s="22" customFormat="1" x14ac:dyDescent="0.25">
      <c r="A111" s="23"/>
      <c r="B111" s="23"/>
      <c r="C111" s="23"/>
      <c r="D111" s="23"/>
      <c r="E111" s="23" t="str">
        <f t="shared" si="36"/>
        <v>PROG</v>
      </c>
      <c r="F111" s="23"/>
      <c r="G111" s="23" t="str">
        <f t="shared" si="37"/>
        <v>P</v>
      </c>
      <c r="H111" s="23"/>
      <c r="I111" s="23"/>
      <c r="J111" s="23"/>
      <c r="K111" s="23" t="str">
        <f t="shared" si="38"/>
        <v>ELEM</v>
      </c>
      <c r="L111" s="23"/>
      <c r="M111" s="23"/>
      <c r="N111" s="23" t="str">
        <f t="shared" si="35"/>
        <v>FONTE</v>
      </c>
      <c r="O111" s="23"/>
      <c r="P111" s="23"/>
      <c r="Q111" s="23"/>
      <c r="R111" s="23"/>
      <c r="S111" s="23"/>
      <c r="T111" s="23"/>
      <c r="U111" s="26"/>
      <c r="V111" s="25"/>
      <c r="W111" s="24">
        <f t="shared" si="39"/>
        <v>0</v>
      </c>
      <c r="X111" s="23"/>
      <c r="Y111" s="23"/>
      <c r="Z111" s="23"/>
      <c r="AA111" s="23"/>
      <c r="AB111" s="23"/>
      <c r="AC111" s="23"/>
      <c r="AD111" s="23"/>
    </row>
    <row r="112" spans="1:30" s="22" customFormat="1" x14ac:dyDescent="0.25">
      <c r="A112" s="23"/>
      <c r="B112" s="23"/>
      <c r="C112" s="23"/>
      <c r="D112" s="23"/>
      <c r="E112" s="23" t="str">
        <f t="shared" si="36"/>
        <v>PROG</v>
      </c>
      <c r="F112" s="23"/>
      <c r="G112" s="23" t="str">
        <f t="shared" si="37"/>
        <v>P</v>
      </c>
      <c r="H112" s="23"/>
      <c r="I112" s="23"/>
      <c r="J112" s="23"/>
      <c r="K112" s="23" t="str">
        <f t="shared" si="38"/>
        <v>ELEM</v>
      </c>
      <c r="L112" s="23"/>
      <c r="M112" s="23"/>
      <c r="N112" s="23" t="str">
        <f t="shared" si="35"/>
        <v>FONTE</v>
      </c>
      <c r="O112" s="23"/>
      <c r="P112" s="23"/>
      <c r="Q112" s="23"/>
      <c r="R112" s="23"/>
      <c r="S112" s="23"/>
      <c r="T112" s="23"/>
      <c r="U112" s="26"/>
      <c r="V112" s="25"/>
      <c r="W112" s="24">
        <f t="shared" si="39"/>
        <v>0</v>
      </c>
      <c r="X112" s="23"/>
      <c r="Y112" s="23"/>
      <c r="Z112" s="23"/>
      <c r="AA112" s="23"/>
      <c r="AB112" s="23"/>
      <c r="AC112" s="23"/>
      <c r="AD112" s="23"/>
    </row>
    <row r="113" spans="1:30" s="22" customFormat="1" x14ac:dyDescent="0.25">
      <c r="A113" s="23"/>
      <c r="B113" s="23"/>
      <c r="C113" s="23"/>
      <c r="D113" s="23"/>
      <c r="E113" s="23" t="str">
        <f t="shared" si="36"/>
        <v>PROG</v>
      </c>
      <c r="F113" s="23"/>
      <c r="G113" s="23" t="str">
        <f t="shared" si="37"/>
        <v>P</v>
      </c>
      <c r="H113" s="23"/>
      <c r="I113" s="23"/>
      <c r="J113" s="23"/>
      <c r="K113" s="23" t="str">
        <f t="shared" si="38"/>
        <v>ELEM</v>
      </c>
      <c r="L113" s="23"/>
      <c r="M113" s="23"/>
      <c r="N113" s="23" t="str">
        <f t="shared" si="35"/>
        <v>FONTE</v>
      </c>
      <c r="O113" s="23"/>
      <c r="P113" s="23"/>
      <c r="Q113" s="23"/>
      <c r="R113" s="23"/>
      <c r="S113" s="23"/>
      <c r="T113" s="23"/>
      <c r="U113" s="26"/>
      <c r="V113" s="25"/>
      <c r="W113" s="24">
        <f t="shared" si="39"/>
        <v>0</v>
      </c>
      <c r="X113" s="23"/>
      <c r="Y113" s="23"/>
      <c r="Z113" s="23"/>
      <c r="AA113" s="23"/>
      <c r="AB113" s="23"/>
      <c r="AC113" s="23"/>
      <c r="AD113" s="23"/>
    </row>
    <row r="114" spans="1:30" s="22" customFormat="1" x14ac:dyDescent="0.25">
      <c r="A114" s="23"/>
      <c r="B114" s="23"/>
      <c r="C114" s="23"/>
      <c r="D114" s="23"/>
      <c r="E114" s="23" t="str">
        <f t="shared" si="36"/>
        <v>PROG</v>
      </c>
      <c r="F114" s="23"/>
      <c r="G114" s="23" t="str">
        <f t="shared" si="37"/>
        <v>P</v>
      </c>
      <c r="H114" s="23"/>
      <c r="I114" s="23"/>
      <c r="J114" s="23"/>
      <c r="K114" s="23" t="str">
        <f t="shared" si="38"/>
        <v>ELEM</v>
      </c>
      <c r="L114" s="23"/>
      <c r="M114" s="23"/>
      <c r="N114" s="23" t="str">
        <f t="shared" si="35"/>
        <v>FONTE</v>
      </c>
      <c r="O114" s="23"/>
      <c r="P114" s="23"/>
      <c r="Q114" s="23"/>
      <c r="R114" s="23"/>
      <c r="S114" s="23"/>
      <c r="T114" s="23"/>
      <c r="U114" s="26"/>
      <c r="V114" s="25"/>
      <c r="W114" s="24">
        <f t="shared" si="39"/>
        <v>0</v>
      </c>
      <c r="X114" s="23"/>
      <c r="Y114" s="23"/>
      <c r="Z114" s="23"/>
      <c r="AA114" s="23"/>
      <c r="AB114" s="23"/>
      <c r="AC114" s="23"/>
      <c r="AD114" s="23"/>
    </row>
    <row r="115" spans="1:30" s="22" customFormat="1" x14ac:dyDescent="0.25">
      <c r="A115" s="23"/>
      <c r="B115" s="23"/>
      <c r="C115" s="23"/>
      <c r="D115" s="23"/>
      <c r="E115" s="23" t="str">
        <f t="shared" si="36"/>
        <v>PROG</v>
      </c>
      <c r="F115" s="23"/>
      <c r="G115" s="23" t="str">
        <f t="shared" si="37"/>
        <v>P</v>
      </c>
      <c r="H115" s="23"/>
      <c r="I115" s="23"/>
      <c r="J115" s="23"/>
      <c r="K115" s="23" t="str">
        <f t="shared" si="38"/>
        <v>ELEM</v>
      </c>
      <c r="L115" s="23"/>
      <c r="M115" s="23"/>
      <c r="N115" s="23" t="str">
        <f t="shared" si="35"/>
        <v>FONTE</v>
      </c>
      <c r="O115" s="23"/>
      <c r="P115" s="23"/>
      <c r="Q115" s="23"/>
      <c r="R115" s="23"/>
      <c r="S115" s="23"/>
      <c r="T115" s="23"/>
      <c r="U115" s="26"/>
      <c r="V115" s="25"/>
      <c r="W115" s="24">
        <f t="shared" si="39"/>
        <v>0</v>
      </c>
      <c r="X115" s="23"/>
      <c r="Y115" s="23"/>
      <c r="Z115" s="23"/>
      <c r="AA115" s="23"/>
      <c r="AB115" s="23"/>
      <c r="AC115" s="23"/>
      <c r="AD115" s="23"/>
    </row>
    <row r="116" spans="1:30" s="22" customFormat="1" x14ac:dyDescent="0.25">
      <c r="A116" s="23"/>
      <c r="B116" s="23"/>
      <c r="C116" s="23"/>
      <c r="D116" s="23"/>
      <c r="E116" s="23" t="str">
        <f t="shared" si="36"/>
        <v>PROG</v>
      </c>
      <c r="F116" s="23"/>
      <c r="G116" s="23" t="str">
        <f t="shared" si="37"/>
        <v>P</v>
      </c>
      <c r="H116" s="23"/>
      <c r="I116" s="23"/>
      <c r="J116" s="23"/>
      <c r="K116" s="23" t="str">
        <f t="shared" si="38"/>
        <v>ELEM</v>
      </c>
      <c r="L116" s="23"/>
      <c r="M116" s="23"/>
      <c r="N116" s="23" t="str">
        <f t="shared" si="35"/>
        <v>FONTE</v>
      </c>
      <c r="O116" s="23"/>
      <c r="P116" s="23"/>
      <c r="Q116" s="23"/>
      <c r="R116" s="23"/>
      <c r="S116" s="23"/>
      <c r="T116" s="23"/>
      <c r="U116" s="26"/>
      <c r="V116" s="25"/>
      <c r="W116" s="24">
        <f t="shared" si="39"/>
        <v>0</v>
      </c>
      <c r="X116" s="23"/>
      <c r="Y116" s="23"/>
      <c r="Z116" s="23"/>
      <c r="AA116" s="23"/>
      <c r="AB116" s="23"/>
      <c r="AC116" s="23"/>
      <c r="AD116" s="23"/>
    </row>
    <row r="117" spans="1:30" s="22" customFormat="1" x14ac:dyDescent="0.25">
      <c r="A117" s="23"/>
      <c r="B117" s="23"/>
      <c r="C117" s="23"/>
      <c r="D117" s="23"/>
      <c r="E117" s="23" t="str">
        <f t="shared" si="36"/>
        <v>PROG</v>
      </c>
      <c r="F117" s="23"/>
      <c r="G117" s="23" t="str">
        <f t="shared" si="37"/>
        <v>P</v>
      </c>
      <c r="H117" s="23"/>
      <c r="I117" s="23"/>
      <c r="J117" s="23"/>
      <c r="K117" s="23" t="str">
        <f t="shared" si="38"/>
        <v>ELEM</v>
      </c>
      <c r="L117" s="23"/>
      <c r="M117" s="23"/>
      <c r="N117" s="23" t="str">
        <f t="shared" si="35"/>
        <v>FONTE</v>
      </c>
      <c r="O117" s="23"/>
      <c r="P117" s="23"/>
      <c r="Q117" s="23"/>
      <c r="R117" s="23"/>
      <c r="S117" s="23"/>
      <c r="T117" s="23"/>
      <c r="U117" s="26"/>
      <c r="V117" s="25"/>
      <c r="W117" s="24">
        <f t="shared" si="39"/>
        <v>0</v>
      </c>
      <c r="X117" s="23"/>
      <c r="Y117" s="23"/>
      <c r="Z117" s="23"/>
      <c r="AA117" s="23"/>
      <c r="AB117" s="23"/>
      <c r="AC117" s="23"/>
      <c r="AD117" s="23"/>
    </row>
    <row r="118" spans="1:30" s="22" customFormat="1" x14ac:dyDescent="0.25">
      <c r="A118" s="23"/>
      <c r="B118" s="23"/>
      <c r="C118" s="23"/>
      <c r="D118" s="23"/>
      <c r="E118" s="23" t="str">
        <f t="shared" si="36"/>
        <v>PROG</v>
      </c>
      <c r="F118" s="23"/>
      <c r="G118" s="23" t="str">
        <f t="shared" si="37"/>
        <v>P</v>
      </c>
      <c r="H118" s="23"/>
      <c r="I118" s="23"/>
      <c r="J118" s="23"/>
      <c r="K118" s="23" t="str">
        <f t="shared" si="38"/>
        <v>ELEM</v>
      </c>
      <c r="L118" s="23"/>
      <c r="M118" s="23"/>
      <c r="N118" s="23" t="str">
        <f t="shared" si="35"/>
        <v>FONTE</v>
      </c>
      <c r="O118" s="23"/>
      <c r="P118" s="23"/>
      <c r="Q118" s="23"/>
      <c r="R118" s="23"/>
      <c r="S118" s="23"/>
      <c r="T118" s="23"/>
      <c r="U118" s="26"/>
      <c r="V118" s="25"/>
      <c r="W118" s="24">
        <f t="shared" si="39"/>
        <v>0</v>
      </c>
      <c r="X118" s="23"/>
      <c r="Y118" s="23"/>
      <c r="Z118" s="23"/>
      <c r="AA118" s="23"/>
      <c r="AB118" s="23"/>
      <c r="AC118" s="23"/>
      <c r="AD118" s="23"/>
    </row>
    <row r="119" spans="1:30" s="22" customFormat="1" x14ac:dyDescent="0.25">
      <c r="A119" s="23"/>
      <c r="B119" s="23"/>
      <c r="C119" s="23"/>
      <c r="D119" s="23"/>
      <c r="E119" s="23" t="str">
        <f t="shared" si="36"/>
        <v>PROG</v>
      </c>
      <c r="F119" s="23"/>
      <c r="G119" s="23" t="str">
        <f t="shared" si="37"/>
        <v>P</v>
      </c>
      <c r="H119" s="23"/>
      <c r="I119" s="23"/>
      <c r="J119" s="23"/>
      <c r="K119" s="23" t="str">
        <f t="shared" si="38"/>
        <v>ELEM</v>
      </c>
      <c r="L119" s="23"/>
      <c r="M119" s="23"/>
      <c r="N119" s="23" t="str">
        <f t="shared" si="35"/>
        <v>FONTE</v>
      </c>
      <c r="O119" s="23"/>
      <c r="P119" s="23"/>
      <c r="Q119" s="23"/>
      <c r="R119" s="23"/>
      <c r="S119" s="23"/>
      <c r="T119" s="23"/>
      <c r="U119" s="26"/>
      <c r="V119" s="25"/>
      <c r="W119" s="24">
        <f t="shared" si="39"/>
        <v>0</v>
      </c>
      <c r="X119" s="23"/>
      <c r="Y119" s="23"/>
      <c r="Z119" s="23"/>
      <c r="AA119" s="23"/>
      <c r="AB119" s="23"/>
      <c r="AC119" s="23"/>
      <c r="AD119" s="23"/>
    </row>
    <row r="120" spans="1:30" s="22" customFormat="1" x14ac:dyDescent="0.25">
      <c r="A120" s="23"/>
      <c r="B120" s="23"/>
      <c r="C120" s="23"/>
      <c r="D120" s="23"/>
      <c r="E120" s="23" t="str">
        <f t="shared" si="36"/>
        <v>PROG</v>
      </c>
      <c r="F120" s="23"/>
      <c r="G120" s="23" t="str">
        <f t="shared" si="37"/>
        <v>P</v>
      </c>
      <c r="H120" s="23"/>
      <c r="I120" s="23"/>
      <c r="J120" s="23"/>
      <c r="K120" s="23" t="str">
        <f t="shared" si="38"/>
        <v>ELEM</v>
      </c>
      <c r="L120" s="23"/>
      <c r="M120" s="23"/>
      <c r="N120" s="23" t="str">
        <f t="shared" si="35"/>
        <v>FONTE</v>
      </c>
      <c r="O120" s="23"/>
      <c r="P120" s="23"/>
      <c r="Q120" s="23"/>
      <c r="R120" s="23"/>
      <c r="S120" s="23"/>
      <c r="T120" s="23"/>
      <c r="U120" s="26"/>
      <c r="V120" s="25"/>
      <c r="W120" s="24">
        <f t="shared" si="39"/>
        <v>0</v>
      </c>
      <c r="X120" s="23"/>
      <c r="Y120" s="23"/>
      <c r="Z120" s="23"/>
      <c r="AA120" s="23"/>
      <c r="AB120" s="23"/>
      <c r="AC120" s="23"/>
      <c r="AD120" s="23"/>
    </row>
    <row r="121" spans="1:30" s="22" customFormat="1" x14ac:dyDescent="0.25">
      <c r="A121" s="23"/>
      <c r="B121" s="23"/>
      <c r="C121" s="23"/>
      <c r="D121" s="23"/>
      <c r="E121" s="23" t="str">
        <f t="shared" si="36"/>
        <v>PROG</v>
      </c>
      <c r="F121" s="23"/>
      <c r="G121" s="23" t="str">
        <f t="shared" si="37"/>
        <v>P</v>
      </c>
      <c r="H121" s="23"/>
      <c r="I121" s="23"/>
      <c r="J121" s="23"/>
      <c r="K121" s="23" t="str">
        <f t="shared" si="38"/>
        <v>ELEM</v>
      </c>
      <c r="L121" s="23"/>
      <c r="M121" s="23"/>
      <c r="N121" s="23" t="str">
        <f t="shared" si="35"/>
        <v>FONTE</v>
      </c>
      <c r="O121" s="23"/>
      <c r="P121" s="23"/>
      <c r="Q121" s="23"/>
      <c r="R121" s="23"/>
      <c r="S121" s="23"/>
      <c r="T121" s="23"/>
      <c r="U121" s="26"/>
      <c r="V121" s="25"/>
      <c r="W121" s="24">
        <f t="shared" si="39"/>
        <v>0</v>
      </c>
      <c r="X121" s="23"/>
      <c r="Y121" s="23"/>
      <c r="Z121" s="23"/>
      <c r="AA121" s="23"/>
      <c r="AB121" s="23"/>
      <c r="AC121" s="23"/>
      <c r="AD121" s="23"/>
    </row>
    <row r="122" spans="1:30" s="22" customFormat="1" x14ac:dyDescent="0.25">
      <c r="A122" s="23"/>
      <c r="B122" s="23"/>
      <c r="C122" s="23"/>
      <c r="D122" s="23"/>
      <c r="E122" s="23" t="str">
        <f t="shared" si="36"/>
        <v>PROG</v>
      </c>
      <c r="F122" s="23"/>
      <c r="G122" s="23" t="str">
        <f t="shared" si="37"/>
        <v>P</v>
      </c>
      <c r="H122" s="23"/>
      <c r="I122" s="23"/>
      <c r="J122" s="23"/>
      <c r="K122" s="23" t="str">
        <f t="shared" si="38"/>
        <v>ELEM</v>
      </c>
      <c r="L122" s="23"/>
      <c r="M122" s="23"/>
      <c r="N122" s="23" t="str">
        <f t="shared" si="35"/>
        <v>FONTE</v>
      </c>
      <c r="O122" s="23"/>
      <c r="P122" s="23"/>
      <c r="Q122" s="23"/>
      <c r="R122" s="23"/>
      <c r="S122" s="23"/>
      <c r="T122" s="23"/>
      <c r="U122" s="26"/>
      <c r="V122" s="25"/>
      <c r="W122" s="24">
        <f t="shared" si="39"/>
        <v>0</v>
      </c>
      <c r="X122" s="23"/>
      <c r="Y122" s="23"/>
      <c r="Z122" s="23"/>
      <c r="AA122" s="23"/>
      <c r="AB122" s="23"/>
      <c r="AC122" s="23"/>
      <c r="AD122" s="23"/>
    </row>
    <row r="123" spans="1:30" s="22" customFormat="1" x14ac:dyDescent="0.25">
      <c r="A123" s="23"/>
      <c r="B123" s="23"/>
      <c r="C123" s="23"/>
      <c r="D123" s="23"/>
      <c r="E123" s="23" t="str">
        <f t="shared" si="36"/>
        <v>PROG</v>
      </c>
      <c r="F123" s="23"/>
      <c r="G123" s="23" t="str">
        <f t="shared" si="37"/>
        <v>P</v>
      </c>
      <c r="H123" s="23"/>
      <c r="I123" s="23"/>
      <c r="J123" s="23"/>
      <c r="K123" s="23" t="str">
        <f t="shared" si="38"/>
        <v>ELEM</v>
      </c>
      <c r="L123" s="23"/>
      <c r="M123" s="23"/>
      <c r="N123" s="23" t="str">
        <f t="shared" si="35"/>
        <v>FONTE</v>
      </c>
      <c r="O123" s="23"/>
      <c r="P123" s="23"/>
      <c r="Q123" s="23"/>
      <c r="R123" s="23"/>
      <c r="S123" s="23"/>
      <c r="T123" s="23"/>
      <c r="U123" s="26"/>
      <c r="V123" s="25"/>
      <c r="W123" s="24">
        <f t="shared" si="39"/>
        <v>0</v>
      </c>
      <c r="X123" s="23"/>
      <c r="Y123" s="23"/>
      <c r="Z123" s="23"/>
      <c r="AA123" s="23"/>
      <c r="AB123" s="23"/>
      <c r="AC123" s="23"/>
      <c r="AD123" s="23"/>
    </row>
    <row r="124" spans="1:30" s="22" customFormat="1" x14ac:dyDescent="0.25">
      <c r="A124" s="23"/>
      <c r="B124" s="23"/>
      <c r="C124" s="23"/>
      <c r="D124" s="23"/>
      <c r="E124" s="23" t="str">
        <f t="shared" si="36"/>
        <v>PROG</v>
      </c>
      <c r="F124" s="23"/>
      <c r="G124" s="23" t="str">
        <f t="shared" si="37"/>
        <v>P</v>
      </c>
      <c r="H124" s="23"/>
      <c r="I124" s="23"/>
      <c r="J124" s="23"/>
      <c r="K124" s="23" t="str">
        <f t="shared" si="38"/>
        <v>ELEM</v>
      </c>
      <c r="L124" s="23"/>
      <c r="M124" s="23"/>
      <c r="N124" s="23" t="str">
        <f t="shared" si="35"/>
        <v>FONTE</v>
      </c>
      <c r="O124" s="23"/>
      <c r="P124" s="23"/>
      <c r="Q124" s="23"/>
      <c r="R124" s="23"/>
      <c r="S124" s="23"/>
      <c r="T124" s="23"/>
      <c r="U124" s="26"/>
      <c r="V124" s="25"/>
      <c r="W124" s="24">
        <f t="shared" si="39"/>
        <v>0</v>
      </c>
      <c r="X124" s="23"/>
      <c r="Y124" s="23"/>
      <c r="Z124" s="23"/>
      <c r="AA124" s="23"/>
      <c r="AB124" s="23"/>
      <c r="AC124" s="23"/>
      <c r="AD124" s="23"/>
    </row>
    <row r="125" spans="1:30" s="22" customFormat="1" x14ac:dyDescent="0.25">
      <c r="A125" s="23"/>
      <c r="B125" s="23"/>
      <c r="C125" s="23"/>
      <c r="D125" s="23"/>
      <c r="E125" s="23" t="str">
        <f t="shared" si="36"/>
        <v>PROG</v>
      </c>
      <c r="F125" s="23"/>
      <c r="G125" s="23" t="str">
        <f t="shared" si="37"/>
        <v>P</v>
      </c>
      <c r="H125" s="23"/>
      <c r="I125" s="23"/>
      <c r="J125" s="23"/>
      <c r="K125" s="23" t="str">
        <f t="shared" si="38"/>
        <v>ELEM</v>
      </c>
      <c r="L125" s="23"/>
      <c r="M125" s="23"/>
      <c r="N125" s="23" t="str">
        <f t="shared" si="35"/>
        <v>FONTE</v>
      </c>
      <c r="O125" s="23"/>
      <c r="P125" s="23"/>
      <c r="Q125" s="23"/>
      <c r="R125" s="23"/>
      <c r="S125" s="23"/>
      <c r="T125" s="23"/>
      <c r="U125" s="26"/>
      <c r="V125" s="25"/>
      <c r="W125" s="24">
        <f t="shared" si="39"/>
        <v>0</v>
      </c>
      <c r="X125" s="23"/>
      <c r="Y125" s="23"/>
      <c r="Z125" s="23"/>
      <c r="AA125" s="23"/>
      <c r="AB125" s="23"/>
      <c r="AC125" s="23"/>
      <c r="AD125" s="23"/>
    </row>
    <row r="126" spans="1:30" s="22" customFormat="1" x14ac:dyDescent="0.25">
      <c r="A126" s="23"/>
      <c r="B126" s="23"/>
      <c r="C126" s="23"/>
      <c r="D126" s="23"/>
      <c r="E126" s="23" t="str">
        <f t="shared" si="36"/>
        <v>PROG</v>
      </c>
      <c r="F126" s="23"/>
      <c r="G126" s="23" t="str">
        <f t="shared" si="37"/>
        <v>P</v>
      </c>
      <c r="H126" s="23"/>
      <c r="I126" s="23"/>
      <c r="J126" s="23"/>
      <c r="K126" s="23" t="str">
        <f t="shared" si="38"/>
        <v>ELEM</v>
      </c>
      <c r="L126" s="23"/>
      <c r="M126" s="23"/>
      <c r="N126" s="23" t="str">
        <f t="shared" si="35"/>
        <v>FONTE</v>
      </c>
      <c r="O126" s="23"/>
      <c r="P126" s="23"/>
      <c r="Q126" s="23"/>
      <c r="R126" s="23"/>
      <c r="S126" s="23"/>
      <c r="T126" s="23"/>
      <c r="U126" s="26"/>
      <c r="V126" s="25"/>
      <c r="W126" s="24">
        <f t="shared" si="39"/>
        <v>0</v>
      </c>
      <c r="X126" s="23"/>
      <c r="Y126" s="23"/>
      <c r="Z126" s="23"/>
      <c r="AA126" s="23"/>
      <c r="AB126" s="23"/>
      <c r="AC126" s="23"/>
      <c r="AD126" s="23"/>
    </row>
    <row r="127" spans="1:30" s="22" customFormat="1" x14ac:dyDescent="0.25">
      <c r="A127" s="23"/>
      <c r="B127" s="23"/>
      <c r="C127" s="23"/>
      <c r="D127" s="23"/>
      <c r="E127" s="23" t="str">
        <f t="shared" si="36"/>
        <v>PROG</v>
      </c>
      <c r="F127" s="23"/>
      <c r="G127" s="23" t="str">
        <f t="shared" si="37"/>
        <v>P</v>
      </c>
      <c r="H127" s="23"/>
      <c r="I127" s="23"/>
      <c r="J127" s="23"/>
      <c r="K127" s="23" t="str">
        <f t="shared" si="38"/>
        <v>ELEM</v>
      </c>
      <c r="L127" s="23"/>
      <c r="M127" s="23"/>
      <c r="N127" s="23" t="str">
        <f t="shared" si="35"/>
        <v>FONTE</v>
      </c>
      <c r="O127" s="23"/>
      <c r="P127" s="23"/>
      <c r="Q127" s="23"/>
      <c r="R127" s="23"/>
      <c r="S127" s="23"/>
      <c r="T127" s="23"/>
      <c r="U127" s="26"/>
      <c r="V127" s="25"/>
      <c r="W127" s="24">
        <f t="shared" si="39"/>
        <v>0</v>
      </c>
      <c r="X127" s="23"/>
      <c r="Y127" s="23"/>
      <c r="Z127" s="23"/>
      <c r="AA127" s="23"/>
      <c r="AB127" s="23"/>
      <c r="AC127" s="23"/>
      <c r="AD127" s="23"/>
    </row>
    <row r="128" spans="1:30" s="22" customFormat="1" x14ac:dyDescent="0.25">
      <c r="A128" s="23"/>
      <c r="B128" s="23"/>
      <c r="C128" s="23"/>
      <c r="D128" s="23"/>
      <c r="E128" s="23" t="str">
        <f t="shared" si="36"/>
        <v>PROG</v>
      </c>
      <c r="F128" s="23"/>
      <c r="G128" s="23" t="str">
        <f t="shared" si="37"/>
        <v>P</v>
      </c>
      <c r="H128" s="23"/>
      <c r="I128" s="23"/>
      <c r="J128" s="23"/>
      <c r="K128" s="23" t="str">
        <f t="shared" si="38"/>
        <v>ELEM</v>
      </c>
      <c r="L128" s="23"/>
      <c r="M128" s="23"/>
      <c r="N128" s="23" t="str">
        <f t="shared" si="35"/>
        <v>FONTE</v>
      </c>
      <c r="O128" s="23"/>
      <c r="P128" s="23"/>
      <c r="Q128" s="23"/>
      <c r="R128" s="23"/>
      <c r="S128" s="23"/>
      <c r="T128" s="23"/>
      <c r="U128" s="26"/>
      <c r="V128" s="25"/>
      <c r="W128" s="24">
        <f t="shared" si="39"/>
        <v>0</v>
      </c>
      <c r="X128" s="23"/>
      <c r="Y128" s="23"/>
      <c r="Z128" s="23"/>
      <c r="AA128" s="23"/>
      <c r="AB128" s="23"/>
      <c r="AC128" s="23"/>
      <c r="AD128" s="23"/>
    </row>
    <row r="129" spans="1:30" s="22" customFormat="1" x14ac:dyDescent="0.25">
      <c r="A129" s="23"/>
      <c r="B129" s="23"/>
      <c r="C129" s="23"/>
      <c r="D129" s="23"/>
      <c r="E129" s="23" t="str">
        <f t="shared" si="36"/>
        <v>PROG</v>
      </c>
      <c r="F129" s="23"/>
      <c r="G129" s="23" t="str">
        <f t="shared" si="37"/>
        <v>P</v>
      </c>
      <c r="H129" s="23"/>
      <c r="I129" s="23"/>
      <c r="J129" s="23"/>
      <c r="K129" s="23" t="str">
        <f t="shared" si="38"/>
        <v>ELEM</v>
      </c>
      <c r="L129" s="23"/>
      <c r="M129" s="23"/>
      <c r="N129" s="23" t="str">
        <f t="shared" si="35"/>
        <v>FONTE</v>
      </c>
      <c r="O129" s="23"/>
      <c r="P129" s="23"/>
      <c r="Q129" s="23"/>
      <c r="R129" s="23"/>
      <c r="S129" s="23"/>
      <c r="T129" s="23"/>
      <c r="U129" s="26"/>
      <c r="V129" s="25"/>
      <c r="W129" s="24">
        <f t="shared" si="39"/>
        <v>0</v>
      </c>
      <c r="X129" s="23"/>
      <c r="Y129" s="23"/>
      <c r="Z129" s="23"/>
      <c r="AA129" s="23"/>
      <c r="AB129" s="23"/>
      <c r="AC129" s="23"/>
      <c r="AD129" s="23"/>
    </row>
    <row r="130" spans="1:30" s="22" customFormat="1" x14ac:dyDescent="0.25">
      <c r="A130" s="23"/>
      <c r="B130" s="23"/>
      <c r="C130" s="23"/>
      <c r="D130" s="23"/>
      <c r="E130" s="23" t="str">
        <f t="shared" si="36"/>
        <v>PROG</v>
      </c>
      <c r="F130" s="23"/>
      <c r="G130" s="23" t="str">
        <f t="shared" si="37"/>
        <v>P</v>
      </c>
      <c r="H130" s="23"/>
      <c r="I130" s="23"/>
      <c r="J130" s="23"/>
      <c r="K130" s="23" t="str">
        <f t="shared" si="38"/>
        <v>ELEM</v>
      </c>
      <c r="L130" s="23"/>
      <c r="M130" s="23"/>
      <c r="N130" s="23" t="str">
        <f t="shared" si="35"/>
        <v>FONTE</v>
      </c>
      <c r="O130" s="23"/>
      <c r="P130" s="23"/>
      <c r="Q130" s="23"/>
      <c r="R130" s="23"/>
      <c r="S130" s="23"/>
      <c r="T130" s="23"/>
      <c r="U130" s="26"/>
      <c r="V130" s="25"/>
      <c r="W130" s="24">
        <f t="shared" si="39"/>
        <v>0</v>
      </c>
      <c r="X130" s="23"/>
      <c r="Y130" s="23"/>
      <c r="Z130" s="23"/>
      <c r="AA130" s="23"/>
      <c r="AB130" s="23"/>
      <c r="AC130" s="23"/>
      <c r="AD130" s="23"/>
    </row>
    <row r="131" spans="1:30" s="22" customFormat="1" x14ac:dyDescent="0.25">
      <c r="A131" s="23"/>
      <c r="B131" s="23"/>
      <c r="C131" s="23"/>
      <c r="D131" s="23"/>
      <c r="E131" s="23" t="str">
        <f t="shared" si="36"/>
        <v>PROG</v>
      </c>
      <c r="F131" s="23"/>
      <c r="G131" s="23" t="str">
        <f t="shared" si="37"/>
        <v>P</v>
      </c>
      <c r="H131" s="23"/>
      <c r="I131" s="23"/>
      <c r="J131" s="23"/>
      <c r="K131" s="23" t="str">
        <f t="shared" si="38"/>
        <v>ELEM</v>
      </c>
      <c r="L131" s="23"/>
      <c r="M131" s="23"/>
      <c r="N131" s="23" t="str">
        <f t="shared" si="35"/>
        <v>FONTE</v>
      </c>
      <c r="O131" s="23"/>
      <c r="P131" s="23"/>
      <c r="Q131" s="23"/>
      <c r="R131" s="23"/>
      <c r="S131" s="23"/>
      <c r="T131" s="23"/>
      <c r="U131" s="26"/>
      <c r="V131" s="25"/>
      <c r="W131" s="24">
        <f t="shared" si="39"/>
        <v>0</v>
      </c>
      <c r="X131" s="23"/>
      <c r="Y131" s="23"/>
      <c r="Z131" s="23"/>
      <c r="AA131" s="23"/>
      <c r="AB131" s="23"/>
      <c r="AC131" s="23"/>
      <c r="AD131" s="23"/>
    </row>
    <row r="132" spans="1:30" s="22" customFormat="1" x14ac:dyDescent="0.25">
      <c r="A132" s="23"/>
      <c r="B132" s="23"/>
      <c r="C132" s="23"/>
      <c r="D132" s="23"/>
      <c r="E132" s="23" t="str">
        <f t="shared" si="36"/>
        <v>PROG</v>
      </c>
      <c r="F132" s="23"/>
      <c r="G132" s="23" t="str">
        <f t="shared" si="37"/>
        <v>P</v>
      </c>
      <c r="H132" s="23"/>
      <c r="I132" s="23"/>
      <c r="J132" s="23"/>
      <c r="K132" s="23" t="str">
        <f t="shared" si="38"/>
        <v>ELEM</v>
      </c>
      <c r="L132" s="23"/>
      <c r="M132" s="23"/>
      <c r="N132" s="23" t="str">
        <f t="shared" si="35"/>
        <v>FONTE</v>
      </c>
      <c r="O132" s="23"/>
      <c r="P132" s="23"/>
      <c r="Q132" s="23"/>
      <c r="R132" s="23"/>
      <c r="S132" s="23"/>
      <c r="T132" s="23"/>
      <c r="U132" s="26"/>
      <c r="V132" s="25"/>
      <c r="W132" s="24">
        <f t="shared" si="39"/>
        <v>0</v>
      </c>
      <c r="X132" s="23"/>
      <c r="Y132" s="23"/>
      <c r="Z132" s="23"/>
      <c r="AA132" s="23"/>
      <c r="AB132" s="23"/>
      <c r="AC132" s="23"/>
      <c r="AD132" s="23"/>
    </row>
    <row r="133" spans="1:30" s="22" customFormat="1" x14ac:dyDescent="0.25">
      <c r="A133" s="23"/>
      <c r="B133" s="23"/>
      <c r="C133" s="23"/>
      <c r="D133" s="23"/>
      <c r="E133" s="23" t="str">
        <f t="shared" si="36"/>
        <v>PROG</v>
      </c>
      <c r="F133" s="23"/>
      <c r="G133" s="23" t="str">
        <f t="shared" si="37"/>
        <v>P</v>
      </c>
      <c r="H133" s="23"/>
      <c r="I133" s="23"/>
      <c r="J133" s="23"/>
      <c r="K133" s="23" t="str">
        <f t="shared" si="38"/>
        <v>ELEM</v>
      </c>
      <c r="L133" s="23"/>
      <c r="M133" s="23"/>
      <c r="N133" s="23" t="str">
        <f t="shared" si="35"/>
        <v>FONTE</v>
      </c>
      <c r="O133" s="23"/>
      <c r="P133" s="23"/>
      <c r="Q133" s="23"/>
      <c r="R133" s="23"/>
      <c r="S133" s="23"/>
      <c r="T133" s="23"/>
      <c r="U133" s="26"/>
      <c r="V133" s="25"/>
      <c r="W133" s="24">
        <f t="shared" si="39"/>
        <v>0</v>
      </c>
      <c r="X133" s="23"/>
      <c r="Y133" s="23"/>
      <c r="Z133" s="23"/>
      <c r="AA133" s="23"/>
      <c r="AB133" s="23"/>
      <c r="AC133" s="23"/>
      <c r="AD133" s="23"/>
    </row>
    <row r="134" spans="1:30" s="22" customFormat="1" x14ac:dyDescent="0.25">
      <c r="A134" s="23"/>
      <c r="B134" s="23"/>
      <c r="C134" s="23"/>
      <c r="D134" s="23"/>
      <c r="E134" s="23" t="str">
        <f t="shared" si="36"/>
        <v>PROG</v>
      </c>
      <c r="F134" s="23"/>
      <c r="G134" s="23" t="str">
        <f t="shared" si="37"/>
        <v>P</v>
      </c>
      <c r="H134" s="23"/>
      <c r="I134" s="23"/>
      <c r="J134" s="23"/>
      <c r="K134" s="23" t="str">
        <f t="shared" si="38"/>
        <v>ELEM</v>
      </c>
      <c r="L134" s="23"/>
      <c r="M134" s="23"/>
      <c r="N134" s="23" t="str">
        <f t="shared" si="35"/>
        <v>FONTE</v>
      </c>
      <c r="O134" s="23"/>
      <c r="P134" s="23"/>
      <c r="Q134" s="23"/>
      <c r="R134" s="23"/>
      <c r="S134" s="23"/>
      <c r="T134" s="23"/>
      <c r="U134" s="26"/>
      <c r="V134" s="25"/>
      <c r="W134" s="24">
        <f t="shared" si="39"/>
        <v>0</v>
      </c>
      <c r="X134" s="23"/>
      <c r="Y134" s="23"/>
      <c r="Z134" s="23"/>
      <c r="AA134" s="23"/>
      <c r="AB134" s="23"/>
      <c r="AC134" s="23"/>
      <c r="AD134" s="23"/>
    </row>
    <row r="135" spans="1:30" s="22" customFormat="1" x14ac:dyDescent="0.25">
      <c r="A135" s="23"/>
      <c r="B135" s="23"/>
      <c r="C135" s="23"/>
      <c r="D135" s="23"/>
      <c r="E135" s="23" t="str">
        <f t="shared" si="36"/>
        <v>PROG</v>
      </c>
      <c r="F135" s="23"/>
      <c r="G135" s="23" t="str">
        <f t="shared" si="37"/>
        <v>P</v>
      </c>
      <c r="H135" s="23"/>
      <c r="I135" s="23"/>
      <c r="J135" s="23"/>
      <c r="K135" s="23" t="str">
        <f t="shared" si="38"/>
        <v>ELEM</v>
      </c>
      <c r="L135" s="23"/>
      <c r="M135" s="23"/>
      <c r="N135" s="23" t="str">
        <f t="shared" si="35"/>
        <v>FONTE</v>
      </c>
      <c r="O135" s="23"/>
      <c r="P135" s="23"/>
      <c r="Q135" s="23"/>
      <c r="R135" s="23"/>
      <c r="S135" s="23"/>
      <c r="T135" s="23"/>
      <c r="U135" s="26"/>
      <c r="V135" s="25"/>
      <c r="W135" s="24">
        <f t="shared" si="39"/>
        <v>0</v>
      </c>
      <c r="X135" s="23"/>
      <c r="Y135" s="23"/>
      <c r="Z135" s="23"/>
      <c r="AA135" s="23"/>
      <c r="AB135" s="23"/>
      <c r="AC135" s="23"/>
      <c r="AD135" s="23"/>
    </row>
    <row r="136" spans="1:30" s="22" customFormat="1" x14ac:dyDescent="0.25">
      <c r="A136" s="23"/>
      <c r="B136" s="23"/>
      <c r="C136" s="23"/>
      <c r="D136" s="23"/>
      <c r="E136" s="23" t="str">
        <f t="shared" si="36"/>
        <v>PROG</v>
      </c>
      <c r="F136" s="23"/>
      <c r="G136" s="23" t="str">
        <f t="shared" si="37"/>
        <v>P</v>
      </c>
      <c r="H136" s="23"/>
      <c r="I136" s="23"/>
      <c r="J136" s="23"/>
      <c r="K136" s="23" t="str">
        <f t="shared" si="38"/>
        <v>ELEM</v>
      </c>
      <c r="L136" s="23"/>
      <c r="M136" s="23"/>
      <c r="N136" s="23" t="str">
        <f t="shared" si="35"/>
        <v>FONTE</v>
      </c>
      <c r="O136" s="23"/>
      <c r="P136" s="23"/>
      <c r="Q136" s="23"/>
      <c r="R136" s="23"/>
      <c r="S136" s="23"/>
      <c r="T136" s="23"/>
      <c r="U136" s="26"/>
      <c r="V136" s="25"/>
      <c r="W136" s="24">
        <f t="shared" si="39"/>
        <v>0</v>
      </c>
      <c r="X136" s="23"/>
      <c r="Y136" s="23"/>
      <c r="Z136" s="23"/>
      <c r="AA136" s="23"/>
      <c r="AB136" s="23"/>
      <c r="AC136" s="23"/>
      <c r="AD136" s="23"/>
    </row>
    <row r="137" spans="1:30" s="22" customFormat="1" x14ac:dyDescent="0.25">
      <c r="A137" s="23"/>
      <c r="B137" s="23"/>
      <c r="C137" s="23"/>
      <c r="D137" s="23"/>
      <c r="E137" s="23" t="str">
        <f t="shared" si="36"/>
        <v>PROG</v>
      </c>
      <c r="F137" s="23"/>
      <c r="G137" s="23" t="str">
        <f t="shared" si="37"/>
        <v>P</v>
      </c>
      <c r="H137" s="23"/>
      <c r="I137" s="23"/>
      <c r="J137" s="23"/>
      <c r="K137" s="23" t="str">
        <f t="shared" si="38"/>
        <v>ELEM</v>
      </c>
      <c r="L137" s="23"/>
      <c r="M137" s="23"/>
      <c r="N137" s="23" t="str">
        <f t="shared" si="35"/>
        <v>FONTE</v>
      </c>
      <c r="O137" s="23"/>
      <c r="P137" s="23"/>
      <c r="Q137" s="23"/>
      <c r="R137" s="23"/>
      <c r="S137" s="23"/>
      <c r="T137" s="23"/>
      <c r="U137" s="26"/>
      <c r="V137" s="25"/>
      <c r="W137" s="24">
        <f t="shared" si="39"/>
        <v>0</v>
      </c>
      <c r="X137" s="23"/>
      <c r="Y137" s="23"/>
      <c r="Z137" s="23"/>
      <c r="AA137" s="23"/>
      <c r="AB137" s="23"/>
      <c r="AC137" s="23"/>
      <c r="AD137" s="23"/>
    </row>
    <row r="138" spans="1:30" s="22" customFormat="1" x14ac:dyDescent="0.25">
      <c r="A138" s="23"/>
      <c r="B138" s="23"/>
      <c r="C138" s="23"/>
      <c r="D138" s="23"/>
      <c r="E138" s="23" t="str">
        <f t="shared" si="36"/>
        <v>PROG</v>
      </c>
      <c r="F138" s="23"/>
      <c r="G138" s="23" t="str">
        <f t="shared" si="37"/>
        <v>P</v>
      </c>
      <c r="H138" s="23"/>
      <c r="I138" s="23"/>
      <c r="J138" s="23"/>
      <c r="K138" s="23" t="str">
        <f t="shared" si="38"/>
        <v>ELEM</v>
      </c>
      <c r="L138" s="23"/>
      <c r="M138" s="23"/>
      <c r="N138" s="23" t="str">
        <f t="shared" si="35"/>
        <v>FONTE</v>
      </c>
      <c r="O138" s="23"/>
      <c r="P138" s="23"/>
      <c r="Q138" s="23"/>
      <c r="R138" s="23"/>
      <c r="S138" s="23"/>
      <c r="T138" s="23"/>
      <c r="U138" s="26"/>
      <c r="V138" s="25"/>
      <c r="W138" s="24">
        <f t="shared" si="39"/>
        <v>0</v>
      </c>
      <c r="X138" s="23"/>
      <c r="Y138" s="23"/>
      <c r="Z138" s="23"/>
      <c r="AA138" s="23"/>
      <c r="AB138" s="23"/>
      <c r="AC138" s="23"/>
      <c r="AD138" s="23"/>
    </row>
    <row r="139" spans="1:30" s="22" customFormat="1" x14ac:dyDescent="0.25">
      <c r="A139" s="23"/>
      <c r="B139" s="23"/>
      <c r="C139" s="23"/>
      <c r="D139" s="23"/>
      <c r="E139" s="23" t="str">
        <f t="shared" si="36"/>
        <v>PROG</v>
      </c>
      <c r="F139" s="23"/>
      <c r="G139" s="23" t="str">
        <f t="shared" si="37"/>
        <v>P</v>
      </c>
      <c r="H139" s="23"/>
      <c r="I139" s="23"/>
      <c r="J139" s="23"/>
      <c r="K139" s="23" t="str">
        <f t="shared" si="38"/>
        <v>ELEM</v>
      </c>
      <c r="L139" s="23"/>
      <c r="M139" s="23"/>
      <c r="N139" s="23" t="str">
        <f t="shared" si="35"/>
        <v>FONTE</v>
      </c>
      <c r="O139" s="23"/>
      <c r="P139" s="23"/>
      <c r="Q139" s="23"/>
      <c r="R139" s="23"/>
      <c r="S139" s="23"/>
      <c r="T139" s="23"/>
      <c r="U139" s="26"/>
      <c r="V139" s="25"/>
      <c r="W139" s="24">
        <f t="shared" si="39"/>
        <v>0</v>
      </c>
      <c r="X139" s="23"/>
      <c r="Y139" s="23"/>
      <c r="Z139" s="23"/>
      <c r="AA139" s="23"/>
      <c r="AB139" s="23"/>
      <c r="AC139" s="23"/>
      <c r="AD139" s="23"/>
    </row>
    <row r="140" spans="1:30" s="22" customFormat="1" x14ac:dyDescent="0.25">
      <c r="A140" s="23"/>
      <c r="B140" s="23"/>
      <c r="C140" s="23"/>
      <c r="D140" s="23"/>
      <c r="E140" s="23" t="str">
        <f t="shared" si="36"/>
        <v>PROG</v>
      </c>
      <c r="F140" s="23"/>
      <c r="G140" s="23" t="str">
        <f t="shared" si="37"/>
        <v>P</v>
      </c>
      <c r="H140" s="23"/>
      <c r="I140" s="23"/>
      <c r="J140" s="23"/>
      <c r="K140" s="23" t="str">
        <f t="shared" si="38"/>
        <v>ELEM</v>
      </c>
      <c r="L140" s="23"/>
      <c r="M140" s="23"/>
      <c r="N140" s="23" t="str">
        <f t="shared" si="35"/>
        <v>FONTE</v>
      </c>
      <c r="O140" s="23"/>
      <c r="P140" s="23"/>
      <c r="Q140" s="23"/>
      <c r="R140" s="23"/>
      <c r="S140" s="23"/>
      <c r="T140" s="23"/>
      <c r="U140" s="26"/>
      <c r="V140" s="25"/>
      <c r="W140" s="24">
        <f t="shared" si="39"/>
        <v>0</v>
      </c>
      <c r="X140" s="23"/>
      <c r="Y140" s="23"/>
      <c r="Z140" s="23"/>
      <c r="AA140" s="23"/>
      <c r="AB140" s="23"/>
      <c r="AC140" s="23"/>
      <c r="AD140" s="23"/>
    </row>
    <row r="141" spans="1:30" s="22" customFormat="1" x14ac:dyDescent="0.25">
      <c r="A141" s="23"/>
      <c r="B141" s="23"/>
      <c r="C141" s="23"/>
      <c r="D141" s="23"/>
      <c r="E141" s="23" t="str">
        <f t="shared" si="36"/>
        <v>PROG</v>
      </c>
      <c r="F141" s="23"/>
      <c r="G141" s="23" t="str">
        <f t="shared" si="37"/>
        <v>P</v>
      </c>
      <c r="H141" s="23"/>
      <c r="I141" s="23"/>
      <c r="J141" s="23"/>
      <c r="K141" s="23" t="str">
        <f t="shared" si="38"/>
        <v>ELEM</v>
      </c>
      <c r="L141" s="23"/>
      <c r="M141" s="23"/>
      <c r="N141" s="23" t="str">
        <f t="shared" si="35"/>
        <v>FONTE</v>
      </c>
      <c r="O141" s="23"/>
      <c r="P141" s="23"/>
      <c r="Q141" s="23"/>
      <c r="R141" s="23"/>
      <c r="S141" s="23"/>
      <c r="T141" s="23"/>
      <c r="U141" s="26"/>
      <c r="V141" s="25"/>
      <c r="W141" s="24">
        <f t="shared" si="39"/>
        <v>0</v>
      </c>
      <c r="X141" s="23"/>
      <c r="Y141" s="23"/>
      <c r="Z141" s="23"/>
      <c r="AA141" s="23"/>
      <c r="AB141" s="23"/>
      <c r="AC141" s="23"/>
      <c r="AD141" s="23"/>
    </row>
    <row r="142" spans="1:30" s="22" customFormat="1" x14ac:dyDescent="0.25">
      <c r="A142" s="23"/>
      <c r="B142" s="23"/>
      <c r="C142" s="23"/>
      <c r="D142" s="23"/>
      <c r="E142" s="23" t="str">
        <f t="shared" si="36"/>
        <v>PROG</v>
      </c>
      <c r="F142" s="23"/>
      <c r="G142" s="23" t="str">
        <f t="shared" si="37"/>
        <v>P</v>
      </c>
      <c r="H142" s="23"/>
      <c r="I142" s="23"/>
      <c r="J142" s="23"/>
      <c r="K142" s="23" t="str">
        <f t="shared" si="38"/>
        <v>ELEM</v>
      </c>
      <c r="L142" s="23"/>
      <c r="M142" s="23"/>
      <c r="N142" s="23" t="str">
        <f t="shared" si="35"/>
        <v>FONTE</v>
      </c>
      <c r="O142" s="23"/>
      <c r="P142" s="23"/>
      <c r="Q142" s="23"/>
      <c r="R142" s="23"/>
      <c r="S142" s="23"/>
      <c r="T142" s="23"/>
      <c r="U142" s="26"/>
      <c r="V142" s="25"/>
      <c r="W142" s="24">
        <f t="shared" si="39"/>
        <v>0</v>
      </c>
      <c r="X142" s="23"/>
      <c r="Y142" s="23"/>
      <c r="Z142" s="23"/>
      <c r="AA142" s="23"/>
      <c r="AB142" s="23"/>
      <c r="AC142" s="23"/>
      <c r="AD142" s="23"/>
    </row>
    <row r="143" spans="1:30" s="22" customFormat="1" x14ac:dyDescent="0.25">
      <c r="A143" s="23"/>
      <c r="B143" s="23"/>
      <c r="C143" s="23"/>
      <c r="D143" s="23"/>
      <c r="E143" s="23" t="str">
        <f t="shared" si="36"/>
        <v>PROG</v>
      </c>
      <c r="F143" s="23"/>
      <c r="G143" s="23" t="str">
        <f t="shared" si="37"/>
        <v>P</v>
      </c>
      <c r="H143" s="23"/>
      <c r="I143" s="23"/>
      <c r="J143" s="23"/>
      <c r="K143" s="23" t="str">
        <f t="shared" si="38"/>
        <v>ELEM</v>
      </c>
      <c r="L143" s="23"/>
      <c r="M143" s="23"/>
      <c r="N143" s="23" t="str">
        <f t="shared" si="35"/>
        <v>FONTE</v>
      </c>
      <c r="O143" s="23"/>
      <c r="P143" s="23"/>
      <c r="Q143" s="23"/>
      <c r="R143" s="23"/>
      <c r="S143" s="23"/>
      <c r="T143" s="23"/>
      <c r="U143" s="26"/>
      <c r="V143" s="25"/>
      <c r="W143" s="24">
        <f t="shared" si="39"/>
        <v>0</v>
      </c>
      <c r="X143" s="23"/>
      <c r="Y143" s="23"/>
      <c r="Z143" s="23"/>
      <c r="AA143" s="23"/>
      <c r="AB143" s="23"/>
      <c r="AC143" s="23"/>
      <c r="AD143" s="23"/>
    </row>
    <row r="144" spans="1:30" s="22" customFormat="1" x14ac:dyDescent="0.25">
      <c r="A144" s="23"/>
      <c r="B144" s="23"/>
      <c r="C144" s="23"/>
      <c r="D144" s="23"/>
      <c r="E144" s="23" t="str">
        <f t="shared" si="36"/>
        <v>PROG</v>
      </c>
      <c r="F144" s="23"/>
      <c r="G144" s="23" t="str">
        <f t="shared" si="37"/>
        <v>P</v>
      </c>
      <c r="H144" s="23"/>
      <c r="I144" s="23"/>
      <c r="J144" s="23"/>
      <c r="K144" s="23" t="str">
        <f t="shared" si="38"/>
        <v>ELEM</v>
      </c>
      <c r="L144" s="23"/>
      <c r="M144" s="23"/>
      <c r="N144" s="23" t="str">
        <f t="shared" ref="N144:N207" si="40">CONCATENATE("FONTE",A144)</f>
        <v>FONTE</v>
      </c>
      <c r="O144" s="23"/>
      <c r="P144" s="23"/>
      <c r="Q144" s="23"/>
      <c r="R144" s="23"/>
      <c r="S144" s="23"/>
      <c r="T144" s="23"/>
      <c r="U144" s="26"/>
      <c r="V144" s="25"/>
      <c r="W144" s="24">
        <f t="shared" si="39"/>
        <v>0</v>
      </c>
      <c r="X144" s="23"/>
      <c r="Y144" s="23"/>
      <c r="Z144" s="23"/>
      <c r="AA144" s="23"/>
      <c r="AB144" s="23"/>
      <c r="AC144" s="23"/>
      <c r="AD144" s="23"/>
    </row>
    <row r="145" spans="1:30" s="22" customFormat="1" x14ac:dyDescent="0.25">
      <c r="A145" s="23"/>
      <c r="B145" s="23"/>
      <c r="C145" s="23"/>
      <c r="D145" s="23"/>
      <c r="E145" s="23" t="str">
        <f t="shared" ref="E145:E208" si="41">CONCATENATE(A145,"PROG")</f>
        <v>PROG</v>
      </c>
      <c r="F145" s="23"/>
      <c r="G145" s="23" t="str">
        <f t="shared" ref="G145:G208" si="42">CONCATENATE("P",(LEFT(F145,3)),A145)</f>
        <v>P</v>
      </c>
      <c r="H145" s="23"/>
      <c r="I145" s="23"/>
      <c r="J145" s="23"/>
      <c r="K145" s="23" t="str">
        <f t="shared" ref="K145:K208" si="43">CONCATENATE("ELEM",LEFT(J145,2))</f>
        <v>ELEM</v>
      </c>
      <c r="L145" s="23"/>
      <c r="M145" s="23"/>
      <c r="N145" s="23" t="str">
        <f t="shared" si="40"/>
        <v>FONTE</v>
      </c>
      <c r="O145" s="23"/>
      <c r="P145" s="23"/>
      <c r="Q145" s="23"/>
      <c r="R145" s="23"/>
      <c r="S145" s="23"/>
      <c r="T145" s="23"/>
      <c r="U145" s="26"/>
      <c r="V145" s="25"/>
      <c r="W145" s="24">
        <f t="shared" ref="W145:W208" si="44">S145*U145*V145</f>
        <v>0</v>
      </c>
      <c r="X145" s="23"/>
      <c r="Y145" s="23"/>
      <c r="Z145" s="23"/>
      <c r="AA145" s="23"/>
      <c r="AB145" s="23"/>
      <c r="AC145" s="23"/>
      <c r="AD145" s="23"/>
    </row>
    <row r="146" spans="1:30" s="22" customFormat="1" x14ac:dyDescent="0.25">
      <c r="A146" s="23"/>
      <c r="B146" s="23"/>
      <c r="C146" s="23"/>
      <c r="D146" s="23"/>
      <c r="E146" s="23" t="str">
        <f t="shared" si="41"/>
        <v>PROG</v>
      </c>
      <c r="F146" s="23"/>
      <c r="G146" s="23" t="str">
        <f t="shared" si="42"/>
        <v>P</v>
      </c>
      <c r="H146" s="23"/>
      <c r="I146" s="23"/>
      <c r="J146" s="23"/>
      <c r="K146" s="23" t="str">
        <f t="shared" si="43"/>
        <v>ELEM</v>
      </c>
      <c r="L146" s="23"/>
      <c r="M146" s="23"/>
      <c r="N146" s="23" t="str">
        <f t="shared" si="40"/>
        <v>FONTE</v>
      </c>
      <c r="O146" s="23"/>
      <c r="P146" s="23"/>
      <c r="Q146" s="23"/>
      <c r="R146" s="23"/>
      <c r="S146" s="23"/>
      <c r="T146" s="23"/>
      <c r="U146" s="26"/>
      <c r="V146" s="25"/>
      <c r="W146" s="24">
        <f t="shared" si="44"/>
        <v>0</v>
      </c>
      <c r="X146" s="23"/>
      <c r="Y146" s="23"/>
      <c r="Z146" s="23"/>
      <c r="AA146" s="23"/>
      <c r="AB146" s="23"/>
      <c r="AC146" s="23"/>
      <c r="AD146" s="23"/>
    </row>
    <row r="147" spans="1:30" s="22" customFormat="1" x14ac:dyDescent="0.25">
      <c r="A147" s="23"/>
      <c r="B147" s="23"/>
      <c r="C147" s="23"/>
      <c r="D147" s="23"/>
      <c r="E147" s="23" t="str">
        <f t="shared" si="41"/>
        <v>PROG</v>
      </c>
      <c r="F147" s="23"/>
      <c r="G147" s="23" t="str">
        <f t="shared" si="42"/>
        <v>P</v>
      </c>
      <c r="H147" s="23"/>
      <c r="I147" s="23"/>
      <c r="J147" s="23"/>
      <c r="K147" s="23" t="str">
        <f t="shared" si="43"/>
        <v>ELEM</v>
      </c>
      <c r="L147" s="23"/>
      <c r="M147" s="23"/>
      <c r="N147" s="23" t="str">
        <f t="shared" si="40"/>
        <v>FONTE</v>
      </c>
      <c r="O147" s="23"/>
      <c r="P147" s="23"/>
      <c r="Q147" s="23"/>
      <c r="R147" s="23"/>
      <c r="S147" s="23"/>
      <c r="T147" s="23"/>
      <c r="U147" s="26"/>
      <c r="V147" s="25"/>
      <c r="W147" s="24">
        <f t="shared" si="44"/>
        <v>0</v>
      </c>
      <c r="X147" s="23"/>
      <c r="Y147" s="23"/>
      <c r="Z147" s="23"/>
      <c r="AA147" s="23"/>
      <c r="AB147" s="23"/>
      <c r="AC147" s="23"/>
      <c r="AD147" s="23"/>
    </row>
    <row r="148" spans="1:30" s="22" customFormat="1" x14ac:dyDescent="0.25">
      <c r="A148" s="23"/>
      <c r="B148" s="23"/>
      <c r="C148" s="23"/>
      <c r="D148" s="23"/>
      <c r="E148" s="23" t="str">
        <f t="shared" si="41"/>
        <v>PROG</v>
      </c>
      <c r="F148" s="23"/>
      <c r="G148" s="23" t="str">
        <f t="shared" si="42"/>
        <v>P</v>
      </c>
      <c r="H148" s="23"/>
      <c r="I148" s="23"/>
      <c r="J148" s="23"/>
      <c r="K148" s="23" t="str">
        <f t="shared" si="43"/>
        <v>ELEM</v>
      </c>
      <c r="L148" s="23"/>
      <c r="M148" s="23"/>
      <c r="N148" s="23" t="str">
        <f t="shared" si="40"/>
        <v>FONTE</v>
      </c>
      <c r="O148" s="23"/>
      <c r="P148" s="23"/>
      <c r="Q148" s="23"/>
      <c r="R148" s="23"/>
      <c r="S148" s="23"/>
      <c r="T148" s="23"/>
      <c r="U148" s="26"/>
      <c r="V148" s="25"/>
      <c r="W148" s="24">
        <f t="shared" si="44"/>
        <v>0</v>
      </c>
      <c r="X148" s="23"/>
      <c r="Y148" s="23"/>
      <c r="Z148" s="23"/>
      <c r="AA148" s="23"/>
      <c r="AB148" s="23"/>
      <c r="AC148" s="23"/>
      <c r="AD148" s="23"/>
    </row>
    <row r="149" spans="1:30" s="22" customFormat="1" x14ac:dyDescent="0.25">
      <c r="A149" s="23"/>
      <c r="B149" s="23"/>
      <c r="C149" s="23"/>
      <c r="D149" s="23"/>
      <c r="E149" s="23" t="str">
        <f t="shared" si="41"/>
        <v>PROG</v>
      </c>
      <c r="F149" s="23"/>
      <c r="G149" s="23" t="str">
        <f t="shared" si="42"/>
        <v>P</v>
      </c>
      <c r="H149" s="23"/>
      <c r="I149" s="23"/>
      <c r="J149" s="23"/>
      <c r="K149" s="23" t="str">
        <f t="shared" si="43"/>
        <v>ELEM</v>
      </c>
      <c r="L149" s="23"/>
      <c r="M149" s="23"/>
      <c r="N149" s="23" t="str">
        <f t="shared" si="40"/>
        <v>FONTE</v>
      </c>
      <c r="O149" s="23"/>
      <c r="P149" s="23"/>
      <c r="Q149" s="23"/>
      <c r="R149" s="23"/>
      <c r="S149" s="23"/>
      <c r="T149" s="23"/>
      <c r="U149" s="26"/>
      <c r="V149" s="25"/>
      <c r="W149" s="24">
        <f t="shared" si="44"/>
        <v>0</v>
      </c>
      <c r="X149" s="23"/>
      <c r="Y149" s="23"/>
      <c r="Z149" s="23"/>
      <c r="AA149" s="23"/>
      <c r="AB149" s="23"/>
      <c r="AC149" s="23"/>
      <c r="AD149" s="23"/>
    </row>
    <row r="150" spans="1:30" s="22" customFormat="1" x14ac:dyDescent="0.25">
      <c r="A150" s="23"/>
      <c r="B150" s="23"/>
      <c r="C150" s="23"/>
      <c r="D150" s="23"/>
      <c r="E150" s="23" t="str">
        <f t="shared" si="41"/>
        <v>PROG</v>
      </c>
      <c r="F150" s="23"/>
      <c r="G150" s="23" t="str">
        <f t="shared" si="42"/>
        <v>P</v>
      </c>
      <c r="H150" s="23"/>
      <c r="I150" s="23"/>
      <c r="J150" s="23"/>
      <c r="K150" s="23" t="str">
        <f t="shared" si="43"/>
        <v>ELEM</v>
      </c>
      <c r="L150" s="23"/>
      <c r="M150" s="23"/>
      <c r="N150" s="23" t="str">
        <f t="shared" si="40"/>
        <v>FONTE</v>
      </c>
      <c r="O150" s="23"/>
      <c r="P150" s="23"/>
      <c r="Q150" s="23"/>
      <c r="R150" s="23"/>
      <c r="S150" s="23"/>
      <c r="T150" s="23"/>
      <c r="U150" s="26"/>
      <c r="V150" s="25"/>
      <c r="W150" s="24">
        <f t="shared" si="44"/>
        <v>0</v>
      </c>
      <c r="X150" s="23"/>
      <c r="Y150" s="23"/>
      <c r="Z150" s="23"/>
      <c r="AA150" s="23"/>
      <c r="AB150" s="23"/>
      <c r="AC150" s="23"/>
      <c r="AD150" s="23"/>
    </row>
    <row r="151" spans="1:30" s="22" customFormat="1" x14ac:dyDescent="0.25">
      <c r="A151" s="23"/>
      <c r="B151" s="23"/>
      <c r="C151" s="23"/>
      <c r="D151" s="23"/>
      <c r="E151" s="23" t="str">
        <f t="shared" si="41"/>
        <v>PROG</v>
      </c>
      <c r="F151" s="23"/>
      <c r="G151" s="23" t="str">
        <f t="shared" si="42"/>
        <v>P</v>
      </c>
      <c r="H151" s="23"/>
      <c r="I151" s="23"/>
      <c r="J151" s="23"/>
      <c r="K151" s="23" t="str">
        <f t="shared" si="43"/>
        <v>ELEM</v>
      </c>
      <c r="L151" s="23"/>
      <c r="M151" s="23"/>
      <c r="N151" s="23" t="str">
        <f t="shared" si="40"/>
        <v>FONTE</v>
      </c>
      <c r="O151" s="23"/>
      <c r="P151" s="23"/>
      <c r="Q151" s="23"/>
      <c r="R151" s="23"/>
      <c r="S151" s="23"/>
      <c r="T151" s="23"/>
      <c r="U151" s="26"/>
      <c r="V151" s="25"/>
      <c r="W151" s="24">
        <f t="shared" si="44"/>
        <v>0</v>
      </c>
      <c r="X151" s="23"/>
      <c r="Y151" s="23"/>
      <c r="Z151" s="23"/>
      <c r="AA151" s="23"/>
      <c r="AB151" s="23"/>
      <c r="AC151" s="23"/>
      <c r="AD151" s="23"/>
    </row>
    <row r="152" spans="1:30" s="22" customFormat="1" x14ac:dyDescent="0.25">
      <c r="A152" s="23"/>
      <c r="B152" s="23"/>
      <c r="C152" s="23"/>
      <c r="D152" s="23"/>
      <c r="E152" s="23" t="str">
        <f t="shared" si="41"/>
        <v>PROG</v>
      </c>
      <c r="F152" s="23"/>
      <c r="G152" s="23" t="str">
        <f t="shared" si="42"/>
        <v>P</v>
      </c>
      <c r="H152" s="23"/>
      <c r="I152" s="23"/>
      <c r="J152" s="23"/>
      <c r="K152" s="23" t="str">
        <f t="shared" si="43"/>
        <v>ELEM</v>
      </c>
      <c r="L152" s="23"/>
      <c r="M152" s="23"/>
      <c r="N152" s="23" t="str">
        <f t="shared" si="40"/>
        <v>FONTE</v>
      </c>
      <c r="O152" s="23"/>
      <c r="P152" s="23"/>
      <c r="Q152" s="23"/>
      <c r="R152" s="23"/>
      <c r="S152" s="23"/>
      <c r="T152" s="23"/>
      <c r="U152" s="26"/>
      <c r="V152" s="25"/>
      <c r="W152" s="24">
        <f t="shared" si="44"/>
        <v>0</v>
      </c>
      <c r="X152" s="23"/>
      <c r="Y152" s="23"/>
      <c r="Z152" s="23"/>
      <c r="AA152" s="23"/>
      <c r="AB152" s="23"/>
      <c r="AC152" s="23"/>
      <c r="AD152" s="23"/>
    </row>
    <row r="153" spans="1:30" s="22" customFormat="1" x14ac:dyDescent="0.25">
      <c r="A153" s="23"/>
      <c r="B153" s="23"/>
      <c r="C153" s="23"/>
      <c r="D153" s="23"/>
      <c r="E153" s="23" t="str">
        <f t="shared" si="41"/>
        <v>PROG</v>
      </c>
      <c r="F153" s="23"/>
      <c r="G153" s="23" t="str">
        <f t="shared" si="42"/>
        <v>P</v>
      </c>
      <c r="H153" s="23"/>
      <c r="I153" s="23"/>
      <c r="J153" s="23"/>
      <c r="K153" s="23" t="str">
        <f t="shared" si="43"/>
        <v>ELEM</v>
      </c>
      <c r="L153" s="23"/>
      <c r="M153" s="23"/>
      <c r="N153" s="23" t="str">
        <f t="shared" si="40"/>
        <v>FONTE</v>
      </c>
      <c r="O153" s="23"/>
      <c r="P153" s="23"/>
      <c r="Q153" s="23"/>
      <c r="R153" s="23"/>
      <c r="S153" s="23"/>
      <c r="T153" s="23"/>
      <c r="U153" s="26"/>
      <c r="V153" s="25"/>
      <c r="W153" s="24">
        <f t="shared" si="44"/>
        <v>0</v>
      </c>
      <c r="X153" s="23"/>
      <c r="Y153" s="23"/>
      <c r="Z153" s="23"/>
      <c r="AA153" s="23"/>
      <c r="AB153" s="23"/>
      <c r="AC153" s="23"/>
      <c r="AD153" s="23"/>
    </row>
    <row r="154" spans="1:30" s="22" customFormat="1" x14ac:dyDescent="0.25">
      <c r="A154" s="23"/>
      <c r="B154" s="23"/>
      <c r="C154" s="23"/>
      <c r="D154" s="23"/>
      <c r="E154" s="23" t="str">
        <f t="shared" si="41"/>
        <v>PROG</v>
      </c>
      <c r="F154" s="23"/>
      <c r="G154" s="23" t="str">
        <f t="shared" si="42"/>
        <v>P</v>
      </c>
      <c r="H154" s="23"/>
      <c r="I154" s="23"/>
      <c r="J154" s="23"/>
      <c r="K154" s="23" t="str">
        <f t="shared" si="43"/>
        <v>ELEM</v>
      </c>
      <c r="L154" s="23"/>
      <c r="M154" s="23"/>
      <c r="N154" s="23" t="str">
        <f t="shared" si="40"/>
        <v>FONTE</v>
      </c>
      <c r="O154" s="23"/>
      <c r="P154" s="23"/>
      <c r="Q154" s="23"/>
      <c r="R154" s="23"/>
      <c r="S154" s="23"/>
      <c r="T154" s="23"/>
      <c r="U154" s="26"/>
      <c r="V154" s="25"/>
      <c r="W154" s="24">
        <f t="shared" si="44"/>
        <v>0</v>
      </c>
      <c r="X154" s="23"/>
      <c r="Y154" s="23"/>
      <c r="Z154" s="23"/>
      <c r="AA154" s="23"/>
      <c r="AB154" s="23"/>
      <c r="AC154" s="23"/>
      <c r="AD154" s="23"/>
    </row>
    <row r="155" spans="1:30" s="22" customFormat="1" x14ac:dyDescent="0.25">
      <c r="A155" s="23"/>
      <c r="B155" s="23"/>
      <c r="C155" s="23"/>
      <c r="D155" s="23"/>
      <c r="E155" s="23" t="str">
        <f t="shared" si="41"/>
        <v>PROG</v>
      </c>
      <c r="F155" s="23"/>
      <c r="G155" s="23" t="str">
        <f t="shared" si="42"/>
        <v>P</v>
      </c>
      <c r="H155" s="23"/>
      <c r="I155" s="23"/>
      <c r="J155" s="23"/>
      <c r="K155" s="23" t="str">
        <f t="shared" si="43"/>
        <v>ELEM</v>
      </c>
      <c r="L155" s="23"/>
      <c r="M155" s="23"/>
      <c r="N155" s="23" t="str">
        <f t="shared" si="40"/>
        <v>FONTE</v>
      </c>
      <c r="O155" s="23"/>
      <c r="P155" s="23"/>
      <c r="Q155" s="23"/>
      <c r="R155" s="23"/>
      <c r="S155" s="23"/>
      <c r="T155" s="23"/>
      <c r="U155" s="26"/>
      <c r="V155" s="25"/>
      <c r="W155" s="24">
        <f t="shared" si="44"/>
        <v>0</v>
      </c>
      <c r="X155" s="23"/>
      <c r="Y155" s="23"/>
      <c r="Z155" s="23"/>
      <c r="AA155" s="23"/>
      <c r="AB155" s="23"/>
      <c r="AC155" s="23"/>
      <c r="AD155" s="23"/>
    </row>
    <row r="156" spans="1:30" s="22" customFormat="1" x14ac:dyDescent="0.25">
      <c r="A156" s="23"/>
      <c r="B156" s="23"/>
      <c r="C156" s="23"/>
      <c r="D156" s="23"/>
      <c r="E156" s="23" t="str">
        <f t="shared" si="41"/>
        <v>PROG</v>
      </c>
      <c r="F156" s="23"/>
      <c r="G156" s="23" t="str">
        <f t="shared" si="42"/>
        <v>P</v>
      </c>
      <c r="H156" s="23"/>
      <c r="I156" s="23"/>
      <c r="J156" s="23"/>
      <c r="K156" s="23" t="str">
        <f t="shared" si="43"/>
        <v>ELEM</v>
      </c>
      <c r="L156" s="23"/>
      <c r="M156" s="23"/>
      <c r="N156" s="23" t="str">
        <f t="shared" si="40"/>
        <v>FONTE</v>
      </c>
      <c r="O156" s="23"/>
      <c r="P156" s="23"/>
      <c r="Q156" s="23"/>
      <c r="R156" s="23"/>
      <c r="S156" s="23"/>
      <c r="T156" s="23"/>
      <c r="U156" s="26"/>
      <c r="V156" s="25"/>
      <c r="W156" s="24">
        <f t="shared" si="44"/>
        <v>0</v>
      </c>
      <c r="X156" s="23"/>
      <c r="Y156" s="23"/>
      <c r="Z156" s="23"/>
      <c r="AA156" s="23"/>
      <c r="AB156" s="23"/>
      <c r="AC156" s="23"/>
      <c r="AD156" s="23"/>
    </row>
    <row r="157" spans="1:30" s="22" customFormat="1" x14ac:dyDescent="0.25">
      <c r="A157" s="23"/>
      <c r="B157" s="23"/>
      <c r="C157" s="23"/>
      <c r="D157" s="23"/>
      <c r="E157" s="23" t="str">
        <f t="shared" si="41"/>
        <v>PROG</v>
      </c>
      <c r="F157" s="23"/>
      <c r="G157" s="23" t="str">
        <f t="shared" si="42"/>
        <v>P</v>
      </c>
      <c r="H157" s="23"/>
      <c r="I157" s="23"/>
      <c r="J157" s="23"/>
      <c r="K157" s="23" t="str">
        <f t="shared" si="43"/>
        <v>ELEM</v>
      </c>
      <c r="L157" s="23"/>
      <c r="M157" s="23"/>
      <c r="N157" s="23" t="str">
        <f t="shared" si="40"/>
        <v>FONTE</v>
      </c>
      <c r="O157" s="23"/>
      <c r="P157" s="23"/>
      <c r="Q157" s="23"/>
      <c r="R157" s="23"/>
      <c r="S157" s="23"/>
      <c r="T157" s="23"/>
      <c r="U157" s="26"/>
      <c r="V157" s="25"/>
      <c r="W157" s="24">
        <f t="shared" si="44"/>
        <v>0</v>
      </c>
      <c r="X157" s="23"/>
      <c r="Y157" s="23"/>
      <c r="Z157" s="23"/>
      <c r="AA157" s="23"/>
      <c r="AB157" s="23"/>
      <c r="AC157" s="23"/>
      <c r="AD157" s="23"/>
    </row>
    <row r="158" spans="1:30" s="22" customFormat="1" x14ac:dyDescent="0.25">
      <c r="A158" s="23"/>
      <c r="B158" s="23"/>
      <c r="C158" s="23"/>
      <c r="D158" s="23"/>
      <c r="E158" s="23" t="str">
        <f t="shared" si="41"/>
        <v>PROG</v>
      </c>
      <c r="F158" s="23"/>
      <c r="G158" s="23" t="str">
        <f t="shared" si="42"/>
        <v>P</v>
      </c>
      <c r="H158" s="23"/>
      <c r="I158" s="23"/>
      <c r="J158" s="23"/>
      <c r="K158" s="23" t="str">
        <f t="shared" si="43"/>
        <v>ELEM</v>
      </c>
      <c r="L158" s="23"/>
      <c r="M158" s="23"/>
      <c r="N158" s="23" t="str">
        <f t="shared" si="40"/>
        <v>FONTE</v>
      </c>
      <c r="O158" s="23"/>
      <c r="P158" s="23"/>
      <c r="Q158" s="23"/>
      <c r="R158" s="23"/>
      <c r="S158" s="23"/>
      <c r="T158" s="23"/>
      <c r="U158" s="26"/>
      <c r="V158" s="25"/>
      <c r="W158" s="24">
        <f t="shared" si="44"/>
        <v>0</v>
      </c>
      <c r="X158" s="23"/>
      <c r="Y158" s="23"/>
      <c r="Z158" s="23"/>
      <c r="AA158" s="23"/>
      <c r="AB158" s="23"/>
      <c r="AC158" s="23"/>
      <c r="AD158" s="23"/>
    </row>
    <row r="159" spans="1:30" s="22" customFormat="1" x14ac:dyDescent="0.25">
      <c r="A159" s="23"/>
      <c r="B159" s="23"/>
      <c r="C159" s="23"/>
      <c r="D159" s="23"/>
      <c r="E159" s="23" t="str">
        <f t="shared" si="41"/>
        <v>PROG</v>
      </c>
      <c r="F159" s="23"/>
      <c r="G159" s="23" t="str">
        <f t="shared" si="42"/>
        <v>P</v>
      </c>
      <c r="H159" s="23"/>
      <c r="I159" s="23"/>
      <c r="J159" s="23"/>
      <c r="K159" s="23" t="str">
        <f t="shared" si="43"/>
        <v>ELEM</v>
      </c>
      <c r="L159" s="23"/>
      <c r="M159" s="23"/>
      <c r="N159" s="23" t="str">
        <f t="shared" si="40"/>
        <v>FONTE</v>
      </c>
      <c r="O159" s="23"/>
      <c r="P159" s="23"/>
      <c r="Q159" s="23"/>
      <c r="R159" s="23"/>
      <c r="S159" s="23"/>
      <c r="T159" s="23"/>
      <c r="U159" s="26"/>
      <c r="V159" s="25"/>
      <c r="W159" s="24">
        <f t="shared" si="44"/>
        <v>0</v>
      </c>
      <c r="X159" s="23"/>
      <c r="Y159" s="23"/>
      <c r="Z159" s="23"/>
      <c r="AA159" s="23"/>
      <c r="AB159" s="23"/>
      <c r="AC159" s="23"/>
      <c r="AD159" s="23"/>
    </row>
    <row r="160" spans="1:30" s="22" customFormat="1" x14ac:dyDescent="0.25">
      <c r="A160" s="23"/>
      <c r="B160" s="23"/>
      <c r="C160" s="23"/>
      <c r="D160" s="23"/>
      <c r="E160" s="23" t="str">
        <f t="shared" si="41"/>
        <v>PROG</v>
      </c>
      <c r="F160" s="23"/>
      <c r="G160" s="23" t="str">
        <f t="shared" si="42"/>
        <v>P</v>
      </c>
      <c r="H160" s="23"/>
      <c r="I160" s="23"/>
      <c r="J160" s="23"/>
      <c r="K160" s="23" t="str">
        <f t="shared" si="43"/>
        <v>ELEM</v>
      </c>
      <c r="L160" s="23"/>
      <c r="M160" s="23"/>
      <c r="N160" s="23" t="str">
        <f t="shared" si="40"/>
        <v>FONTE</v>
      </c>
      <c r="O160" s="23"/>
      <c r="P160" s="23"/>
      <c r="Q160" s="23"/>
      <c r="R160" s="23"/>
      <c r="S160" s="23"/>
      <c r="T160" s="23"/>
      <c r="U160" s="26"/>
      <c r="V160" s="25"/>
      <c r="W160" s="24">
        <f t="shared" si="44"/>
        <v>0</v>
      </c>
      <c r="X160" s="23"/>
      <c r="Y160" s="23"/>
      <c r="Z160" s="23"/>
      <c r="AA160" s="23"/>
      <c r="AB160" s="23"/>
      <c r="AC160" s="23"/>
      <c r="AD160" s="23"/>
    </row>
    <row r="161" spans="1:30" s="22" customFormat="1" x14ac:dyDescent="0.25">
      <c r="A161" s="23"/>
      <c r="B161" s="23"/>
      <c r="C161" s="23"/>
      <c r="D161" s="23"/>
      <c r="E161" s="23" t="str">
        <f t="shared" si="41"/>
        <v>PROG</v>
      </c>
      <c r="F161" s="23"/>
      <c r="G161" s="23" t="str">
        <f t="shared" si="42"/>
        <v>P</v>
      </c>
      <c r="H161" s="23"/>
      <c r="I161" s="23"/>
      <c r="J161" s="23"/>
      <c r="K161" s="23" t="str">
        <f t="shared" si="43"/>
        <v>ELEM</v>
      </c>
      <c r="L161" s="23"/>
      <c r="M161" s="23"/>
      <c r="N161" s="23" t="str">
        <f t="shared" si="40"/>
        <v>FONTE</v>
      </c>
      <c r="O161" s="23"/>
      <c r="P161" s="23"/>
      <c r="Q161" s="23"/>
      <c r="R161" s="23"/>
      <c r="S161" s="23"/>
      <c r="T161" s="23"/>
      <c r="U161" s="26"/>
      <c r="V161" s="25"/>
      <c r="W161" s="24">
        <f t="shared" si="44"/>
        <v>0</v>
      </c>
      <c r="X161" s="23"/>
      <c r="Y161" s="23"/>
      <c r="Z161" s="23"/>
      <c r="AA161" s="23"/>
      <c r="AB161" s="23"/>
      <c r="AC161" s="23"/>
      <c r="AD161" s="23"/>
    </row>
    <row r="162" spans="1:30" s="22" customFormat="1" x14ac:dyDescent="0.25">
      <c r="A162" s="23"/>
      <c r="B162" s="23"/>
      <c r="C162" s="23"/>
      <c r="D162" s="23"/>
      <c r="E162" s="23" t="str">
        <f t="shared" si="41"/>
        <v>PROG</v>
      </c>
      <c r="F162" s="23"/>
      <c r="G162" s="23" t="str">
        <f t="shared" si="42"/>
        <v>P</v>
      </c>
      <c r="H162" s="23"/>
      <c r="I162" s="23"/>
      <c r="J162" s="23"/>
      <c r="K162" s="23" t="str">
        <f t="shared" si="43"/>
        <v>ELEM</v>
      </c>
      <c r="L162" s="23"/>
      <c r="M162" s="23"/>
      <c r="N162" s="23" t="str">
        <f t="shared" si="40"/>
        <v>FONTE</v>
      </c>
      <c r="O162" s="23"/>
      <c r="P162" s="23"/>
      <c r="Q162" s="23"/>
      <c r="R162" s="23"/>
      <c r="S162" s="23"/>
      <c r="T162" s="23"/>
      <c r="U162" s="26"/>
      <c r="V162" s="25"/>
      <c r="W162" s="24">
        <f t="shared" si="44"/>
        <v>0</v>
      </c>
      <c r="X162" s="23"/>
      <c r="Y162" s="23"/>
      <c r="Z162" s="23"/>
      <c r="AA162" s="23"/>
      <c r="AB162" s="23"/>
      <c r="AC162" s="23"/>
      <c r="AD162" s="23"/>
    </row>
    <row r="163" spans="1:30" s="22" customFormat="1" x14ac:dyDescent="0.25">
      <c r="A163" s="23"/>
      <c r="B163" s="23"/>
      <c r="C163" s="23"/>
      <c r="D163" s="23"/>
      <c r="E163" s="23" t="str">
        <f t="shared" si="41"/>
        <v>PROG</v>
      </c>
      <c r="F163" s="23"/>
      <c r="G163" s="23" t="str">
        <f t="shared" si="42"/>
        <v>P</v>
      </c>
      <c r="H163" s="23"/>
      <c r="I163" s="23"/>
      <c r="J163" s="23"/>
      <c r="K163" s="23" t="str">
        <f t="shared" si="43"/>
        <v>ELEM</v>
      </c>
      <c r="L163" s="23"/>
      <c r="M163" s="23"/>
      <c r="N163" s="23" t="str">
        <f t="shared" si="40"/>
        <v>FONTE</v>
      </c>
      <c r="O163" s="23"/>
      <c r="P163" s="23"/>
      <c r="Q163" s="23"/>
      <c r="R163" s="23"/>
      <c r="S163" s="23"/>
      <c r="T163" s="23"/>
      <c r="U163" s="26"/>
      <c r="V163" s="25"/>
      <c r="W163" s="24">
        <f t="shared" si="44"/>
        <v>0</v>
      </c>
      <c r="X163" s="23"/>
      <c r="Y163" s="23"/>
      <c r="Z163" s="23"/>
      <c r="AA163" s="23"/>
      <c r="AB163" s="23"/>
      <c r="AC163" s="23"/>
      <c r="AD163" s="23"/>
    </row>
    <row r="164" spans="1:30" s="22" customFormat="1" x14ac:dyDescent="0.25">
      <c r="A164" s="23"/>
      <c r="B164" s="23"/>
      <c r="C164" s="23"/>
      <c r="D164" s="23"/>
      <c r="E164" s="23" t="str">
        <f t="shared" si="41"/>
        <v>PROG</v>
      </c>
      <c r="F164" s="23"/>
      <c r="G164" s="23" t="str">
        <f t="shared" si="42"/>
        <v>P</v>
      </c>
      <c r="H164" s="23"/>
      <c r="I164" s="23"/>
      <c r="J164" s="23"/>
      <c r="K164" s="23" t="str">
        <f t="shared" si="43"/>
        <v>ELEM</v>
      </c>
      <c r="L164" s="23"/>
      <c r="M164" s="23"/>
      <c r="N164" s="23" t="str">
        <f t="shared" si="40"/>
        <v>FONTE</v>
      </c>
      <c r="O164" s="23"/>
      <c r="P164" s="23"/>
      <c r="Q164" s="23"/>
      <c r="R164" s="23"/>
      <c r="S164" s="23"/>
      <c r="T164" s="23"/>
      <c r="U164" s="26"/>
      <c r="V164" s="25"/>
      <c r="W164" s="24">
        <f t="shared" si="44"/>
        <v>0</v>
      </c>
      <c r="X164" s="23"/>
      <c r="Y164" s="23"/>
      <c r="Z164" s="23"/>
      <c r="AA164" s="23"/>
      <c r="AB164" s="23"/>
      <c r="AC164" s="23"/>
      <c r="AD164" s="23"/>
    </row>
    <row r="165" spans="1:30" s="22" customFormat="1" x14ac:dyDescent="0.25">
      <c r="A165" s="23"/>
      <c r="B165" s="23"/>
      <c r="C165" s="23"/>
      <c r="D165" s="23"/>
      <c r="E165" s="23" t="str">
        <f t="shared" si="41"/>
        <v>PROG</v>
      </c>
      <c r="F165" s="23"/>
      <c r="G165" s="23" t="str">
        <f t="shared" si="42"/>
        <v>P</v>
      </c>
      <c r="H165" s="23"/>
      <c r="I165" s="23"/>
      <c r="J165" s="23"/>
      <c r="K165" s="23" t="str">
        <f t="shared" si="43"/>
        <v>ELEM</v>
      </c>
      <c r="L165" s="23"/>
      <c r="M165" s="23"/>
      <c r="N165" s="23" t="str">
        <f t="shared" si="40"/>
        <v>FONTE</v>
      </c>
      <c r="O165" s="23"/>
      <c r="P165" s="23"/>
      <c r="Q165" s="23"/>
      <c r="R165" s="23"/>
      <c r="S165" s="23"/>
      <c r="T165" s="23"/>
      <c r="U165" s="26"/>
      <c r="V165" s="25"/>
      <c r="W165" s="24">
        <f t="shared" si="44"/>
        <v>0</v>
      </c>
      <c r="X165" s="23"/>
      <c r="Y165" s="23"/>
      <c r="Z165" s="23"/>
      <c r="AA165" s="23"/>
      <c r="AB165" s="23"/>
      <c r="AC165" s="23"/>
      <c r="AD165" s="23"/>
    </row>
    <row r="166" spans="1:30" s="22" customFormat="1" x14ac:dyDescent="0.25">
      <c r="A166" s="23"/>
      <c r="B166" s="23"/>
      <c r="C166" s="23"/>
      <c r="D166" s="23"/>
      <c r="E166" s="23" t="str">
        <f t="shared" si="41"/>
        <v>PROG</v>
      </c>
      <c r="F166" s="23"/>
      <c r="G166" s="23" t="str">
        <f t="shared" si="42"/>
        <v>P</v>
      </c>
      <c r="H166" s="23"/>
      <c r="I166" s="23"/>
      <c r="J166" s="23"/>
      <c r="K166" s="23" t="str">
        <f t="shared" si="43"/>
        <v>ELEM</v>
      </c>
      <c r="L166" s="23"/>
      <c r="M166" s="23"/>
      <c r="N166" s="23" t="str">
        <f t="shared" si="40"/>
        <v>FONTE</v>
      </c>
      <c r="O166" s="23"/>
      <c r="P166" s="23"/>
      <c r="Q166" s="23"/>
      <c r="R166" s="23"/>
      <c r="S166" s="23"/>
      <c r="T166" s="23"/>
      <c r="U166" s="26"/>
      <c r="V166" s="25"/>
      <c r="W166" s="24">
        <f t="shared" si="44"/>
        <v>0</v>
      </c>
      <c r="X166" s="23"/>
      <c r="Y166" s="23"/>
      <c r="Z166" s="23"/>
      <c r="AA166" s="23"/>
      <c r="AB166" s="23"/>
      <c r="AC166" s="23"/>
      <c r="AD166" s="23"/>
    </row>
    <row r="167" spans="1:30" s="22" customFormat="1" x14ac:dyDescent="0.25">
      <c r="A167" s="23"/>
      <c r="B167" s="23"/>
      <c r="C167" s="23"/>
      <c r="D167" s="23"/>
      <c r="E167" s="23" t="str">
        <f t="shared" si="41"/>
        <v>PROG</v>
      </c>
      <c r="F167" s="23"/>
      <c r="G167" s="23" t="str">
        <f t="shared" si="42"/>
        <v>P</v>
      </c>
      <c r="H167" s="23"/>
      <c r="I167" s="23"/>
      <c r="J167" s="23"/>
      <c r="K167" s="23" t="str">
        <f t="shared" si="43"/>
        <v>ELEM</v>
      </c>
      <c r="L167" s="23"/>
      <c r="M167" s="23"/>
      <c r="N167" s="23" t="str">
        <f t="shared" si="40"/>
        <v>FONTE</v>
      </c>
      <c r="O167" s="23"/>
      <c r="P167" s="23"/>
      <c r="Q167" s="23"/>
      <c r="R167" s="23"/>
      <c r="S167" s="23"/>
      <c r="T167" s="23"/>
      <c r="U167" s="26"/>
      <c r="V167" s="25"/>
      <c r="W167" s="24">
        <f t="shared" si="44"/>
        <v>0</v>
      </c>
      <c r="X167" s="23"/>
      <c r="Y167" s="23"/>
      <c r="Z167" s="23"/>
      <c r="AA167" s="23"/>
      <c r="AB167" s="23"/>
      <c r="AC167" s="23"/>
      <c r="AD167" s="23"/>
    </row>
    <row r="168" spans="1:30" s="22" customFormat="1" x14ac:dyDescent="0.25">
      <c r="A168" s="23"/>
      <c r="B168" s="23"/>
      <c r="C168" s="23"/>
      <c r="D168" s="23"/>
      <c r="E168" s="23" t="str">
        <f t="shared" si="41"/>
        <v>PROG</v>
      </c>
      <c r="F168" s="23"/>
      <c r="G168" s="23" t="str">
        <f t="shared" si="42"/>
        <v>P</v>
      </c>
      <c r="H168" s="23"/>
      <c r="I168" s="23"/>
      <c r="J168" s="23"/>
      <c r="K168" s="23" t="str">
        <f t="shared" si="43"/>
        <v>ELEM</v>
      </c>
      <c r="L168" s="23"/>
      <c r="M168" s="23"/>
      <c r="N168" s="23" t="str">
        <f t="shared" si="40"/>
        <v>FONTE</v>
      </c>
      <c r="O168" s="23"/>
      <c r="P168" s="23"/>
      <c r="Q168" s="23"/>
      <c r="R168" s="23"/>
      <c r="S168" s="23"/>
      <c r="T168" s="23"/>
      <c r="U168" s="26"/>
      <c r="V168" s="25"/>
      <c r="W168" s="24">
        <f t="shared" si="44"/>
        <v>0</v>
      </c>
      <c r="X168" s="23"/>
      <c r="Y168" s="23"/>
      <c r="Z168" s="23"/>
      <c r="AA168" s="23"/>
      <c r="AB168" s="23"/>
      <c r="AC168" s="23"/>
      <c r="AD168" s="23"/>
    </row>
    <row r="169" spans="1:30" s="22" customFormat="1" x14ac:dyDescent="0.25">
      <c r="A169" s="23"/>
      <c r="B169" s="23"/>
      <c r="C169" s="23"/>
      <c r="D169" s="23"/>
      <c r="E169" s="23" t="str">
        <f t="shared" si="41"/>
        <v>PROG</v>
      </c>
      <c r="F169" s="23"/>
      <c r="G169" s="23" t="str">
        <f t="shared" si="42"/>
        <v>P</v>
      </c>
      <c r="H169" s="23"/>
      <c r="I169" s="23"/>
      <c r="J169" s="23"/>
      <c r="K169" s="23" t="str">
        <f t="shared" si="43"/>
        <v>ELEM</v>
      </c>
      <c r="L169" s="23"/>
      <c r="M169" s="23"/>
      <c r="N169" s="23" t="str">
        <f t="shared" si="40"/>
        <v>FONTE</v>
      </c>
      <c r="O169" s="23"/>
      <c r="P169" s="23"/>
      <c r="Q169" s="23"/>
      <c r="R169" s="23"/>
      <c r="S169" s="23"/>
      <c r="T169" s="23"/>
      <c r="U169" s="26"/>
      <c r="V169" s="25"/>
      <c r="W169" s="24">
        <f t="shared" si="44"/>
        <v>0</v>
      </c>
      <c r="X169" s="23"/>
      <c r="Y169" s="23"/>
      <c r="Z169" s="23"/>
      <c r="AA169" s="23"/>
      <c r="AB169" s="23"/>
      <c r="AC169" s="23"/>
      <c r="AD169" s="23"/>
    </row>
    <row r="170" spans="1:30" s="22" customFormat="1" x14ac:dyDescent="0.25">
      <c r="A170" s="23"/>
      <c r="B170" s="23"/>
      <c r="C170" s="23"/>
      <c r="D170" s="23"/>
      <c r="E170" s="23" t="str">
        <f t="shared" si="41"/>
        <v>PROG</v>
      </c>
      <c r="F170" s="23"/>
      <c r="G170" s="23" t="str">
        <f t="shared" si="42"/>
        <v>P</v>
      </c>
      <c r="H170" s="23"/>
      <c r="I170" s="23"/>
      <c r="J170" s="23"/>
      <c r="K170" s="23" t="str">
        <f t="shared" si="43"/>
        <v>ELEM</v>
      </c>
      <c r="L170" s="23"/>
      <c r="M170" s="23"/>
      <c r="N170" s="23" t="str">
        <f t="shared" si="40"/>
        <v>FONTE</v>
      </c>
      <c r="O170" s="23"/>
      <c r="P170" s="23"/>
      <c r="Q170" s="23"/>
      <c r="R170" s="23"/>
      <c r="S170" s="23"/>
      <c r="T170" s="23"/>
      <c r="U170" s="26"/>
      <c r="V170" s="25"/>
      <c r="W170" s="24">
        <f t="shared" si="44"/>
        <v>0</v>
      </c>
      <c r="X170" s="23"/>
      <c r="Y170" s="23"/>
      <c r="Z170" s="23"/>
      <c r="AA170" s="23"/>
      <c r="AB170" s="23"/>
      <c r="AC170" s="23"/>
      <c r="AD170" s="23"/>
    </row>
    <row r="171" spans="1:30" s="22" customFormat="1" x14ac:dyDescent="0.25">
      <c r="A171" s="23"/>
      <c r="B171" s="23"/>
      <c r="C171" s="23"/>
      <c r="D171" s="23"/>
      <c r="E171" s="23" t="str">
        <f t="shared" si="41"/>
        <v>PROG</v>
      </c>
      <c r="F171" s="23"/>
      <c r="G171" s="23" t="str">
        <f t="shared" si="42"/>
        <v>P</v>
      </c>
      <c r="H171" s="23"/>
      <c r="I171" s="23"/>
      <c r="J171" s="23"/>
      <c r="K171" s="23" t="str">
        <f t="shared" si="43"/>
        <v>ELEM</v>
      </c>
      <c r="L171" s="23"/>
      <c r="M171" s="23"/>
      <c r="N171" s="23" t="str">
        <f t="shared" si="40"/>
        <v>FONTE</v>
      </c>
      <c r="O171" s="23"/>
      <c r="P171" s="23"/>
      <c r="Q171" s="23"/>
      <c r="R171" s="23"/>
      <c r="S171" s="23"/>
      <c r="T171" s="23"/>
      <c r="U171" s="26"/>
      <c r="V171" s="25"/>
      <c r="W171" s="24">
        <f t="shared" si="44"/>
        <v>0</v>
      </c>
      <c r="X171" s="23"/>
      <c r="Y171" s="23"/>
      <c r="Z171" s="23"/>
      <c r="AA171" s="23"/>
      <c r="AB171" s="23"/>
      <c r="AC171" s="23"/>
      <c r="AD171" s="23"/>
    </row>
    <row r="172" spans="1:30" s="22" customFormat="1" x14ac:dyDescent="0.25">
      <c r="A172" s="23"/>
      <c r="B172" s="23"/>
      <c r="C172" s="23"/>
      <c r="D172" s="23"/>
      <c r="E172" s="23" t="str">
        <f t="shared" si="41"/>
        <v>PROG</v>
      </c>
      <c r="F172" s="23"/>
      <c r="G172" s="23" t="str">
        <f t="shared" si="42"/>
        <v>P</v>
      </c>
      <c r="H172" s="23"/>
      <c r="I172" s="23"/>
      <c r="J172" s="23"/>
      <c r="K172" s="23" t="str">
        <f t="shared" si="43"/>
        <v>ELEM</v>
      </c>
      <c r="L172" s="23"/>
      <c r="M172" s="23"/>
      <c r="N172" s="23" t="str">
        <f t="shared" si="40"/>
        <v>FONTE</v>
      </c>
      <c r="O172" s="23"/>
      <c r="P172" s="23"/>
      <c r="Q172" s="23"/>
      <c r="R172" s="23"/>
      <c r="S172" s="23"/>
      <c r="T172" s="23"/>
      <c r="U172" s="26"/>
      <c r="V172" s="25"/>
      <c r="W172" s="24">
        <f t="shared" si="44"/>
        <v>0</v>
      </c>
      <c r="X172" s="23"/>
      <c r="Y172" s="23"/>
      <c r="Z172" s="23"/>
      <c r="AA172" s="23"/>
      <c r="AB172" s="23"/>
      <c r="AC172" s="23"/>
      <c r="AD172" s="23"/>
    </row>
    <row r="173" spans="1:30" s="22" customFormat="1" x14ac:dyDescent="0.25">
      <c r="A173" s="23"/>
      <c r="B173" s="23"/>
      <c r="C173" s="23"/>
      <c r="D173" s="23"/>
      <c r="E173" s="23" t="str">
        <f t="shared" si="41"/>
        <v>PROG</v>
      </c>
      <c r="F173" s="23"/>
      <c r="G173" s="23" t="str">
        <f t="shared" si="42"/>
        <v>P</v>
      </c>
      <c r="H173" s="23"/>
      <c r="I173" s="23"/>
      <c r="J173" s="23"/>
      <c r="K173" s="23" t="str">
        <f t="shared" si="43"/>
        <v>ELEM</v>
      </c>
      <c r="L173" s="23"/>
      <c r="M173" s="23"/>
      <c r="N173" s="23" t="str">
        <f t="shared" si="40"/>
        <v>FONTE</v>
      </c>
      <c r="O173" s="23"/>
      <c r="P173" s="23"/>
      <c r="Q173" s="23"/>
      <c r="R173" s="23"/>
      <c r="S173" s="23"/>
      <c r="T173" s="23"/>
      <c r="U173" s="26"/>
      <c r="V173" s="25"/>
      <c r="W173" s="24">
        <f t="shared" si="44"/>
        <v>0</v>
      </c>
      <c r="X173" s="23"/>
      <c r="Y173" s="23"/>
      <c r="Z173" s="23"/>
      <c r="AA173" s="23"/>
      <c r="AB173" s="23"/>
      <c r="AC173" s="23"/>
      <c r="AD173" s="23"/>
    </row>
    <row r="174" spans="1:30" s="22" customFormat="1" x14ac:dyDescent="0.25">
      <c r="A174" s="23"/>
      <c r="B174" s="23"/>
      <c r="C174" s="23"/>
      <c r="D174" s="23"/>
      <c r="E174" s="23" t="str">
        <f t="shared" si="41"/>
        <v>PROG</v>
      </c>
      <c r="F174" s="23"/>
      <c r="G174" s="23" t="str">
        <f t="shared" si="42"/>
        <v>P</v>
      </c>
      <c r="H174" s="23"/>
      <c r="I174" s="23"/>
      <c r="J174" s="23"/>
      <c r="K174" s="23" t="str">
        <f t="shared" si="43"/>
        <v>ELEM</v>
      </c>
      <c r="L174" s="23"/>
      <c r="M174" s="23"/>
      <c r="N174" s="23" t="str">
        <f t="shared" si="40"/>
        <v>FONTE</v>
      </c>
      <c r="O174" s="23"/>
      <c r="P174" s="23"/>
      <c r="Q174" s="23"/>
      <c r="R174" s="23"/>
      <c r="S174" s="23"/>
      <c r="T174" s="23"/>
      <c r="U174" s="26"/>
      <c r="V174" s="25"/>
      <c r="W174" s="24">
        <f t="shared" si="44"/>
        <v>0</v>
      </c>
      <c r="X174" s="23"/>
      <c r="Y174" s="23"/>
      <c r="Z174" s="23"/>
      <c r="AA174" s="23"/>
      <c r="AB174" s="23"/>
      <c r="AC174" s="23"/>
      <c r="AD174" s="23"/>
    </row>
    <row r="175" spans="1:30" s="22" customFormat="1" x14ac:dyDescent="0.25">
      <c r="A175" s="23"/>
      <c r="B175" s="23"/>
      <c r="C175" s="23"/>
      <c r="D175" s="23"/>
      <c r="E175" s="23" t="str">
        <f t="shared" si="41"/>
        <v>PROG</v>
      </c>
      <c r="F175" s="23"/>
      <c r="G175" s="23" t="str">
        <f t="shared" si="42"/>
        <v>P</v>
      </c>
      <c r="H175" s="23"/>
      <c r="I175" s="23"/>
      <c r="J175" s="23"/>
      <c r="K175" s="23" t="str">
        <f t="shared" si="43"/>
        <v>ELEM</v>
      </c>
      <c r="L175" s="23"/>
      <c r="M175" s="23"/>
      <c r="N175" s="23" t="str">
        <f t="shared" si="40"/>
        <v>FONTE</v>
      </c>
      <c r="O175" s="23"/>
      <c r="P175" s="23"/>
      <c r="Q175" s="23"/>
      <c r="R175" s="23"/>
      <c r="S175" s="23"/>
      <c r="T175" s="23"/>
      <c r="U175" s="26"/>
      <c r="V175" s="25"/>
      <c r="W175" s="24">
        <f t="shared" si="44"/>
        <v>0</v>
      </c>
      <c r="X175" s="23"/>
      <c r="Y175" s="23"/>
      <c r="Z175" s="23"/>
      <c r="AA175" s="23"/>
      <c r="AB175" s="23"/>
      <c r="AC175" s="23"/>
      <c r="AD175" s="23"/>
    </row>
    <row r="176" spans="1:30" s="22" customFormat="1" x14ac:dyDescent="0.25">
      <c r="A176" s="23"/>
      <c r="B176" s="23"/>
      <c r="C176" s="23"/>
      <c r="D176" s="23"/>
      <c r="E176" s="23" t="str">
        <f t="shared" si="41"/>
        <v>PROG</v>
      </c>
      <c r="F176" s="23"/>
      <c r="G176" s="23" t="str">
        <f t="shared" si="42"/>
        <v>P</v>
      </c>
      <c r="H176" s="23"/>
      <c r="I176" s="23"/>
      <c r="J176" s="23"/>
      <c r="K176" s="23" t="str">
        <f t="shared" si="43"/>
        <v>ELEM</v>
      </c>
      <c r="L176" s="23"/>
      <c r="M176" s="23"/>
      <c r="N176" s="23" t="str">
        <f t="shared" si="40"/>
        <v>FONTE</v>
      </c>
      <c r="O176" s="23"/>
      <c r="P176" s="23"/>
      <c r="Q176" s="23"/>
      <c r="R176" s="23"/>
      <c r="S176" s="23"/>
      <c r="T176" s="23"/>
      <c r="U176" s="26"/>
      <c r="V176" s="25"/>
      <c r="W176" s="24">
        <f t="shared" si="44"/>
        <v>0</v>
      </c>
      <c r="X176" s="23"/>
      <c r="Y176" s="23"/>
      <c r="Z176" s="23"/>
      <c r="AA176" s="23"/>
      <c r="AB176" s="23"/>
      <c r="AC176" s="23"/>
      <c r="AD176" s="23"/>
    </row>
    <row r="177" spans="1:30" s="22" customFormat="1" x14ac:dyDescent="0.25">
      <c r="A177" s="23"/>
      <c r="B177" s="23"/>
      <c r="C177" s="23"/>
      <c r="D177" s="23"/>
      <c r="E177" s="23" t="str">
        <f t="shared" si="41"/>
        <v>PROG</v>
      </c>
      <c r="F177" s="23"/>
      <c r="G177" s="23" t="str">
        <f t="shared" si="42"/>
        <v>P</v>
      </c>
      <c r="H177" s="23"/>
      <c r="I177" s="23"/>
      <c r="J177" s="23"/>
      <c r="K177" s="23" t="str">
        <f t="shared" si="43"/>
        <v>ELEM</v>
      </c>
      <c r="L177" s="23"/>
      <c r="M177" s="23"/>
      <c r="N177" s="23" t="str">
        <f t="shared" si="40"/>
        <v>FONTE</v>
      </c>
      <c r="O177" s="23"/>
      <c r="P177" s="23"/>
      <c r="Q177" s="23"/>
      <c r="R177" s="23"/>
      <c r="S177" s="23"/>
      <c r="T177" s="23"/>
      <c r="U177" s="26"/>
      <c r="V177" s="25"/>
      <c r="W177" s="24">
        <f t="shared" si="44"/>
        <v>0</v>
      </c>
      <c r="X177" s="23"/>
      <c r="Y177" s="23"/>
      <c r="Z177" s="23"/>
      <c r="AA177" s="23"/>
      <c r="AB177" s="23"/>
      <c r="AC177" s="23"/>
      <c r="AD177" s="23"/>
    </row>
    <row r="178" spans="1:30" s="22" customFormat="1" x14ac:dyDescent="0.25">
      <c r="A178" s="23"/>
      <c r="B178" s="23"/>
      <c r="C178" s="23"/>
      <c r="D178" s="23"/>
      <c r="E178" s="23" t="str">
        <f t="shared" si="41"/>
        <v>PROG</v>
      </c>
      <c r="F178" s="23"/>
      <c r="G178" s="23" t="str">
        <f t="shared" si="42"/>
        <v>P</v>
      </c>
      <c r="H178" s="23"/>
      <c r="I178" s="23"/>
      <c r="J178" s="23"/>
      <c r="K178" s="23" t="str">
        <f t="shared" si="43"/>
        <v>ELEM</v>
      </c>
      <c r="L178" s="23"/>
      <c r="M178" s="23"/>
      <c r="N178" s="23" t="str">
        <f t="shared" si="40"/>
        <v>FONTE</v>
      </c>
      <c r="O178" s="23"/>
      <c r="P178" s="23"/>
      <c r="Q178" s="23"/>
      <c r="R178" s="23"/>
      <c r="S178" s="23"/>
      <c r="T178" s="23"/>
      <c r="U178" s="26"/>
      <c r="V178" s="25"/>
      <c r="W178" s="24">
        <f t="shared" si="44"/>
        <v>0</v>
      </c>
      <c r="X178" s="23"/>
      <c r="Y178" s="23"/>
      <c r="Z178" s="23"/>
      <c r="AA178" s="23"/>
      <c r="AB178" s="23"/>
      <c r="AC178" s="23"/>
      <c r="AD178" s="23"/>
    </row>
    <row r="179" spans="1:30" s="22" customFormat="1" x14ac:dyDescent="0.25">
      <c r="A179" s="23"/>
      <c r="B179" s="23"/>
      <c r="C179" s="23"/>
      <c r="D179" s="23"/>
      <c r="E179" s="23" t="str">
        <f t="shared" si="41"/>
        <v>PROG</v>
      </c>
      <c r="F179" s="23"/>
      <c r="G179" s="23" t="str">
        <f t="shared" si="42"/>
        <v>P</v>
      </c>
      <c r="H179" s="23"/>
      <c r="I179" s="23"/>
      <c r="J179" s="23"/>
      <c r="K179" s="23" t="str">
        <f t="shared" si="43"/>
        <v>ELEM</v>
      </c>
      <c r="L179" s="23"/>
      <c r="M179" s="23"/>
      <c r="N179" s="23" t="str">
        <f t="shared" si="40"/>
        <v>FONTE</v>
      </c>
      <c r="O179" s="23"/>
      <c r="P179" s="23"/>
      <c r="Q179" s="23"/>
      <c r="R179" s="23"/>
      <c r="S179" s="23"/>
      <c r="T179" s="23"/>
      <c r="U179" s="26"/>
      <c r="V179" s="25"/>
      <c r="W179" s="24">
        <f t="shared" si="44"/>
        <v>0</v>
      </c>
      <c r="X179" s="23"/>
      <c r="Y179" s="23"/>
      <c r="Z179" s="23"/>
      <c r="AA179" s="23"/>
      <c r="AB179" s="23"/>
      <c r="AC179" s="23"/>
      <c r="AD179" s="23"/>
    </row>
    <row r="180" spans="1:30" s="22" customFormat="1" x14ac:dyDescent="0.25">
      <c r="A180" s="23"/>
      <c r="B180" s="23"/>
      <c r="C180" s="23"/>
      <c r="D180" s="23"/>
      <c r="E180" s="23" t="str">
        <f t="shared" si="41"/>
        <v>PROG</v>
      </c>
      <c r="F180" s="23"/>
      <c r="G180" s="23" t="str">
        <f t="shared" si="42"/>
        <v>P</v>
      </c>
      <c r="H180" s="23"/>
      <c r="I180" s="23"/>
      <c r="J180" s="23"/>
      <c r="K180" s="23" t="str">
        <f t="shared" si="43"/>
        <v>ELEM</v>
      </c>
      <c r="L180" s="23"/>
      <c r="M180" s="23"/>
      <c r="N180" s="23" t="str">
        <f t="shared" si="40"/>
        <v>FONTE</v>
      </c>
      <c r="O180" s="23"/>
      <c r="P180" s="23"/>
      <c r="Q180" s="23"/>
      <c r="R180" s="23"/>
      <c r="S180" s="23"/>
      <c r="T180" s="23"/>
      <c r="U180" s="26"/>
      <c r="V180" s="25"/>
      <c r="W180" s="24">
        <f t="shared" si="44"/>
        <v>0</v>
      </c>
      <c r="X180" s="23"/>
      <c r="Y180" s="23"/>
      <c r="Z180" s="23"/>
      <c r="AA180" s="23"/>
      <c r="AB180" s="23"/>
      <c r="AC180" s="23"/>
      <c r="AD180" s="23"/>
    </row>
    <row r="181" spans="1:30" s="22" customFormat="1" x14ac:dyDescent="0.25">
      <c r="A181" s="23"/>
      <c r="B181" s="23"/>
      <c r="C181" s="23"/>
      <c r="D181" s="23"/>
      <c r="E181" s="23" t="str">
        <f t="shared" si="41"/>
        <v>PROG</v>
      </c>
      <c r="F181" s="23"/>
      <c r="G181" s="23" t="str">
        <f t="shared" si="42"/>
        <v>P</v>
      </c>
      <c r="H181" s="23"/>
      <c r="I181" s="23"/>
      <c r="J181" s="23"/>
      <c r="K181" s="23" t="str">
        <f t="shared" si="43"/>
        <v>ELEM</v>
      </c>
      <c r="L181" s="23"/>
      <c r="M181" s="23"/>
      <c r="N181" s="23" t="str">
        <f t="shared" si="40"/>
        <v>FONTE</v>
      </c>
      <c r="O181" s="23"/>
      <c r="P181" s="23"/>
      <c r="Q181" s="23"/>
      <c r="R181" s="23"/>
      <c r="S181" s="23"/>
      <c r="T181" s="23"/>
      <c r="U181" s="26"/>
      <c r="V181" s="25"/>
      <c r="W181" s="24">
        <f t="shared" si="44"/>
        <v>0</v>
      </c>
      <c r="X181" s="23"/>
      <c r="Y181" s="23"/>
      <c r="Z181" s="23"/>
      <c r="AA181" s="23"/>
      <c r="AB181" s="23"/>
      <c r="AC181" s="23"/>
      <c r="AD181" s="23"/>
    </row>
    <row r="182" spans="1:30" s="22" customFormat="1" x14ac:dyDescent="0.25">
      <c r="A182" s="23"/>
      <c r="B182" s="23"/>
      <c r="C182" s="23"/>
      <c r="D182" s="23"/>
      <c r="E182" s="23" t="str">
        <f t="shared" si="41"/>
        <v>PROG</v>
      </c>
      <c r="F182" s="23"/>
      <c r="G182" s="23" t="str">
        <f t="shared" si="42"/>
        <v>P</v>
      </c>
      <c r="H182" s="23"/>
      <c r="I182" s="23"/>
      <c r="J182" s="23"/>
      <c r="K182" s="23" t="str">
        <f t="shared" si="43"/>
        <v>ELEM</v>
      </c>
      <c r="L182" s="23"/>
      <c r="M182" s="23"/>
      <c r="N182" s="23" t="str">
        <f t="shared" si="40"/>
        <v>FONTE</v>
      </c>
      <c r="O182" s="23"/>
      <c r="P182" s="23"/>
      <c r="Q182" s="23"/>
      <c r="R182" s="23"/>
      <c r="S182" s="23"/>
      <c r="T182" s="23"/>
      <c r="U182" s="26"/>
      <c r="V182" s="25"/>
      <c r="W182" s="24">
        <f t="shared" si="44"/>
        <v>0</v>
      </c>
      <c r="X182" s="23"/>
      <c r="Y182" s="23"/>
      <c r="Z182" s="23"/>
      <c r="AA182" s="23"/>
      <c r="AB182" s="23"/>
      <c r="AC182" s="23"/>
      <c r="AD182" s="23"/>
    </row>
    <row r="183" spans="1:30" s="22" customFormat="1" x14ac:dyDescent="0.25">
      <c r="A183" s="23"/>
      <c r="B183" s="23"/>
      <c r="C183" s="23"/>
      <c r="D183" s="23"/>
      <c r="E183" s="23" t="str">
        <f t="shared" si="41"/>
        <v>PROG</v>
      </c>
      <c r="F183" s="23"/>
      <c r="G183" s="23" t="str">
        <f t="shared" si="42"/>
        <v>P</v>
      </c>
      <c r="H183" s="23"/>
      <c r="I183" s="23"/>
      <c r="J183" s="23"/>
      <c r="K183" s="23" t="str">
        <f t="shared" si="43"/>
        <v>ELEM</v>
      </c>
      <c r="L183" s="23"/>
      <c r="M183" s="23"/>
      <c r="N183" s="23" t="str">
        <f t="shared" si="40"/>
        <v>FONTE</v>
      </c>
      <c r="O183" s="23"/>
      <c r="P183" s="23"/>
      <c r="Q183" s="23"/>
      <c r="R183" s="23"/>
      <c r="S183" s="23"/>
      <c r="T183" s="23"/>
      <c r="U183" s="26"/>
      <c r="V183" s="25"/>
      <c r="W183" s="24">
        <f t="shared" si="44"/>
        <v>0</v>
      </c>
      <c r="X183" s="23"/>
      <c r="Y183" s="23"/>
      <c r="Z183" s="23"/>
      <c r="AA183" s="23"/>
      <c r="AB183" s="23"/>
      <c r="AC183" s="23"/>
      <c r="AD183" s="23"/>
    </row>
    <row r="184" spans="1:30" s="22" customFormat="1" x14ac:dyDescent="0.25">
      <c r="A184" s="23"/>
      <c r="B184" s="23"/>
      <c r="C184" s="23"/>
      <c r="D184" s="23"/>
      <c r="E184" s="23" t="str">
        <f t="shared" si="41"/>
        <v>PROG</v>
      </c>
      <c r="F184" s="23"/>
      <c r="G184" s="23" t="str">
        <f t="shared" si="42"/>
        <v>P</v>
      </c>
      <c r="H184" s="23"/>
      <c r="I184" s="23"/>
      <c r="J184" s="23"/>
      <c r="K184" s="23" t="str">
        <f t="shared" si="43"/>
        <v>ELEM</v>
      </c>
      <c r="L184" s="23"/>
      <c r="M184" s="23"/>
      <c r="N184" s="23" t="str">
        <f t="shared" si="40"/>
        <v>FONTE</v>
      </c>
      <c r="O184" s="23"/>
      <c r="P184" s="23"/>
      <c r="Q184" s="23"/>
      <c r="R184" s="23"/>
      <c r="S184" s="23"/>
      <c r="T184" s="23"/>
      <c r="U184" s="26"/>
      <c r="V184" s="25"/>
      <c r="W184" s="24">
        <f t="shared" si="44"/>
        <v>0</v>
      </c>
      <c r="X184" s="23"/>
      <c r="Y184" s="23"/>
      <c r="Z184" s="23"/>
      <c r="AA184" s="23"/>
      <c r="AB184" s="23"/>
      <c r="AC184" s="23"/>
      <c r="AD184" s="23"/>
    </row>
    <row r="185" spans="1:30" s="22" customFormat="1" x14ac:dyDescent="0.25">
      <c r="A185" s="23"/>
      <c r="B185" s="23"/>
      <c r="C185" s="23"/>
      <c r="D185" s="23"/>
      <c r="E185" s="23" t="str">
        <f t="shared" si="41"/>
        <v>PROG</v>
      </c>
      <c r="F185" s="23"/>
      <c r="G185" s="23" t="str">
        <f t="shared" si="42"/>
        <v>P</v>
      </c>
      <c r="H185" s="23"/>
      <c r="I185" s="23"/>
      <c r="J185" s="23"/>
      <c r="K185" s="23" t="str">
        <f t="shared" si="43"/>
        <v>ELEM</v>
      </c>
      <c r="L185" s="23"/>
      <c r="M185" s="23"/>
      <c r="N185" s="23" t="str">
        <f t="shared" si="40"/>
        <v>FONTE</v>
      </c>
      <c r="O185" s="23"/>
      <c r="P185" s="23"/>
      <c r="Q185" s="23"/>
      <c r="R185" s="23"/>
      <c r="S185" s="23"/>
      <c r="T185" s="23"/>
      <c r="U185" s="26"/>
      <c r="V185" s="25"/>
      <c r="W185" s="24">
        <f t="shared" si="44"/>
        <v>0</v>
      </c>
      <c r="X185" s="23"/>
      <c r="Y185" s="23"/>
      <c r="Z185" s="23"/>
      <c r="AA185" s="23"/>
      <c r="AB185" s="23"/>
      <c r="AC185" s="23"/>
      <c r="AD185" s="23"/>
    </row>
    <row r="186" spans="1:30" s="22" customFormat="1" x14ac:dyDescent="0.25">
      <c r="A186" s="23"/>
      <c r="B186" s="23"/>
      <c r="C186" s="23"/>
      <c r="D186" s="23"/>
      <c r="E186" s="23" t="str">
        <f t="shared" si="41"/>
        <v>PROG</v>
      </c>
      <c r="F186" s="23"/>
      <c r="G186" s="23" t="str">
        <f t="shared" si="42"/>
        <v>P</v>
      </c>
      <c r="H186" s="23"/>
      <c r="I186" s="23"/>
      <c r="J186" s="23"/>
      <c r="K186" s="23" t="str">
        <f t="shared" si="43"/>
        <v>ELEM</v>
      </c>
      <c r="L186" s="23"/>
      <c r="M186" s="23"/>
      <c r="N186" s="23" t="str">
        <f t="shared" si="40"/>
        <v>FONTE</v>
      </c>
      <c r="O186" s="23"/>
      <c r="P186" s="23"/>
      <c r="Q186" s="23"/>
      <c r="R186" s="23"/>
      <c r="S186" s="23"/>
      <c r="T186" s="23"/>
      <c r="U186" s="26"/>
      <c r="V186" s="25"/>
      <c r="W186" s="24">
        <f t="shared" si="44"/>
        <v>0</v>
      </c>
      <c r="X186" s="23"/>
      <c r="Y186" s="23"/>
      <c r="Z186" s="23"/>
      <c r="AA186" s="23"/>
      <c r="AB186" s="23"/>
      <c r="AC186" s="23"/>
      <c r="AD186" s="23"/>
    </row>
    <row r="187" spans="1:30" s="22" customFormat="1" x14ac:dyDescent="0.25">
      <c r="A187" s="23"/>
      <c r="B187" s="23"/>
      <c r="C187" s="23"/>
      <c r="D187" s="23"/>
      <c r="E187" s="23" t="str">
        <f t="shared" si="41"/>
        <v>PROG</v>
      </c>
      <c r="F187" s="23"/>
      <c r="G187" s="23" t="str">
        <f t="shared" si="42"/>
        <v>P</v>
      </c>
      <c r="H187" s="23"/>
      <c r="I187" s="23"/>
      <c r="J187" s="23"/>
      <c r="K187" s="23" t="str">
        <f t="shared" si="43"/>
        <v>ELEM</v>
      </c>
      <c r="L187" s="23"/>
      <c r="M187" s="23"/>
      <c r="N187" s="23" t="str">
        <f t="shared" si="40"/>
        <v>FONTE</v>
      </c>
      <c r="O187" s="23"/>
      <c r="P187" s="23"/>
      <c r="Q187" s="23"/>
      <c r="R187" s="23"/>
      <c r="S187" s="23"/>
      <c r="T187" s="23"/>
      <c r="U187" s="26"/>
      <c r="V187" s="25"/>
      <c r="W187" s="24">
        <f t="shared" si="44"/>
        <v>0</v>
      </c>
      <c r="X187" s="23"/>
      <c r="Y187" s="23"/>
      <c r="Z187" s="23"/>
      <c r="AA187" s="23"/>
      <c r="AB187" s="23"/>
      <c r="AC187" s="23"/>
      <c r="AD187" s="23"/>
    </row>
    <row r="188" spans="1:30" s="22" customFormat="1" x14ac:dyDescent="0.25">
      <c r="A188" s="23"/>
      <c r="B188" s="23"/>
      <c r="C188" s="23"/>
      <c r="D188" s="23"/>
      <c r="E188" s="23" t="str">
        <f t="shared" si="41"/>
        <v>PROG</v>
      </c>
      <c r="F188" s="23"/>
      <c r="G188" s="23" t="str">
        <f t="shared" si="42"/>
        <v>P</v>
      </c>
      <c r="H188" s="23"/>
      <c r="I188" s="23"/>
      <c r="J188" s="23"/>
      <c r="K188" s="23" t="str">
        <f t="shared" si="43"/>
        <v>ELEM</v>
      </c>
      <c r="L188" s="23"/>
      <c r="M188" s="23"/>
      <c r="N188" s="23" t="str">
        <f t="shared" si="40"/>
        <v>FONTE</v>
      </c>
      <c r="O188" s="23"/>
      <c r="P188" s="23"/>
      <c r="Q188" s="23"/>
      <c r="R188" s="23"/>
      <c r="S188" s="23"/>
      <c r="T188" s="23"/>
      <c r="U188" s="26"/>
      <c r="V188" s="25"/>
      <c r="W188" s="24">
        <f t="shared" si="44"/>
        <v>0</v>
      </c>
      <c r="X188" s="23"/>
      <c r="Y188" s="23"/>
      <c r="Z188" s="23"/>
      <c r="AA188" s="23"/>
      <c r="AB188" s="23"/>
      <c r="AC188" s="23"/>
      <c r="AD188" s="23"/>
    </row>
    <row r="189" spans="1:30" s="22" customFormat="1" x14ac:dyDescent="0.25">
      <c r="A189" s="23"/>
      <c r="B189" s="23"/>
      <c r="C189" s="23"/>
      <c r="D189" s="23"/>
      <c r="E189" s="23" t="str">
        <f t="shared" si="41"/>
        <v>PROG</v>
      </c>
      <c r="F189" s="23"/>
      <c r="G189" s="23" t="str">
        <f t="shared" si="42"/>
        <v>P</v>
      </c>
      <c r="H189" s="23"/>
      <c r="I189" s="23"/>
      <c r="J189" s="23"/>
      <c r="K189" s="23" t="str">
        <f t="shared" si="43"/>
        <v>ELEM</v>
      </c>
      <c r="L189" s="23"/>
      <c r="M189" s="23"/>
      <c r="N189" s="23" t="str">
        <f t="shared" si="40"/>
        <v>FONTE</v>
      </c>
      <c r="O189" s="23"/>
      <c r="P189" s="23"/>
      <c r="Q189" s="23"/>
      <c r="R189" s="23"/>
      <c r="S189" s="23"/>
      <c r="T189" s="23"/>
      <c r="U189" s="26"/>
      <c r="V189" s="25"/>
      <c r="W189" s="24">
        <f t="shared" si="44"/>
        <v>0</v>
      </c>
      <c r="X189" s="23"/>
      <c r="Y189" s="23"/>
      <c r="Z189" s="23"/>
      <c r="AA189" s="23"/>
      <c r="AB189" s="23"/>
      <c r="AC189" s="23"/>
      <c r="AD189" s="23"/>
    </row>
    <row r="190" spans="1:30" s="22" customFormat="1" x14ac:dyDescent="0.25">
      <c r="A190" s="23"/>
      <c r="B190" s="23"/>
      <c r="C190" s="23"/>
      <c r="D190" s="23"/>
      <c r="E190" s="23" t="str">
        <f t="shared" si="41"/>
        <v>PROG</v>
      </c>
      <c r="F190" s="23"/>
      <c r="G190" s="23" t="str">
        <f t="shared" si="42"/>
        <v>P</v>
      </c>
      <c r="H190" s="23"/>
      <c r="I190" s="23"/>
      <c r="J190" s="23"/>
      <c r="K190" s="23" t="str">
        <f t="shared" si="43"/>
        <v>ELEM</v>
      </c>
      <c r="L190" s="23"/>
      <c r="M190" s="23"/>
      <c r="N190" s="23" t="str">
        <f t="shared" si="40"/>
        <v>FONTE</v>
      </c>
      <c r="O190" s="23"/>
      <c r="P190" s="23"/>
      <c r="Q190" s="23"/>
      <c r="R190" s="23"/>
      <c r="S190" s="23"/>
      <c r="T190" s="23"/>
      <c r="U190" s="26"/>
      <c r="V190" s="25"/>
      <c r="W190" s="24">
        <f t="shared" si="44"/>
        <v>0</v>
      </c>
      <c r="X190" s="23"/>
      <c r="Y190" s="23"/>
      <c r="Z190" s="23"/>
      <c r="AA190" s="23"/>
      <c r="AB190" s="23"/>
      <c r="AC190" s="23"/>
      <c r="AD190" s="23"/>
    </row>
    <row r="191" spans="1:30" s="22" customFormat="1" x14ac:dyDescent="0.25">
      <c r="A191" s="23"/>
      <c r="B191" s="23"/>
      <c r="C191" s="23"/>
      <c r="D191" s="23"/>
      <c r="E191" s="23" t="str">
        <f t="shared" si="41"/>
        <v>PROG</v>
      </c>
      <c r="F191" s="23"/>
      <c r="G191" s="23" t="str">
        <f t="shared" si="42"/>
        <v>P</v>
      </c>
      <c r="H191" s="23"/>
      <c r="I191" s="23"/>
      <c r="J191" s="23"/>
      <c r="K191" s="23" t="str">
        <f t="shared" si="43"/>
        <v>ELEM</v>
      </c>
      <c r="L191" s="23"/>
      <c r="M191" s="23"/>
      <c r="N191" s="23" t="str">
        <f t="shared" si="40"/>
        <v>FONTE</v>
      </c>
      <c r="O191" s="23"/>
      <c r="P191" s="23"/>
      <c r="Q191" s="23"/>
      <c r="R191" s="23"/>
      <c r="S191" s="23"/>
      <c r="T191" s="23"/>
      <c r="U191" s="26"/>
      <c r="V191" s="25"/>
      <c r="W191" s="24">
        <f t="shared" si="44"/>
        <v>0</v>
      </c>
      <c r="X191" s="23"/>
      <c r="Y191" s="23"/>
      <c r="Z191" s="23"/>
      <c r="AA191" s="23"/>
      <c r="AB191" s="23"/>
      <c r="AC191" s="23"/>
      <c r="AD191" s="23"/>
    </row>
    <row r="192" spans="1:30" s="22" customFormat="1" x14ac:dyDescent="0.25">
      <c r="A192" s="23"/>
      <c r="B192" s="23"/>
      <c r="C192" s="23"/>
      <c r="D192" s="23"/>
      <c r="E192" s="23" t="str">
        <f t="shared" si="41"/>
        <v>PROG</v>
      </c>
      <c r="F192" s="23"/>
      <c r="G192" s="23" t="str">
        <f t="shared" si="42"/>
        <v>P</v>
      </c>
      <c r="H192" s="23"/>
      <c r="I192" s="23"/>
      <c r="J192" s="23"/>
      <c r="K192" s="23" t="str">
        <f t="shared" si="43"/>
        <v>ELEM</v>
      </c>
      <c r="L192" s="23"/>
      <c r="M192" s="23"/>
      <c r="N192" s="23" t="str">
        <f t="shared" si="40"/>
        <v>FONTE</v>
      </c>
      <c r="O192" s="23"/>
      <c r="P192" s="23"/>
      <c r="Q192" s="23"/>
      <c r="R192" s="23"/>
      <c r="S192" s="23"/>
      <c r="T192" s="23"/>
      <c r="U192" s="26"/>
      <c r="V192" s="25"/>
      <c r="W192" s="24">
        <f t="shared" si="44"/>
        <v>0</v>
      </c>
      <c r="X192" s="23"/>
      <c r="Y192" s="23"/>
      <c r="Z192" s="23"/>
      <c r="AA192" s="23"/>
      <c r="AB192" s="23"/>
      <c r="AC192" s="23"/>
      <c r="AD192" s="23"/>
    </row>
    <row r="193" spans="1:30" s="22" customFormat="1" x14ac:dyDescent="0.25">
      <c r="A193" s="23"/>
      <c r="B193" s="23"/>
      <c r="C193" s="23"/>
      <c r="D193" s="23"/>
      <c r="E193" s="23" t="str">
        <f t="shared" si="41"/>
        <v>PROG</v>
      </c>
      <c r="F193" s="23"/>
      <c r="G193" s="23" t="str">
        <f t="shared" si="42"/>
        <v>P</v>
      </c>
      <c r="H193" s="23"/>
      <c r="I193" s="23"/>
      <c r="J193" s="23"/>
      <c r="K193" s="23" t="str">
        <f t="shared" si="43"/>
        <v>ELEM</v>
      </c>
      <c r="L193" s="23"/>
      <c r="M193" s="23"/>
      <c r="N193" s="23" t="str">
        <f t="shared" si="40"/>
        <v>FONTE</v>
      </c>
      <c r="O193" s="23"/>
      <c r="P193" s="23"/>
      <c r="Q193" s="23"/>
      <c r="R193" s="23"/>
      <c r="S193" s="23"/>
      <c r="T193" s="23"/>
      <c r="U193" s="26"/>
      <c r="V193" s="25"/>
      <c r="W193" s="24">
        <f t="shared" si="44"/>
        <v>0</v>
      </c>
      <c r="X193" s="23"/>
      <c r="Y193" s="23"/>
      <c r="Z193" s="23"/>
      <c r="AA193" s="23"/>
      <c r="AB193" s="23"/>
      <c r="AC193" s="23"/>
      <c r="AD193" s="23"/>
    </row>
    <row r="194" spans="1:30" s="22" customFormat="1" x14ac:dyDescent="0.25">
      <c r="A194" s="23"/>
      <c r="B194" s="23"/>
      <c r="C194" s="23"/>
      <c r="D194" s="23"/>
      <c r="E194" s="23" t="str">
        <f t="shared" si="41"/>
        <v>PROG</v>
      </c>
      <c r="F194" s="23"/>
      <c r="G194" s="23" t="str">
        <f t="shared" si="42"/>
        <v>P</v>
      </c>
      <c r="H194" s="23"/>
      <c r="I194" s="23"/>
      <c r="J194" s="23"/>
      <c r="K194" s="23" t="str">
        <f t="shared" si="43"/>
        <v>ELEM</v>
      </c>
      <c r="L194" s="23"/>
      <c r="M194" s="23"/>
      <c r="N194" s="23" t="str">
        <f t="shared" si="40"/>
        <v>FONTE</v>
      </c>
      <c r="O194" s="23"/>
      <c r="P194" s="23"/>
      <c r="Q194" s="23"/>
      <c r="R194" s="23"/>
      <c r="S194" s="23"/>
      <c r="T194" s="23"/>
      <c r="U194" s="26"/>
      <c r="V194" s="25"/>
      <c r="W194" s="24">
        <f t="shared" si="44"/>
        <v>0</v>
      </c>
      <c r="X194" s="23"/>
      <c r="Y194" s="23"/>
      <c r="Z194" s="23"/>
      <c r="AA194" s="23"/>
      <c r="AB194" s="23"/>
      <c r="AC194" s="23"/>
      <c r="AD194" s="23"/>
    </row>
    <row r="195" spans="1:30" s="22" customFormat="1" x14ac:dyDescent="0.25">
      <c r="A195" s="23"/>
      <c r="B195" s="23"/>
      <c r="C195" s="23"/>
      <c r="D195" s="23"/>
      <c r="E195" s="23" t="str">
        <f t="shared" si="41"/>
        <v>PROG</v>
      </c>
      <c r="F195" s="23"/>
      <c r="G195" s="23" t="str">
        <f t="shared" si="42"/>
        <v>P</v>
      </c>
      <c r="H195" s="23"/>
      <c r="I195" s="23"/>
      <c r="J195" s="23"/>
      <c r="K195" s="23" t="str">
        <f t="shared" si="43"/>
        <v>ELEM</v>
      </c>
      <c r="L195" s="23"/>
      <c r="M195" s="23"/>
      <c r="N195" s="23" t="str">
        <f t="shared" si="40"/>
        <v>FONTE</v>
      </c>
      <c r="O195" s="23"/>
      <c r="P195" s="23"/>
      <c r="Q195" s="23"/>
      <c r="R195" s="23"/>
      <c r="S195" s="23"/>
      <c r="T195" s="23"/>
      <c r="U195" s="26"/>
      <c r="V195" s="25"/>
      <c r="W195" s="24">
        <f t="shared" si="44"/>
        <v>0</v>
      </c>
      <c r="X195" s="23"/>
      <c r="Y195" s="23"/>
      <c r="Z195" s="23"/>
      <c r="AA195" s="23"/>
      <c r="AB195" s="23"/>
      <c r="AC195" s="23"/>
      <c r="AD195" s="23"/>
    </row>
    <row r="196" spans="1:30" s="22" customFormat="1" x14ac:dyDescent="0.25">
      <c r="A196" s="23"/>
      <c r="B196" s="23"/>
      <c r="C196" s="23"/>
      <c r="D196" s="23"/>
      <c r="E196" s="23" t="str">
        <f t="shared" si="41"/>
        <v>PROG</v>
      </c>
      <c r="F196" s="23"/>
      <c r="G196" s="23" t="str">
        <f t="shared" si="42"/>
        <v>P</v>
      </c>
      <c r="H196" s="23"/>
      <c r="I196" s="23"/>
      <c r="J196" s="23"/>
      <c r="K196" s="23" t="str">
        <f t="shared" si="43"/>
        <v>ELEM</v>
      </c>
      <c r="L196" s="23"/>
      <c r="M196" s="23"/>
      <c r="N196" s="23" t="str">
        <f t="shared" si="40"/>
        <v>FONTE</v>
      </c>
      <c r="O196" s="23"/>
      <c r="P196" s="23"/>
      <c r="Q196" s="23"/>
      <c r="R196" s="23"/>
      <c r="S196" s="23"/>
      <c r="T196" s="23"/>
      <c r="U196" s="26"/>
      <c r="V196" s="25"/>
      <c r="W196" s="24">
        <f t="shared" si="44"/>
        <v>0</v>
      </c>
      <c r="X196" s="23"/>
      <c r="Y196" s="23"/>
      <c r="Z196" s="23"/>
      <c r="AA196" s="23"/>
      <c r="AB196" s="23"/>
      <c r="AC196" s="23"/>
      <c r="AD196" s="23"/>
    </row>
    <row r="197" spans="1:30" s="22" customFormat="1" x14ac:dyDescent="0.25">
      <c r="A197" s="23"/>
      <c r="B197" s="23"/>
      <c r="C197" s="23"/>
      <c r="D197" s="23"/>
      <c r="E197" s="23" t="str">
        <f t="shared" si="41"/>
        <v>PROG</v>
      </c>
      <c r="F197" s="23"/>
      <c r="G197" s="23" t="str">
        <f t="shared" si="42"/>
        <v>P</v>
      </c>
      <c r="H197" s="23"/>
      <c r="I197" s="23"/>
      <c r="J197" s="23"/>
      <c r="K197" s="23" t="str">
        <f t="shared" si="43"/>
        <v>ELEM</v>
      </c>
      <c r="L197" s="23"/>
      <c r="M197" s="23"/>
      <c r="N197" s="23" t="str">
        <f t="shared" si="40"/>
        <v>FONTE</v>
      </c>
      <c r="O197" s="23"/>
      <c r="P197" s="23"/>
      <c r="Q197" s="23"/>
      <c r="R197" s="23"/>
      <c r="S197" s="23"/>
      <c r="T197" s="23"/>
      <c r="U197" s="26"/>
      <c r="V197" s="25"/>
      <c r="W197" s="24">
        <f t="shared" si="44"/>
        <v>0</v>
      </c>
      <c r="X197" s="23"/>
      <c r="Y197" s="23"/>
      <c r="Z197" s="23"/>
      <c r="AA197" s="23"/>
      <c r="AB197" s="23"/>
      <c r="AC197" s="23"/>
      <c r="AD197" s="23"/>
    </row>
    <row r="198" spans="1:30" s="22" customFormat="1" x14ac:dyDescent="0.25">
      <c r="A198" s="23"/>
      <c r="B198" s="23"/>
      <c r="C198" s="23"/>
      <c r="D198" s="23"/>
      <c r="E198" s="23" t="str">
        <f t="shared" si="41"/>
        <v>PROG</v>
      </c>
      <c r="F198" s="23"/>
      <c r="G198" s="23" t="str">
        <f t="shared" si="42"/>
        <v>P</v>
      </c>
      <c r="H198" s="23"/>
      <c r="I198" s="23"/>
      <c r="J198" s="23"/>
      <c r="K198" s="23" t="str">
        <f t="shared" si="43"/>
        <v>ELEM</v>
      </c>
      <c r="L198" s="23"/>
      <c r="M198" s="23"/>
      <c r="N198" s="23" t="str">
        <f t="shared" si="40"/>
        <v>FONTE</v>
      </c>
      <c r="O198" s="23"/>
      <c r="P198" s="23"/>
      <c r="Q198" s="23"/>
      <c r="R198" s="23"/>
      <c r="S198" s="23"/>
      <c r="T198" s="23"/>
      <c r="U198" s="26"/>
      <c r="V198" s="25"/>
      <c r="W198" s="24">
        <f t="shared" si="44"/>
        <v>0</v>
      </c>
      <c r="X198" s="23"/>
      <c r="Y198" s="23"/>
      <c r="Z198" s="23"/>
      <c r="AA198" s="23"/>
      <c r="AB198" s="23"/>
      <c r="AC198" s="23"/>
      <c r="AD198" s="23"/>
    </row>
    <row r="199" spans="1:30" s="22" customFormat="1" x14ac:dyDescent="0.25">
      <c r="A199" s="23"/>
      <c r="B199" s="23"/>
      <c r="C199" s="23"/>
      <c r="D199" s="23"/>
      <c r="E199" s="23" t="str">
        <f t="shared" si="41"/>
        <v>PROG</v>
      </c>
      <c r="F199" s="23"/>
      <c r="G199" s="23" t="str">
        <f t="shared" si="42"/>
        <v>P</v>
      </c>
      <c r="H199" s="23"/>
      <c r="I199" s="23"/>
      <c r="J199" s="23"/>
      <c r="K199" s="23" t="str">
        <f t="shared" si="43"/>
        <v>ELEM</v>
      </c>
      <c r="L199" s="23"/>
      <c r="M199" s="23"/>
      <c r="N199" s="23" t="str">
        <f t="shared" si="40"/>
        <v>FONTE</v>
      </c>
      <c r="O199" s="23"/>
      <c r="P199" s="23"/>
      <c r="Q199" s="23"/>
      <c r="R199" s="23"/>
      <c r="S199" s="23"/>
      <c r="T199" s="23"/>
      <c r="U199" s="26"/>
      <c r="V199" s="25"/>
      <c r="W199" s="24">
        <f t="shared" si="44"/>
        <v>0</v>
      </c>
      <c r="X199" s="23"/>
      <c r="Y199" s="23"/>
      <c r="Z199" s="23"/>
      <c r="AA199" s="23"/>
      <c r="AB199" s="23"/>
      <c r="AC199" s="23"/>
      <c r="AD199" s="23"/>
    </row>
    <row r="200" spans="1:30" s="22" customFormat="1" x14ac:dyDescent="0.25">
      <c r="A200" s="23"/>
      <c r="B200" s="23"/>
      <c r="C200" s="23"/>
      <c r="D200" s="23"/>
      <c r="E200" s="23" t="str">
        <f t="shared" si="41"/>
        <v>PROG</v>
      </c>
      <c r="F200" s="23"/>
      <c r="G200" s="23" t="str">
        <f t="shared" si="42"/>
        <v>P</v>
      </c>
      <c r="H200" s="23"/>
      <c r="I200" s="23"/>
      <c r="J200" s="23"/>
      <c r="K200" s="23" t="str">
        <f t="shared" si="43"/>
        <v>ELEM</v>
      </c>
      <c r="L200" s="23"/>
      <c r="M200" s="23"/>
      <c r="N200" s="23" t="str">
        <f t="shared" si="40"/>
        <v>FONTE</v>
      </c>
      <c r="O200" s="23"/>
      <c r="P200" s="23"/>
      <c r="Q200" s="23"/>
      <c r="R200" s="23"/>
      <c r="S200" s="23"/>
      <c r="T200" s="23"/>
      <c r="U200" s="26"/>
      <c r="V200" s="25"/>
      <c r="W200" s="24">
        <f t="shared" si="44"/>
        <v>0</v>
      </c>
      <c r="X200" s="23"/>
      <c r="Y200" s="23"/>
      <c r="Z200" s="23"/>
      <c r="AA200" s="23"/>
      <c r="AB200" s="23"/>
      <c r="AC200" s="23"/>
      <c r="AD200" s="23"/>
    </row>
    <row r="201" spans="1:30" s="22" customFormat="1" x14ac:dyDescent="0.25">
      <c r="A201" s="23"/>
      <c r="B201" s="23"/>
      <c r="C201" s="23"/>
      <c r="D201" s="23"/>
      <c r="E201" s="23" t="str">
        <f t="shared" si="41"/>
        <v>PROG</v>
      </c>
      <c r="F201" s="23"/>
      <c r="G201" s="23" t="str">
        <f t="shared" si="42"/>
        <v>P</v>
      </c>
      <c r="H201" s="23"/>
      <c r="I201" s="23"/>
      <c r="J201" s="23"/>
      <c r="K201" s="23" t="str">
        <f t="shared" si="43"/>
        <v>ELEM</v>
      </c>
      <c r="L201" s="23"/>
      <c r="M201" s="23"/>
      <c r="N201" s="23" t="str">
        <f t="shared" si="40"/>
        <v>FONTE</v>
      </c>
      <c r="O201" s="23"/>
      <c r="P201" s="23"/>
      <c r="Q201" s="23"/>
      <c r="R201" s="23"/>
      <c r="S201" s="23"/>
      <c r="T201" s="23"/>
      <c r="U201" s="26"/>
      <c r="V201" s="25"/>
      <c r="W201" s="24">
        <f t="shared" si="44"/>
        <v>0</v>
      </c>
      <c r="X201" s="23"/>
      <c r="Y201" s="23"/>
      <c r="Z201" s="23"/>
      <c r="AA201" s="23"/>
      <c r="AB201" s="23"/>
      <c r="AC201" s="23"/>
      <c r="AD201" s="23"/>
    </row>
    <row r="202" spans="1:30" s="22" customFormat="1" x14ac:dyDescent="0.25">
      <c r="A202" s="23"/>
      <c r="B202" s="23"/>
      <c r="C202" s="23"/>
      <c r="D202" s="23"/>
      <c r="E202" s="23" t="str">
        <f t="shared" si="41"/>
        <v>PROG</v>
      </c>
      <c r="F202" s="23"/>
      <c r="G202" s="23" t="str">
        <f t="shared" si="42"/>
        <v>P</v>
      </c>
      <c r="H202" s="23"/>
      <c r="I202" s="23"/>
      <c r="J202" s="23"/>
      <c r="K202" s="23" t="str">
        <f t="shared" si="43"/>
        <v>ELEM</v>
      </c>
      <c r="L202" s="23"/>
      <c r="M202" s="23"/>
      <c r="N202" s="23" t="str">
        <f t="shared" si="40"/>
        <v>FONTE</v>
      </c>
      <c r="O202" s="23"/>
      <c r="P202" s="23"/>
      <c r="Q202" s="23"/>
      <c r="R202" s="23"/>
      <c r="S202" s="23"/>
      <c r="T202" s="23"/>
      <c r="U202" s="26"/>
      <c r="V202" s="25"/>
      <c r="W202" s="24">
        <f t="shared" si="44"/>
        <v>0</v>
      </c>
      <c r="X202" s="23"/>
      <c r="Y202" s="23"/>
      <c r="Z202" s="23"/>
      <c r="AA202" s="23"/>
      <c r="AB202" s="23"/>
      <c r="AC202" s="23"/>
      <c r="AD202" s="23"/>
    </row>
    <row r="203" spans="1:30" s="22" customFormat="1" x14ac:dyDescent="0.25">
      <c r="A203" s="23"/>
      <c r="B203" s="23"/>
      <c r="C203" s="23"/>
      <c r="D203" s="23"/>
      <c r="E203" s="23" t="str">
        <f t="shared" si="41"/>
        <v>PROG</v>
      </c>
      <c r="F203" s="23"/>
      <c r="G203" s="23" t="str">
        <f t="shared" si="42"/>
        <v>P</v>
      </c>
      <c r="H203" s="23"/>
      <c r="I203" s="23"/>
      <c r="J203" s="23"/>
      <c r="K203" s="23" t="str">
        <f t="shared" si="43"/>
        <v>ELEM</v>
      </c>
      <c r="L203" s="23"/>
      <c r="M203" s="23"/>
      <c r="N203" s="23" t="str">
        <f t="shared" si="40"/>
        <v>FONTE</v>
      </c>
      <c r="O203" s="23"/>
      <c r="P203" s="23"/>
      <c r="Q203" s="23"/>
      <c r="R203" s="23"/>
      <c r="S203" s="23"/>
      <c r="T203" s="23"/>
      <c r="U203" s="26"/>
      <c r="V203" s="25"/>
      <c r="W203" s="24">
        <f t="shared" si="44"/>
        <v>0</v>
      </c>
      <c r="X203" s="23"/>
      <c r="Y203" s="23"/>
      <c r="Z203" s="23"/>
      <c r="AA203" s="23"/>
      <c r="AB203" s="23"/>
      <c r="AC203" s="23"/>
      <c r="AD203" s="23"/>
    </row>
    <row r="204" spans="1:30" s="22" customFormat="1" x14ac:dyDescent="0.25">
      <c r="A204" s="23"/>
      <c r="B204" s="23"/>
      <c r="C204" s="23"/>
      <c r="D204" s="23"/>
      <c r="E204" s="23" t="str">
        <f t="shared" si="41"/>
        <v>PROG</v>
      </c>
      <c r="F204" s="23"/>
      <c r="G204" s="23" t="str">
        <f t="shared" si="42"/>
        <v>P</v>
      </c>
      <c r="H204" s="23"/>
      <c r="I204" s="23"/>
      <c r="J204" s="23"/>
      <c r="K204" s="23" t="str">
        <f t="shared" si="43"/>
        <v>ELEM</v>
      </c>
      <c r="L204" s="23"/>
      <c r="M204" s="23"/>
      <c r="N204" s="23" t="str">
        <f t="shared" si="40"/>
        <v>FONTE</v>
      </c>
      <c r="O204" s="23"/>
      <c r="P204" s="23"/>
      <c r="Q204" s="23"/>
      <c r="R204" s="23"/>
      <c r="S204" s="23"/>
      <c r="T204" s="23"/>
      <c r="U204" s="26"/>
      <c r="V204" s="25"/>
      <c r="W204" s="24">
        <f t="shared" si="44"/>
        <v>0</v>
      </c>
      <c r="X204" s="23"/>
      <c r="Y204" s="23"/>
      <c r="Z204" s="23"/>
      <c r="AA204" s="23"/>
      <c r="AB204" s="23"/>
      <c r="AC204" s="23"/>
      <c r="AD204" s="23"/>
    </row>
    <row r="205" spans="1:30" s="22" customFormat="1" x14ac:dyDescent="0.25">
      <c r="A205" s="23"/>
      <c r="B205" s="23"/>
      <c r="C205" s="23"/>
      <c r="D205" s="23"/>
      <c r="E205" s="23" t="str">
        <f t="shared" si="41"/>
        <v>PROG</v>
      </c>
      <c r="F205" s="23"/>
      <c r="G205" s="23" t="str">
        <f t="shared" si="42"/>
        <v>P</v>
      </c>
      <c r="H205" s="23"/>
      <c r="I205" s="23"/>
      <c r="J205" s="23"/>
      <c r="K205" s="23" t="str">
        <f t="shared" si="43"/>
        <v>ELEM</v>
      </c>
      <c r="L205" s="23"/>
      <c r="M205" s="23"/>
      <c r="N205" s="23" t="str">
        <f t="shared" si="40"/>
        <v>FONTE</v>
      </c>
      <c r="O205" s="23"/>
      <c r="P205" s="23"/>
      <c r="Q205" s="23"/>
      <c r="R205" s="23"/>
      <c r="S205" s="23"/>
      <c r="T205" s="23"/>
      <c r="U205" s="26"/>
      <c r="V205" s="25"/>
      <c r="W205" s="24">
        <f t="shared" si="44"/>
        <v>0</v>
      </c>
      <c r="X205" s="23"/>
      <c r="Y205" s="23"/>
      <c r="Z205" s="23"/>
      <c r="AA205" s="23"/>
      <c r="AB205" s="23"/>
      <c r="AC205" s="23"/>
      <c r="AD205" s="23"/>
    </row>
    <row r="206" spans="1:30" s="22" customFormat="1" x14ac:dyDescent="0.25">
      <c r="A206" s="23"/>
      <c r="B206" s="23"/>
      <c r="C206" s="23"/>
      <c r="D206" s="23"/>
      <c r="E206" s="23" t="str">
        <f t="shared" si="41"/>
        <v>PROG</v>
      </c>
      <c r="F206" s="23"/>
      <c r="G206" s="23" t="str">
        <f t="shared" si="42"/>
        <v>P</v>
      </c>
      <c r="H206" s="23"/>
      <c r="I206" s="23"/>
      <c r="J206" s="23"/>
      <c r="K206" s="23" t="str">
        <f t="shared" si="43"/>
        <v>ELEM</v>
      </c>
      <c r="L206" s="23"/>
      <c r="M206" s="23"/>
      <c r="N206" s="23" t="str">
        <f t="shared" si="40"/>
        <v>FONTE</v>
      </c>
      <c r="O206" s="23"/>
      <c r="P206" s="23"/>
      <c r="Q206" s="23"/>
      <c r="R206" s="23"/>
      <c r="S206" s="23"/>
      <c r="T206" s="23"/>
      <c r="U206" s="26"/>
      <c r="V206" s="25"/>
      <c r="W206" s="24">
        <f t="shared" si="44"/>
        <v>0</v>
      </c>
      <c r="X206" s="23"/>
      <c r="Y206" s="23"/>
      <c r="Z206" s="23"/>
      <c r="AA206" s="23"/>
      <c r="AB206" s="23"/>
      <c r="AC206" s="23"/>
      <c r="AD206" s="23"/>
    </row>
    <row r="207" spans="1:30" s="22" customFormat="1" x14ac:dyDescent="0.25">
      <c r="A207" s="23"/>
      <c r="B207" s="23"/>
      <c r="C207" s="23"/>
      <c r="D207" s="23"/>
      <c r="E207" s="23" t="str">
        <f t="shared" si="41"/>
        <v>PROG</v>
      </c>
      <c r="F207" s="23"/>
      <c r="G207" s="23" t="str">
        <f t="shared" si="42"/>
        <v>P</v>
      </c>
      <c r="H207" s="23"/>
      <c r="I207" s="23"/>
      <c r="J207" s="23"/>
      <c r="K207" s="23" t="str">
        <f t="shared" si="43"/>
        <v>ELEM</v>
      </c>
      <c r="L207" s="23"/>
      <c r="M207" s="23"/>
      <c r="N207" s="23" t="str">
        <f t="shared" si="40"/>
        <v>FONTE</v>
      </c>
      <c r="O207" s="23"/>
      <c r="P207" s="23"/>
      <c r="Q207" s="23"/>
      <c r="R207" s="23"/>
      <c r="S207" s="23"/>
      <c r="T207" s="23"/>
      <c r="U207" s="26"/>
      <c r="V207" s="25"/>
      <c r="W207" s="24">
        <f t="shared" si="44"/>
        <v>0</v>
      </c>
      <c r="X207" s="23"/>
      <c r="Y207" s="23"/>
      <c r="Z207" s="23"/>
      <c r="AA207" s="23"/>
      <c r="AB207" s="23"/>
      <c r="AC207" s="23"/>
      <c r="AD207" s="23"/>
    </row>
    <row r="208" spans="1:30" s="22" customFormat="1" x14ac:dyDescent="0.25">
      <c r="A208" s="23"/>
      <c r="B208" s="23"/>
      <c r="C208" s="23"/>
      <c r="D208" s="23"/>
      <c r="E208" s="23" t="str">
        <f t="shared" si="41"/>
        <v>PROG</v>
      </c>
      <c r="F208" s="23"/>
      <c r="G208" s="23" t="str">
        <f t="shared" si="42"/>
        <v>P</v>
      </c>
      <c r="H208" s="23"/>
      <c r="I208" s="23"/>
      <c r="J208" s="23"/>
      <c r="K208" s="23" t="str">
        <f t="shared" si="43"/>
        <v>ELEM</v>
      </c>
      <c r="L208" s="23"/>
      <c r="M208" s="23"/>
      <c r="N208" s="23" t="str">
        <f t="shared" ref="N208:N215" si="45">CONCATENATE("FONTE",A208)</f>
        <v>FONTE</v>
      </c>
      <c r="O208" s="23"/>
      <c r="P208" s="23"/>
      <c r="Q208" s="23"/>
      <c r="R208" s="23"/>
      <c r="S208" s="23"/>
      <c r="T208" s="23"/>
      <c r="U208" s="26"/>
      <c r="V208" s="25"/>
      <c r="W208" s="24">
        <f t="shared" si="44"/>
        <v>0</v>
      </c>
      <c r="X208" s="23"/>
      <c r="Y208" s="23"/>
      <c r="Z208" s="23"/>
      <c r="AA208" s="23"/>
      <c r="AB208" s="23"/>
      <c r="AC208" s="23"/>
      <c r="AD208" s="23"/>
    </row>
    <row r="209" spans="1:30" s="22" customFormat="1" x14ac:dyDescent="0.25">
      <c r="A209" s="23"/>
      <c r="B209" s="23"/>
      <c r="C209" s="23"/>
      <c r="D209" s="23"/>
      <c r="E209" s="23" t="str">
        <f t="shared" ref="E209:E215" si="46">CONCATENATE(A209,"PROG")</f>
        <v>PROG</v>
      </c>
      <c r="F209" s="23"/>
      <c r="G209" s="23" t="str">
        <f t="shared" ref="G209:G215" si="47">CONCATENATE("P",(LEFT(F209,3)),A209)</f>
        <v>P</v>
      </c>
      <c r="H209" s="23"/>
      <c r="I209" s="23"/>
      <c r="J209" s="23"/>
      <c r="K209" s="23" t="str">
        <f t="shared" ref="K209:K215" si="48">CONCATENATE("ELEM",LEFT(J209,2))</f>
        <v>ELEM</v>
      </c>
      <c r="L209" s="23"/>
      <c r="M209" s="23"/>
      <c r="N209" s="23" t="str">
        <f t="shared" si="45"/>
        <v>FONTE</v>
      </c>
      <c r="O209" s="23"/>
      <c r="P209" s="23"/>
      <c r="Q209" s="23"/>
      <c r="R209" s="23"/>
      <c r="S209" s="23"/>
      <c r="T209" s="23"/>
      <c r="U209" s="26"/>
      <c r="V209" s="25"/>
      <c r="W209" s="24">
        <f t="shared" ref="W209:W215" si="49">S209*U209*V209</f>
        <v>0</v>
      </c>
      <c r="X209" s="23"/>
      <c r="Y209" s="23"/>
      <c r="Z209" s="23"/>
      <c r="AA209" s="23"/>
      <c r="AB209" s="23"/>
      <c r="AC209" s="23"/>
      <c r="AD209" s="23"/>
    </row>
    <row r="210" spans="1:30" s="22" customFormat="1" x14ac:dyDescent="0.25">
      <c r="A210" s="23"/>
      <c r="B210" s="23"/>
      <c r="C210" s="23"/>
      <c r="D210" s="23"/>
      <c r="E210" s="23" t="str">
        <f t="shared" si="46"/>
        <v>PROG</v>
      </c>
      <c r="F210" s="23"/>
      <c r="G210" s="23" t="str">
        <f t="shared" si="47"/>
        <v>P</v>
      </c>
      <c r="H210" s="23"/>
      <c r="I210" s="23"/>
      <c r="J210" s="23"/>
      <c r="K210" s="23" t="str">
        <f t="shared" si="48"/>
        <v>ELEM</v>
      </c>
      <c r="L210" s="23"/>
      <c r="M210" s="23"/>
      <c r="N210" s="23" t="str">
        <f t="shared" si="45"/>
        <v>FONTE</v>
      </c>
      <c r="O210" s="23"/>
      <c r="P210" s="23"/>
      <c r="Q210" s="23"/>
      <c r="R210" s="23"/>
      <c r="S210" s="23"/>
      <c r="T210" s="23"/>
      <c r="U210" s="26"/>
      <c r="V210" s="25"/>
      <c r="W210" s="24">
        <f t="shared" si="49"/>
        <v>0</v>
      </c>
      <c r="X210" s="23"/>
      <c r="Y210" s="23"/>
      <c r="Z210" s="23"/>
      <c r="AA210" s="23"/>
      <c r="AB210" s="23"/>
      <c r="AC210" s="23"/>
      <c r="AD210" s="23"/>
    </row>
    <row r="211" spans="1:30" s="22" customFormat="1" x14ac:dyDescent="0.25">
      <c r="A211" s="23"/>
      <c r="B211" s="23"/>
      <c r="C211" s="23"/>
      <c r="D211" s="23"/>
      <c r="E211" s="23" t="str">
        <f t="shared" si="46"/>
        <v>PROG</v>
      </c>
      <c r="F211" s="23"/>
      <c r="G211" s="23" t="str">
        <f t="shared" si="47"/>
        <v>P</v>
      </c>
      <c r="H211" s="23"/>
      <c r="I211" s="23"/>
      <c r="J211" s="23"/>
      <c r="K211" s="23" t="str">
        <f t="shared" si="48"/>
        <v>ELEM</v>
      </c>
      <c r="L211" s="23"/>
      <c r="M211" s="23"/>
      <c r="N211" s="23" t="str">
        <f t="shared" si="45"/>
        <v>FONTE</v>
      </c>
      <c r="O211" s="23"/>
      <c r="P211" s="23"/>
      <c r="Q211" s="23"/>
      <c r="R211" s="23"/>
      <c r="S211" s="23"/>
      <c r="T211" s="23"/>
      <c r="U211" s="26"/>
      <c r="V211" s="25"/>
      <c r="W211" s="24">
        <f t="shared" si="49"/>
        <v>0</v>
      </c>
      <c r="X211" s="23"/>
      <c r="Y211" s="23"/>
      <c r="Z211" s="23"/>
      <c r="AA211" s="23"/>
      <c r="AB211" s="23"/>
      <c r="AC211" s="23"/>
      <c r="AD211" s="23"/>
    </row>
    <row r="212" spans="1:30" s="22" customFormat="1" x14ac:dyDescent="0.25">
      <c r="A212" s="23"/>
      <c r="B212" s="23"/>
      <c r="C212" s="23"/>
      <c r="D212" s="23"/>
      <c r="E212" s="23" t="str">
        <f t="shared" si="46"/>
        <v>PROG</v>
      </c>
      <c r="F212" s="23"/>
      <c r="G212" s="23" t="str">
        <f t="shared" si="47"/>
        <v>P</v>
      </c>
      <c r="H212" s="23"/>
      <c r="I212" s="23"/>
      <c r="J212" s="23"/>
      <c r="K212" s="23" t="str">
        <f t="shared" si="48"/>
        <v>ELEM</v>
      </c>
      <c r="L212" s="23"/>
      <c r="M212" s="23"/>
      <c r="N212" s="23" t="str">
        <f t="shared" si="45"/>
        <v>FONTE</v>
      </c>
      <c r="O212" s="23"/>
      <c r="P212" s="23"/>
      <c r="Q212" s="23"/>
      <c r="R212" s="23"/>
      <c r="S212" s="23"/>
      <c r="T212" s="23"/>
      <c r="U212" s="23"/>
      <c r="V212" s="25"/>
      <c r="W212" s="24">
        <f t="shared" si="49"/>
        <v>0</v>
      </c>
      <c r="X212" s="23"/>
      <c r="Y212" s="23"/>
      <c r="Z212" s="23"/>
      <c r="AA212" s="23"/>
      <c r="AB212" s="23"/>
      <c r="AC212" s="23"/>
      <c r="AD212" s="23"/>
    </row>
    <row r="213" spans="1:30" s="22" customFormat="1" x14ac:dyDescent="0.25">
      <c r="A213" s="23"/>
      <c r="B213" s="23"/>
      <c r="C213" s="23"/>
      <c r="D213" s="23"/>
      <c r="E213" s="23" t="str">
        <f t="shared" si="46"/>
        <v>PROG</v>
      </c>
      <c r="F213" s="23"/>
      <c r="G213" s="23" t="str">
        <f t="shared" si="47"/>
        <v>P</v>
      </c>
      <c r="H213" s="23"/>
      <c r="I213" s="23"/>
      <c r="J213" s="23"/>
      <c r="K213" s="23" t="str">
        <f t="shared" si="48"/>
        <v>ELEM</v>
      </c>
      <c r="L213" s="23"/>
      <c r="M213" s="23"/>
      <c r="N213" s="23" t="str">
        <f t="shared" si="45"/>
        <v>FONTE</v>
      </c>
      <c r="O213" s="23"/>
      <c r="P213" s="23"/>
      <c r="Q213" s="23"/>
      <c r="R213" s="23"/>
      <c r="S213" s="23"/>
      <c r="T213" s="23"/>
      <c r="U213" s="23"/>
      <c r="V213" s="25"/>
      <c r="W213" s="24">
        <f t="shared" si="49"/>
        <v>0</v>
      </c>
      <c r="X213" s="23"/>
      <c r="Y213" s="23"/>
      <c r="Z213" s="23"/>
      <c r="AA213" s="23"/>
      <c r="AB213" s="23"/>
      <c r="AC213" s="23"/>
      <c r="AD213" s="23"/>
    </row>
    <row r="214" spans="1:30" s="22" customFormat="1" x14ac:dyDescent="0.25">
      <c r="A214" s="23"/>
      <c r="B214" s="23"/>
      <c r="C214" s="23"/>
      <c r="D214" s="23"/>
      <c r="E214" s="23" t="str">
        <f t="shared" si="46"/>
        <v>PROG</v>
      </c>
      <c r="F214" s="23"/>
      <c r="G214" s="23" t="str">
        <f t="shared" si="47"/>
        <v>P</v>
      </c>
      <c r="H214" s="23"/>
      <c r="I214" s="23"/>
      <c r="J214" s="23"/>
      <c r="K214" s="23" t="str">
        <f t="shared" si="48"/>
        <v>ELEM</v>
      </c>
      <c r="L214" s="23"/>
      <c r="M214" s="23"/>
      <c r="N214" s="23" t="str">
        <f t="shared" si="45"/>
        <v>FONTE</v>
      </c>
      <c r="O214" s="23"/>
      <c r="P214" s="23"/>
      <c r="Q214" s="23"/>
      <c r="R214" s="23"/>
      <c r="S214" s="23"/>
      <c r="T214" s="23"/>
      <c r="U214" s="23"/>
      <c r="V214" s="25"/>
      <c r="W214" s="24">
        <f t="shared" si="49"/>
        <v>0</v>
      </c>
      <c r="X214" s="23"/>
      <c r="Y214" s="23"/>
      <c r="Z214" s="23"/>
      <c r="AA214" s="23"/>
      <c r="AB214" s="23"/>
      <c r="AC214" s="23"/>
      <c r="AD214" s="23"/>
    </row>
    <row r="215" spans="1:30" s="22" customFormat="1" x14ac:dyDescent="0.25">
      <c r="A215" s="23"/>
      <c r="B215" s="23"/>
      <c r="C215" s="23"/>
      <c r="D215" s="23"/>
      <c r="E215" s="23" t="str">
        <f t="shared" si="46"/>
        <v>PROG</v>
      </c>
      <c r="F215" s="23"/>
      <c r="G215" s="23" t="str">
        <f t="shared" si="47"/>
        <v>P</v>
      </c>
      <c r="H215" s="23"/>
      <c r="I215" s="23"/>
      <c r="J215" s="23"/>
      <c r="K215" s="23" t="str">
        <f t="shared" si="48"/>
        <v>ELEM</v>
      </c>
      <c r="L215" s="23"/>
      <c r="M215" s="23"/>
      <c r="N215" s="23" t="str">
        <f t="shared" si="45"/>
        <v>FONTE</v>
      </c>
      <c r="O215" s="23"/>
      <c r="P215" s="23"/>
      <c r="Q215" s="23"/>
      <c r="R215" s="23"/>
      <c r="S215" s="23"/>
      <c r="T215" s="23"/>
      <c r="U215" s="23"/>
      <c r="V215" s="25"/>
      <c r="W215" s="24">
        <f t="shared" si="49"/>
        <v>0</v>
      </c>
      <c r="X215" s="23"/>
      <c r="Y215" s="23"/>
      <c r="Z215" s="23"/>
      <c r="AA215" s="23"/>
      <c r="AB215" s="23"/>
      <c r="AC215" s="23"/>
      <c r="AD215" s="23"/>
    </row>
  </sheetData>
  <sheetProtection formatCells="0" formatRows="0" insertRows="0" deleteRows="0" sort="0" autoFilter="0" pivotTables="0"/>
  <dataValidations count="6">
    <dataValidation type="whole" allowBlank="1" showInputMessage="1" showErrorMessage="1" sqref="AB2:AD215" xr:uid="{00000000-0002-0000-0300-000000000000}">
      <formula1>1</formula1>
      <formula2>200</formula2>
    </dataValidation>
    <dataValidation type="list" allowBlank="1" showInputMessage="1" showErrorMessage="1" error="Favor selecionar uma opção disponível na lista. Nela aparecem somente os ações vinculadas ao programa escolhido na coluna F. " sqref="H2:H215" xr:uid="{00000000-0002-0000-0300-000001000000}">
      <formula1>INDIRECT(G2)</formula1>
    </dataValidation>
    <dataValidation type="list" allowBlank="1" showInputMessage="1" showErrorMessage="1" error="Favor selecionar uma opção disponível na lista. Nela aparecem somente os programas vinculados à UO escolhida na coluna A. " sqref="F2:F215" xr:uid="{00000000-0002-0000-0300-000002000000}">
      <formula1>INDIRECT(E2)</formula1>
    </dataValidation>
    <dataValidation type="list" allowBlank="1" showInputMessage="1" showErrorMessage="1" sqref="F216:F1048576" xr:uid="{00000000-0002-0000-0300-000003000000}">
      <formula1>INDIRECT(E217)</formula1>
    </dataValidation>
    <dataValidation type="list" allowBlank="1" showInputMessage="1" showErrorMessage="1" sqref="L2:L215 H216:H1048576 O2:O1048576" xr:uid="{00000000-0002-0000-0300-000004000000}">
      <formula1>INDIRECT(G2)</formula1>
    </dataValidation>
    <dataValidation type="list" allowBlank="1" showInputMessage="1" showErrorMessage="1" sqref="B216:B1048576 B2:C215" xr:uid="{00000000-0002-0000-0300-000005000000}">
      <formula1>INDIRECT($A$5)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300-000006000000}">
          <x14:formula1>
            <xm:f>ELEMENTO!$A$1:$AK$1</xm:f>
          </x14:formula1>
          <xm:sqref>J2:J215</xm:sqref>
        </x14:dataValidation>
        <x14:dataValidation type="list" allowBlank="1" showInputMessage="1" showErrorMessage="1" xr:uid="{00000000-0002-0000-0300-000007000000}">
          <x14:formula1>
            <xm:f>CENÁRIO!$A$8:$A$9</xm:f>
          </x14:formula1>
          <xm:sqref>M2:M1048576</xm:sqref>
        </x14:dataValidation>
        <x14:dataValidation type="list" allowBlank="1" showInputMessage="1" showErrorMessage="1" xr:uid="{00000000-0002-0000-0300-000008000000}">
          <x14:formula1>
            <xm:f>CENÁRIO!$A$2:$A$3</xm:f>
          </x14:formula1>
          <xm:sqref>X2:X1048576</xm:sqref>
        </x14:dataValidation>
        <x14:dataValidation type="list" allowBlank="1" showInputMessage="1" showErrorMessage="1" xr:uid="{00000000-0002-0000-0300-000009000000}">
          <x14:formula1>
            <xm:f>CENÁRIO!$C$2:$C$3</xm:f>
          </x14:formula1>
          <xm:sqref>Q2:Q1048576</xm:sqref>
        </x14:dataValidation>
        <x14:dataValidation type="list" allowBlank="1" showInputMessage="1" showErrorMessage="1" error="Favor selecionar uma opção disponível na lista. " xr:uid="{00000000-0002-0000-0300-00000A000000}">
          <x14:formula1>
            <xm:f>ORGANOGRAMA!$A$1:$S$1</xm:f>
          </x14:formula1>
          <xm:sqref>A2:A215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7030A0"/>
  </sheetPr>
  <dimension ref="B1:Q8"/>
  <sheetViews>
    <sheetView showGridLines="0" zoomScale="110" zoomScaleNormal="110" workbookViewId="0">
      <pane ySplit="1" topLeftCell="A2" activePane="bottomLeft" state="frozen"/>
      <selection activeCell="G1" sqref="G1:G2"/>
      <selection pane="bottomLeft" activeCell="A2" sqref="A2"/>
    </sheetView>
  </sheetViews>
  <sheetFormatPr defaultColWidth="8.85546875" defaultRowHeight="15" x14ac:dyDescent="0.25"/>
  <cols>
    <col min="1" max="1" width="2.28515625" style="6" customWidth="1"/>
    <col min="2" max="2" width="32.140625" style="6" customWidth="1"/>
    <col min="3" max="3" width="23.28515625" style="6" bestFit="1" customWidth="1"/>
    <col min="4" max="4" width="3.28515625" style="6" customWidth="1"/>
    <col min="5" max="5" width="9.5703125" style="6" customWidth="1"/>
    <col min="6" max="6" width="50.28515625" style="6" customWidth="1"/>
    <col min="7" max="7" width="3.85546875" style="6" customWidth="1"/>
    <col min="8" max="8" width="15" style="6" customWidth="1"/>
    <col min="9" max="9" width="39" style="6" customWidth="1"/>
    <col min="10" max="10" width="30.85546875" style="6" customWidth="1"/>
    <col min="11" max="11" width="42.85546875" style="6" customWidth="1"/>
    <col min="12" max="12" width="25.28515625" style="6" hidden="1" customWidth="1"/>
    <col min="13" max="13" width="20.85546875" style="6" customWidth="1"/>
    <col min="14" max="14" width="26.42578125" style="6" bestFit="1" customWidth="1"/>
    <col min="15" max="15" width="22.85546875" style="6" hidden="1" customWidth="1"/>
    <col min="16" max="16" width="26.28515625" style="6" bestFit="1" customWidth="1"/>
    <col min="17" max="17" width="26.28515625" style="22" customWidth="1"/>
    <col min="18" max="18" width="7.140625" style="6" bestFit="1" customWidth="1"/>
    <col min="19" max="19" width="18" style="6" bestFit="1" customWidth="1"/>
    <col min="20" max="20" width="8.5703125" style="6" bestFit="1" customWidth="1"/>
    <col min="21" max="21" width="18.7109375" style="6" bestFit="1" customWidth="1"/>
    <col min="22" max="22" width="15.7109375" style="6" bestFit="1" customWidth="1"/>
    <col min="23" max="23" width="23.85546875" style="6" bestFit="1" customWidth="1"/>
    <col min="24" max="24" width="17.7109375" style="6" bestFit="1" customWidth="1"/>
    <col min="25" max="25" width="22.7109375" style="6" bestFit="1" customWidth="1"/>
    <col min="26" max="26" width="22.140625" style="6" bestFit="1" customWidth="1"/>
    <col min="27" max="27" width="19" style="6" bestFit="1" customWidth="1"/>
    <col min="28" max="28" width="18.7109375" style="6" bestFit="1" customWidth="1"/>
    <col min="29" max="29" width="33.7109375" style="6" bestFit="1" customWidth="1"/>
    <col min="30" max="30" width="31.140625" style="6" bestFit="1" customWidth="1"/>
    <col min="31" max="31" width="26.5703125" style="6" bestFit="1" customWidth="1"/>
    <col min="32" max="16384" width="8.85546875" style="6"/>
  </cols>
  <sheetData>
    <row r="1" spans="2:11" s="47" customFormat="1" ht="60.75" customHeight="1" x14ac:dyDescent="0.25">
      <c r="G1"/>
      <c r="H1" s="48" t="s">
        <v>540</v>
      </c>
      <c r="I1" s="129"/>
      <c r="J1" s="129"/>
      <c r="K1" s="129"/>
    </row>
    <row r="2" spans="2:11" s="47" customFormat="1" ht="24.75" customHeight="1" x14ac:dyDescent="0.25">
      <c r="B2" s="125" t="s">
        <v>669</v>
      </c>
      <c r="C2" s="125"/>
      <c r="D2" s="125"/>
      <c r="E2" s="125"/>
      <c r="F2" s="125"/>
      <c r="G2" s="125"/>
      <c r="H2" s="125"/>
      <c r="I2" s="125"/>
      <c r="J2" s="54"/>
      <c r="K2" s="54"/>
    </row>
    <row r="3" spans="2:11" ht="6.75" customHeight="1" x14ac:dyDescent="0.25"/>
    <row r="4" spans="2:11" ht="63" customHeight="1" x14ac:dyDescent="0.25">
      <c r="B4" s="130" t="s">
        <v>670</v>
      </c>
      <c r="C4" s="131"/>
    </row>
    <row r="6" spans="2:11" ht="69.75" customHeight="1" x14ac:dyDescent="0.25">
      <c r="B6" s="130" t="s">
        <v>671</v>
      </c>
      <c r="C6" s="131"/>
    </row>
    <row r="8" spans="2:11" ht="68.25" customHeight="1" x14ac:dyDescent="0.25">
      <c r="B8" s="126" t="s">
        <v>672</v>
      </c>
      <c r="C8" s="127"/>
      <c r="D8" s="127"/>
      <c r="E8" s="127"/>
      <c r="F8" s="127"/>
      <c r="G8" s="127"/>
      <c r="H8" s="128"/>
    </row>
  </sheetData>
  <sheetProtection formatCells="0" formatRows="0" insertRows="0" deleteRows="0" sort="0" autoFilter="0" pivotTables="0"/>
  <mergeCells count="5">
    <mergeCell ref="B2:I2"/>
    <mergeCell ref="B8:H8"/>
    <mergeCell ref="I1:K1"/>
    <mergeCell ref="B4:C4"/>
    <mergeCell ref="B6:C6"/>
  </mergeCells>
  <hyperlinks>
    <hyperlink ref="H1" location="INDICE!A1" display="INDICE" xr:uid="{00000000-0004-0000-0400-000000000000}"/>
  </hyperlinks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7030A0"/>
  </sheetPr>
  <dimension ref="B1:H8"/>
  <sheetViews>
    <sheetView showGridLines="0" zoomScale="110" zoomScaleNormal="110" workbookViewId="0">
      <pane ySplit="1" topLeftCell="A2" activePane="bottomLeft" state="frozen"/>
      <selection activeCell="G1" sqref="G1:G2"/>
      <selection pane="bottomLeft" activeCell="B8" sqref="B8:G8"/>
    </sheetView>
  </sheetViews>
  <sheetFormatPr defaultColWidth="9.140625" defaultRowHeight="15" x14ac:dyDescent="0.25"/>
  <cols>
    <col min="1" max="2" width="9.140625" style="6" customWidth="1"/>
    <col min="3" max="3" width="35.7109375" style="6" customWidth="1"/>
    <col min="4" max="4" width="3.5703125" style="6" customWidth="1"/>
    <col min="5" max="5" width="9.140625" style="6" customWidth="1"/>
    <col min="6" max="6" width="24.42578125" style="6" customWidth="1"/>
    <col min="7" max="7" width="9.140625" style="6" customWidth="1"/>
    <col min="8" max="8" width="22.85546875" style="6" customWidth="1"/>
    <col min="9" max="16368" width="9.140625" style="6" customWidth="1"/>
    <col min="16369" max="16384" width="9.140625" style="6"/>
  </cols>
  <sheetData>
    <row r="1" spans="2:8" s="47" customFormat="1" ht="87" customHeight="1" x14ac:dyDescent="0.25">
      <c r="G1"/>
    </row>
    <row r="2" spans="2:8" s="47" customFormat="1" ht="24.75" customHeight="1" x14ac:dyDescent="0.25">
      <c r="B2" s="125" t="s">
        <v>7</v>
      </c>
      <c r="C2" s="125"/>
      <c r="D2" s="125"/>
      <c r="E2" s="125"/>
      <c r="F2" s="125"/>
      <c r="G2" s="82"/>
      <c r="H2" s="109"/>
    </row>
    <row r="3" spans="2:8" ht="14.25" customHeight="1" x14ac:dyDescent="0.25">
      <c r="H3" s="110"/>
    </row>
    <row r="4" spans="2:8" ht="63" customHeight="1" x14ac:dyDescent="0.25">
      <c r="B4" s="126" t="s">
        <v>673</v>
      </c>
      <c r="C4" s="128"/>
      <c r="E4" s="126" t="s">
        <v>674</v>
      </c>
      <c r="F4" s="128"/>
      <c r="H4" s="110"/>
    </row>
    <row r="5" spans="2:8" x14ac:dyDescent="0.25">
      <c r="H5" s="110"/>
    </row>
    <row r="6" spans="2:8" ht="75.75" customHeight="1" x14ac:dyDescent="0.25">
      <c r="B6" s="130" t="s">
        <v>675</v>
      </c>
      <c r="C6" s="133"/>
      <c r="D6" s="133"/>
      <c r="E6" s="133"/>
      <c r="F6" s="131"/>
      <c r="H6" s="110"/>
    </row>
    <row r="8" spans="2:8" ht="68.25" customHeight="1" x14ac:dyDescent="0.25">
      <c r="B8" s="132"/>
      <c r="C8" s="132"/>
      <c r="D8" s="132"/>
      <c r="E8" s="132"/>
      <c r="F8" s="132"/>
      <c r="G8" s="132"/>
    </row>
  </sheetData>
  <sheetProtection formatCells="0" formatRows="0" insertRows="0" deleteRows="0" sort="0" autoFilter="0" pivotTables="0"/>
  <mergeCells count="5">
    <mergeCell ref="B2:F2"/>
    <mergeCell ref="B8:G8"/>
    <mergeCell ref="B4:C4"/>
    <mergeCell ref="E4:F4"/>
    <mergeCell ref="B6:F6"/>
  </mergeCells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C000"/>
  </sheetPr>
  <dimension ref="A1:BK199"/>
  <sheetViews>
    <sheetView topLeftCell="I1" workbookViewId="0">
      <selection activeCell="R1" sqref="R1"/>
    </sheetView>
  </sheetViews>
  <sheetFormatPr defaultColWidth="18.28515625" defaultRowHeight="44.45" customHeight="1" x14ac:dyDescent="0.2"/>
  <cols>
    <col min="1" max="36" width="18.28515625" style="19"/>
    <col min="37" max="37" width="53.28515625" style="19" bestFit="1" customWidth="1"/>
    <col min="38" max="16384" width="18.28515625" style="19"/>
  </cols>
  <sheetData>
    <row r="1" spans="1:63" s="17" customFormat="1" ht="12" x14ac:dyDescent="0.2">
      <c r="A1" s="16" t="s">
        <v>676</v>
      </c>
      <c r="B1" s="16" t="s">
        <v>289</v>
      </c>
      <c r="C1" s="16" t="s">
        <v>677</v>
      </c>
      <c r="D1" s="16" t="s">
        <v>678</v>
      </c>
      <c r="E1" s="16" t="s">
        <v>679</v>
      </c>
      <c r="F1" s="16" t="s">
        <v>680</v>
      </c>
      <c r="G1" s="16" t="s">
        <v>681</v>
      </c>
      <c r="H1" s="16" t="s">
        <v>682</v>
      </c>
      <c r="I1" s="16" t="s">
        <v>247</v>
      </c>
      <c r="J1" s="16" t="s">
        <v>683</v>
      </c>
      <c r="K1" s="16" t="s">
        <v>684</v>
      </c>
      <c r="L1" s="16" t="s">
        <v>347</v>
      </c>
      <c r="M1" s="16" t="s">
        <v>685</v>
      </c>
      <c r="N1" s="16" t="s">
        <v>665</v>
      </c>
      <c r="O1" s="16" t="s">
        <v>152</v>
      </c>
      <c r="P1" s="16" t="s">
        <v>44</v>
      </c>
      <c r="Q1" s="16" t="s">
        <v>686</v>
      </c>
      <c r="R1" s="16" t="s">
        <v>111</v>
      </c>
      <c r="S1" s="16" t="s">
        <v>119</v>
      </c>
      <c r="T1" s="16" t="s">
        <v>687</v>
      </c>
      <c r="U1" s="16" t="s">
        <v>688</v>
      </c>
      <c r="V1" s="16" t="s">
        <v>689</v>
      </c>
      <c r="W1" s="16" t="s">
        <v>690</v>
      </c>
      <c r="X1" s="16" t="s">
        <v>177</v>
      </c>
      <c r="Y1" s="16" t="s">
        <v>691</v>
      </c>
      <c r="Z1" s="16" t="s">
        <v>661</v>
      </c>
      <c r="AA1" s="16" t="s">
        <v>389</v>
      </c>
      <c r="AB1" s="16" t="s">
        <v>692</v>
      </c>
      <c r="AC1" s="16" t="s">
        <v>693</v>
      </c>
      <c r="AD1" s="16" t="s">
        <v>694</v>
      </c>
      <c r="AE1" s="16" t="s">
        <v>695</v>
      </c>
      <c r="AF1" s="16" t="s">
        <v>696</v>
      </c>
      <c r="AG1" s="16" t="s">
        <v>697</v>
      </c>
      <c r="AH1" s="16" t="s">
        <v>698</v>
      </c>
      <c r="AI1" s="16" t="s">
        <v>699</v>
      </c>
      <c r="AJ1" s="16" t="s">
        <v>700</v>
      </c>
      <c r="AK1" s="16" t="s">
        <v>701</v>
      </c>
    </row>
    <row r="2" spans="1:63" ht="44.45" customHeight="1" x14ac:dyDescent="0.2">
      <c r="A2" s="18" t="s">
        <v>702</v>
      </c>
      <c r="B2" s="18" t="s">
        <v>290</v>
      </c>
      <c r="C2" s="18" t="s">
        <v>703</v>
      </c>
      <c r="D2" s="18" t="s">
        <v>704</v>
      </c>
      <c r="E2" s="18" t="s">
        <v>705</v>
      </c>
      <c r="F2" s="18" t="s">
        <v>706</v>
      </c>
      <c r="G2" s="18" t="s">
        <v>707</v>
      </c>
      <c r="H2" s="18" t="s">
        <v>708</v>
      </c>
      <c r="I2" s="18" t="s">
        <v>709</v>
      </c>
      <c r="J2" s="18" t="s">
        <v>710</v>
      </c>
      <c r="K2" s="18" t="s">
        <v>711</v>
      </c>
      <c r="L2" s="18" t="s">
        <v>554</v>
      </c>
      <c r="M2" s="18" t="s">
        <v>712</v>
      </c>
      <c r="N2" s="18" t="s">
        <v>713</v>
      </c>
      <c r="O2" s="18" t="s">
        <v>153</v>
      </c>
      <c r="P2" s="18" t="s">
        <v>714</v>
      </c>
      <c r="Q2" s="18" t="s">
        <v>715</v>
      </c>
      <c r="R2" s="18" t="s">
        <v>716</v>
      </c>
      <c r="S2" s="18" t="s">
        <v>120</v>
      </c>
      <c r="T2" s="18" t="s">
        <v>717</v>
      </c>
      <c r="U2" s="18" t="s">
        <v>718</v>
      </c>
      <c r="V2" s="18" t="s">
        <v>719</v>
      </c>
      <c r="W2" s="18" t="s">
        <v>720</v>
      </c>
      <c r="X2" s="18" t="s">
        <v>721</v>
      </c>
      <c r="Y2" s="18" t="s">
        <v>722</v>
      </c>
      <c r="Z2" s="18" t="s">
        <v>723</v>
      </c>
      <c r="AA2" s="18" t="s">
        <v>724</v>
      </c>
      <c r="AB2" s="18" t="s">
        <v>725</v>
      </c>
      <c r="AC2" s="18" t="s">
        <v>726</v>
      </c>
      <c r="AD2" s="18" t="s">
        <v>727</v>
      </c>
      <c r="AE2" s="18" t="s">
        <v>728</v>
      </c>
      <c r="AF2" s="18" t="s">
        <v>729</v>
      </c>
      <c r="AG2" s="18" t="s">
        <v>730</v>
      </c>
      <c r="AH2" s="18" t="s">
        <v>731</v>
      </c>
      <c r="AI2" s="18" t="s">
        <v>732</v>
      </c>
      <c r="AJ2" s="18" t="s">
        <v>733</v>
      </c>
      <c r="AK2" s="18" t="s">
        <v>734</v>
      </c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</row>
    <row r="3" spans="1:63" ht="44.45" customHeight="1" x14ac:dyDescent="0.2">
      <c r="A3" s="18" t="s">
        <v>735</v>
      </c>
      <c r="B3" s="18"/>
      <c r="C3" s="18"/>
      <c r="D3" s="18" t="s">
        <v>736</v>
      </c>
      <c r="E3" s="18"/>
      <c r="F3" s="18"/>
      <c r="G3" s="18" t="s">
        <v>737</v>
      </c>
      <c r="H3" s="18"/>
      <c r="I3" s="18" t="s">
        <v>738</v>
      </c>
      <c r="J3" s="18" t="s">
        <v>739</v>
      </c>
      <c r="K3" s="18" t="s">
        <v>740</v>
      </c>
      <c r="L3" s="18" t="s">
        <v>741</v>
      </c>
      <c r="M3" s="18" t="s">
        <v>742</v>
      </c>
      <c r="N3" s="18" t="s">
        <v>666</v>
      </c>
      <c r="O3" s="18" t="s">
        <v>743</v>
      </c>
      <c r="P3" s="18" t="s">
        <v>599</v>
      </c>
      <c r="Q3" s="18"/>
      <c r="R3" s="18" t="s">
        <v>744</v>
      </c>
      <c r="S3" s="18" t="s">
        <v>263</v>
      </c>
      <c r="T3" s="18" t="s">
        <v>745</v>
      </c>
      <c r="U3" s="18"/>
      <c r="V3" s="18"/>
      <c r="W3" s="18"/>
      <c r="X3" s="18" t="s">
        <v>238</v>
      </c>
      <c r="Y3" s="18" t="s">
        <v>746</v>
      </c>
      <c r="Z3" s="18" t="s">
        <v>747</v>
      </c>
      <c r="AA3" s="18" t="s">
        <v>748</v>
      </c>
      <c r="AB3" s="18" t="s">
        <v>749</v>
      </c>
      <c r="AC3" s="18"/>
      <c r="AD3" s="18"/>
      <c r="AE3" s="18"/>
      <c r="AF3" s="18" t="s">
        <v>750</v>
      </c>
      <c r="AG3" s="18" t="s">
        <v>751</v>
      </c>
      <c r="AH3" s="18"/>
      <c r="AI3" s="18" t="s">
        <v>752</v>
      </c>
      <c r="AJ3" s="18" t="s">
        <v>753</v>
      </c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</row>
    <row r="4" spans="1:63" ht="44.45" customHeight="1" x14ac:dyDescent="0.2">
      <c r="A4" s="18" t="s">
        <v>754</v>
      </c>
      <c r="B4" s="18"/>
      <c r="C4" s="18"/>
      <c r="D4" s="18" t="s">
        <v>755</v>
      </c>
      <c r="E4" s="18"/>
      <c r="F4" s="18"/>
      <c r="G4" s="18" t="s">
        <v>756</v>
      </c>
      <c r="H4" s="18"/>
      <c r="I4" s="18" t="s">
        <v>490</v>
      </c>
      <c r="J4" s="18" t="s">
        <v>757</v>
      </c>
      <c r="K4" s="18"/>
      <c r="L4" s="18" t="s">
        <v>758</v>
      </c>
      <c r="M4" s="18" t="s">
        <v>759</v>
      </c>
      <c r="N4" s="18" t="s">
        <v>760</v>
      </c>
      <c r="O4" s="18" t="s">
        <v>761</v>
      </c>
      <c r="P4" s="18" t="s">
        <v>45</v>
      </c>
      <c r="Q4" s="18"/>
      <c r="R4" s="18" t="s">
        <v>585</v>
      </c>
      <c r="S4" s="18" t="s">
        <v>184</v>
      </c>
      <c r="T4" s="18" t="s">
        <v>762</v>
      </c>
      <c r="U4" s="18"/>
      <c r="V4" s="18"/>
      <c r="W4" s="18"/>
      <c r="X4" s="18" t="s">
        <v>763</v>
      </c>
      <c r="Y4" s="18" t="s">
        <v>764</v>
      </c>
      <c r="Z4" s="18" t="s">
        <v>765</v>
      </c>
      <c r="AA4" s="18" t="s">
        <v>766</v>
      </c>
      <c r="AB4" s="18" t="s">
        <v>767</v>
      </c>
      <c r="AC4" s="18"/>
      <c r="AD4" s="18"/>
      <c r="AE4" s="18"/>
      <c r="AF4" s="18"/>
      <c r="AG4" s="18" t="s">
        <v>768</v>
      </c>
      <c r="AH4" s="18"/>
      <c r="AI4" s="18" t="s">
        <v>769</v>
      </c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</row>
    <row r="5" spans="1:63" ht="44.45" customHeight="1" x14ac:dyDescent="0.2">
      <c r="A5" s="18" t="s">
        <v>770</v>
      </c>
      <c r="B5" s="18"/>
      <c r="C5" s="18"/>
      <c r="D5" s="18" t="s">
        <v>771</v>
      </c>
      <c r="E5" s="18"/>
      <c r="F5" s="18"/>
      <c r="G5" s="18"/>
      <c r="H5" s="18"/>
      <c r="I5" s="18" t="s">
        <v>640</v>
      </c>
      <c r="J5" s="18" t="s">
        <v>772</v>
      </c>
      <c r="K5" s="18"/>
      <c r="L5" s="18" t="s">
        <v>348</v>
      </c>
      <c r="M5" s="18" t="s">
        <v>773</v>
      </c>
      <c r="N5" s="18"/>
      <c r="O5" s="18" t="s">
        <v>774</v>
      </c>
      <c r="P5" s="18" t="s">
        <v>61</v>
      </c>
      <c r="Q5" s="18"/>
      <c r="R5" s="18" t="s">
        <v>775</v>
      </c>
      <c r="S5" s="18" t="s">
        <v>189</v>
      </c>
      <c r="T5" s="18" t="s">
        <v>776</v>
      </c>
      <c r="U5" s="18"/>
      <c r="V5" s="18"/>
      <c r="W5" s="18"/>
      <c r="X5" s="18" t="s">
        <v>777</v>
      </c>
      <c r="Y5" s="18"/>
      <c r="Z5" s="18" t="s">
        <v>778</v>
      </c>
      <c r="AA5" s="18" t="s">
        <v>779</v>
      </c>
      <c r="AB5" s="18" t="s">
        <v>780</v>
      </c>
      <c r="AC5" s="18"/>
      <c r="AD5" s="18"/>
      <c r="AE5" s="18"/>
      <c r="AF5" s="18"/>
      <c r="AG5" s="18"/>
      <c r="AH5" s="18"/>
      <c r="AI5" s="18" t="s">
        <v>781</v>
      </c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</row>
    <row r="6" spans="1:63" ht="44.45" customHeight="1" x14ac:dyDescent="0.2">
      <c r="A6" s="18" t="s">
        <v>782</v>
      </c>
      <c r="B6" s="18"/>
      <c r="C6" s="18"/>
      <c r="D6" s="18" t="s">
        <v>783</v>
      </c>
      <c r="E6" s="18"/>
      <c r="F6" s="18"/>
      <c r="G6" s="18"/>
      <c r="H6" s="18"/>
      <c r="I6" s="18" t="s">
        <v>493</v>
      </c>
      <c r="J6" s="18"/>
      <c r="K6" s="18"/>
      <c r="L6" s="18" t="s">
        <v>784</v>
      </c>
      <c r="M6" s="18" t="s">
        <v>785</v>
      </c>
      <c r="N6" s="18"/>
      <c r="O6" s="18" t="s">
        <v>786</v>
      </c>
      <c r="P6" s="18" t="s">
        <v>87</v>
      </c>
      <c r="Q6" s="18"/>
      <c r="R6" s="18" t="s">
        <v>787</v>
      </c>
      <c r="S6" s="18" t="s">
        <v>456</v>
      </c>
      <c r="T6" s="18" t="s">
        <v>788</v>
      </c>
      <c r="U6" s="18"/>
      <c r="V6" s="18"/>
      <c r="W6" s="18"/>
      <c r="X6" s="18" t="s">
        <v>178</v>
      </c>
      <c r="Y6" s="18"/>
      <c r="Z6" s="18" t="s">
        <v>789</v>
      </c>
      <c r="AA6" s="18" t="s">
        <v>790</v>
      </c>
      <c r="AB6" s="18" t="s">
        <v>791</v>
      </c>
      <c r="AC6" s="18"/>
      <c r="AD6" s="18"/>
      <c r="AE6" s="18"/>
      <c r="AF6" s="18"/>
      <c r="AG6" s="18"/>
      <c r="AH6" s="18"/>
      <c r="AI6" s="18" t="s">
        <v>792</v>
      </c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</row>
    <row r="7" spans="1:63" ht="44.45" customHeight="1" x14ac:dyDescent="0.2">
      <c r="A7" s="18" t="s">
        <v>793</v>
      </c>
      <c r="B7" s="18"/>
      <c r="C7" s="18"/>
      <c r="D7" s="18" t="s">
        <v>794</v>
      </c>
      <c r="E7" s="18"/>
      <c r="F7" s="18"/>
      <c r="G7" s="18"/>
      <c r="H7" s="18"/>
      <c r="I7" s="18" t="s">
        <v>795</v>
      </c>
      <c r="J7" s="18"/>
      <c r="K7" s="18"/>
      <c r="L7" s="18"/>
      <c r="M7" s="18"/>
      <c r="N7" s="18"/>
      <c r="O7" s="18" t="s">
        <v>796</v>
      </c>
      <c r="P7" s="18" t="s">
        <v>797</v>
      </c>
      <c r="Q7" s="18"/>
      <c r="R7" s="18" t="s">
        <v>798</v>
      </c>
      <c r="S7" s="18" t="s">
        <v>591</v>
      </c>
      <c r="T7" s="18" t="s">
        <v>799</v>
      </c>
      <c r="U7" s="18"/>
      <c r="V7" s="18"/>
      <c r="W7" s="18"/>
      <c r="X7" s="18" t="s">
        <v>800</v>
      </c>
      <c r="Y7" s="18"/>
      <c r="Z7" s="18" t="s">
        <v>662</v>
      </c>
      <c r="AA7" s="18" t="s">
        <v>801</v>
      </c>
      <c r="AB7" s="18" t="s">
        <v>802</v>
      </c>
      <c r="AC7" s="18"/>
      <c r="AD7" s="18"/>
      <c r="AE7" s="18"/>
      <c r="AF7" s="18"/>
      <c r="AG7" s="18"/>
      <c r="AH7" s="18"/>
      <c r="AI7" s="18" t="s">
        <v>803</v>
      </c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</row>
    <row r="8" spans="1:63" ht="44.45" customHeight="1" x14ac:dyDescent="0.2">
      <c r="A8" s="18" t="s">
        <v>804</v>
      </c>
      <c r="B8" s="18"/>
      <c r="C8" s="18"/>
      <c r="D8" s="18"/>
      <c r="E8" s="18"/>
      <c r="F8" s="18"/>
      <c r="G8" s="18"/>
      <c r="H8" s="18"/>
      <c r="I8" s="18" t="s">
        <v>805</v>
      </c>
      <c r="J8" s="18"/>
      <c r="K8" s="18"/>
      <c r="L8" s="18"/>
      <c r="M8" s="18"/>
      <c r="N8" s="18"/>
      <c r="O8" s="18" t="s">
        <v>806</v>
      </c>
      <c r="P8" s="18" t="s">
        <v>807</v>
      </c>
      <c r="Q8" s="18"/>
      <c r="R8" s="18" t="s">
        <v>808</v>
      </c>
      <c r="S8" s="18"/>
      <c r="T8" s="18" t="s">
        <v>809</v>
      </c>
      <c r="U8" s="18"/>
      <c r="V8" s="18"/>
      <c r="W8" s="18"/>
      <c r="X8" s="18" t="s">
        <v>810</v>
      </c>
      <c r="Y8" s="18"/>
      <c r="Z8" s="18" t="s">
        <v>811</v>
      </c>
      <c r="AA8" s="18" t="s">
        <v>390</v>
      </c>
      <c r="AB8" s="18" t="s">
        <v>812</v>
      </c>
      <c r="AC8" s="18"/>
      <c r="AD8" s="18"/>
      <c r="AE8" s="18"/>
      <c r="AF8" s="18"/>
      <c r="AG8" s="18"/>
      <c r="AH8" s="18"/>
      <c r="AI8" s="18" t="s">
        <v>813</v>
      </c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8"/>
      <c r="BK8" s="18"/>
    </row>
    <row r="9" spans="1:63" ht="44.45" customHeight="1" x14ac:dyDescent="0.2">
      <c r="A9" s="18" t="s">
        <v>814</v>
      </c>
      <c r="B9" s="18"/>
      <c r="C9" s="18"/>
      <c r="D9" s="18"/>
      <c r="E9" s="18"/>
      <c r="F9" s="18"/>
      <c r="G9" s="18"/>
      <c r="H9" s="18"/>
      <c r="I9" s="18" t="s">
        <v>466</v>
      </c>
      <c r="J9" s="18"/>
      <c r="K9" s="18"/>
      <c r="L9" s="18"/>
      <c r="M9" s="18"/>
      <c r="N9" s="18"/>
      <c r="O9" s="18" t="s">
        <v>815</v>
      </c>
      <c r="P9" s="18"/>
      <c r="Q9" s="18"/>
      <c r="R9" s="18" t="s">
        <v>146</v>
      </c>
      <c r="S9" s="18"/>
      <c r="T9" s="18" t="s">
        <v>816</v>
      </c>
      <c r="U9" s="18"/>
      <c r="V9" s="18"/>
      <c r="W9" s="18"/>
      <c r="X9" s="18" t="s">
        <v>817</v>
      </c>
      <c r="Y9" s="18"/>
      <c r="Z9" s="18" t="s">
        <v>818</v>
      </c>
      <c r="AA9" s="18" t="s">
        <v>819</v>
      </c>
      <c r="AB9" s="18" t="s">
        <v>820</v>
      </c>
      <c r="AC9" s="18"/>
      <c r="AD9" s="18"/>
      <c r="AE9" s="18"/>
      <c r="AF9" s="18"/>
      <c r="AG9" s="18"/>
      <c r="AH9" s="18"/>
      <c r="AI9" s="18" t="s">
        <v>821</v>
      </c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</row>
    <row r="10" spans="1:63" ht="44.45" customHeight="1" x14ac:dyDescent="0.2">
      <c r="A10" s="18" t="s">
        <v>822</v>
      </c>
      <c r="B10" s="18"/>
      <c r="C10" s="18"/>
      <c r="D10" s="18"/>
      <c r="E10" s="18"/>
      <c r="F10" s="18"/>
      <c r="G10" s="18"/>
      <c r="H10" s="18"/>
      <c r="I10" s="18" t="s">
        <v>823</v>
      </c>
      <c r="J10" s="18"/>
      <c r="K10" s="18"/>
      <c r="L10" s="18"/>
      <c r="M10" s="18"/>
      <c r="N10" s="18"/>
      <c r="O10" s="18" t="s">
        <v>232</v>
      </c>
      <c r="P10" s="18"/>
      <c r="Q10" s="18"/>
      <c r="R10" s="18" t="s">
        <v>824</v>
      </c>
      <c r="S10" s="18"/>
      <c r="T10" s="18"/>
      <c r="U10" s="18"/>
      <c r="V10" s="18"/>
      <c r="W10" s="18"/>
      <c r="X10" s="18" t="s">
        <v>825</v>
      </c>
      <c r="Y10" s="18"/>
      <c r="Z10" s="18" t="s">
        <v>826</v>
      </c>
      <c r="AA10" s="18" t="s">
        <v>827</v>
      </c>
      <c r="AB10" s="18"/>
      <c r="AC10" s="18"/>
      <c r="AD10" s="18"/>
      <c r="AE10" s="18"/>
      <c r="AF10" s="18"/>
      <c r="AG10" s="18"/>
      <c r="AH10" s="18"/>
      <c r="AI10" s="18" t="s">
        <v>828</v>
      </c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</row>
    <row r="11" spans="1:63" ht="44.45" customHeight="1" x14ac:dyDescent="0.2">
      <c r="A11" s="18" t="s">
        <v>829</v>
      </c>
      <c r="B11" s="18"/>
      <c r="C11" s="18"/>
      <c r="D11" s="18"/>
      <c r="E11" s="18"/>
      <c r="F11" s="18"/>
      <c r="G11" s="18"/>
      <c r="H11" s="18"/>
      <c r="I11" s="18" t="s">
        <v>830</v>
      </c>
      <c r="J11" s="18"/>
      <c r="K11" s="18"/>
      <c r="L11" s="18"/>
      <c r="M11" s="18"/>
      <c r="N11" s="18"/>
      <c r="O11" s="18" t="s">
        <v>831</v>
      </c>
      <c r="P11" s="18"/>
      <c r="Q11" s="18"/>
      <c r="R11" s="18" t="s">
        <v>655</v>
      </c>
      <c r="S11" s="18"/>
      <c r="T11" s="18"/>
      <c r="U11" s="18"/>
      <c r="V11" s="18"/>
      <c r="W11" s="18"/>
      <c r="X11" s="18" t="s">
        <v>832</v>
      </c>
      <c r="Y11" s="18"/>
      <c r="Z11" s="18" t="s">
        <v>833</v>
      </c>
      <c r="AA11" s="18" t="s">
        <v>461</v>
      </c>
      <c r="AB11" s="18"/>
      <c r="AC11" s="18"/>
      <c r="AD11" s="18"/>
      <c r="AE11" s="18"/>
      <c r="AF11" s="18"/>
      <c r="AG11" s="18"/>
      <c r="AH11" s="18"/>
      <c r="AI11" s="18" t="s">
        <v>834</v>
      </c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18"/>
      <c r="BJ11" s="18"/>
      <c r="BK11" s="18"/>
    </row>
    <row r="12" spans="1:63" ht="44.45" customHeight="1" x14ac:dyDescent="0.2">
      <c r="A12" s="18" t="s">
        <v>835</v>
      </c>
      <c r="B12" s="18"/>
      <c r="C12" s="18"/>
      <c r="D12" s="18"/>
      <c r="E12" s="18"/>
      <c r="F12" s="18"/>
      <c r="G12" s="18"/>
      <c r="H12" s="18"/>
      <c r="I12" s="18" t="s">
        <v>836</v>
      </c>
      <c r="J12" s="18"/>
      <c r="K12" s="18"/>
      <c r="L12" s="18"/>
      <c r="M12" s="18"/>
      <c r="N12" s="18"/>
      <c r="O12" s="18" t="s">
        <v>225</v>
      </c>
      <c r="P12" s="18"/>
      <c r="Q12" s="18"/>
      <c r="R12" s="18" t="s">
        <v>116</v>
      </c>
      <c r="S12" s="18"/>
      <c r="T12" s="18"/>
      <c r="U12" s="18"/>
      <c r="V12" s="18"/>
      <c r="W12" s="18"/>
      <c r="X12" s="18"/>
      <c r="Y12" s="18"/>
      <c r="Z12" s="18" t="s">
        <v>837</v>
      </c>
      <c r="AA12" s="18" t="s">
        <v>838</v>
      </c>
      <c r="AB12" s="18"/>
      <c r="AC12" s="18"/>
      <c r="AD12" s="18"/>
      <c r="AE12" s="18"/>
      <c r="AF12" s="18"/>
      <c r="AG12" s="18"/>
      <c r="AH12" s="18"/>
      <c r="AI12" s="18" t="s">
        <v>839</v>
      </c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  <c r="BH12" s="18"/>
      <c r="BI12" s="18"/>
      <c r="BJ12" s="18"/>
      <c r="BK12" s="18"/>
    </row>
    <row r="13" spans="1:63" ht="44.45" customHeight="1" x14ac:dyDescent="0.2">
      <c r="A13" s="18" t="s">
        <v>840</v>
      </c>
      <c r="B13" s="18"/>
      <c r="C13" s="18"/>
      <c r="D13" s="18"/>
      <c r="E13" s="18"/>
      <c r="F13" s="18"/>
      <c r="G13" s="18"/>
      <c r="H13" s="18"/>
      <c r="I13" s="18" t="s">
        <v>631</v>
      </c>
      <c r="J13" s="18"/>
      <c r="K13" s="18"/>
      <c r="L13" s="18"/>
      <c r="M13" s="18"/>
      <c r="N13" s="18"/>
      <c r="O13" s="18" t="s">
        <v>841</v>
      </c>
      <c r="P13" s="18"/>
      <c r="Q13" s="18"/>
      <c r="R13" s="18" t="s">
        <v>842</v>
      </c>
      <c r="S13" s="18"/>
      <c r="T13" s="18"/>
      <c r="U13" s="18"/>
      <c r="V13" s="18"/>
      <c r="W13" s="18"/>
      <c r="X13" s="18"/>
      <c r="Y13" s="18"/>
      <c r="Z13" s="18" t="s">
        <v>843</v>
      </c>
      <c r="AA13" s="18" t="s">
        <v>844</v>
      </c>
      <c r="AB13" s="18"/>
      <c r="AC13" s="18"/>
      <c r="AD13" s="18"/>
      <c r="AE13" s="18"/>
      <c r="AF13" s="18"/>
      <c r="AG13" s="18"/>
      <c r="AH13" s="18"/>
      <c r="AI13" s="18" t="s">
        <v>845</v>
      </c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18"/>
      <c r="BJ13" s="18"/>
      <c r="BK13" s="18"/>
    </row>
    <row r="14" spans="1:63" ht="44.45" customHeight="1" x14ac:dyDescent="0.2">
      <c r="A14" s="18" t="s">
        <v>846</v>
      </c>
      <c r="B14" s="18"/>
      <c r="C14" s="18"/>
      <c r="D14" s="18"/>
      <c r="E14" s="18"/>
      <c r="F14" s="18"/>
      <c r="G14" s="18"/>
      <c r="H14" s="18"/>
      <c r="I14" s="18" t="s">
        <v>847</v>
      </c>
      <c r="J14" s="18"/>
      <c r="K14" s="18"/>
      <c r="L14" s="18"/>
      <c r="M14" s="18"/>
      <c r="N14" s="18"/>
      <c r="O14" s="18" t="s">
        <v>848</v>
      </c>
      <c r="P14" s="18"/>
      <c r="Q14" s="18"/>
      <c r="R14" s="18" t="s">
        <v>208</v>
      </c>
      <c r="S14" s="18"/>
      <c r="T14" s="18"/>
      <c r="U14" s="18"/>
      <c r="V14" s="18"/>
      <c r="W14" s="18"/>
      <c r="X14" s="18"/>
      <c r="Y14" s="18"/>
      <c r="Z14" s="18"/>
      <c r="AA14" s="18" t="s">
        <v>849</v>
      </c>
      <c r="AB14" s="18"/>
      <c r="AC14" s="18"/>
      <c r="AD14" s="18"/>
      <c r="AE14" s="18"/>
      <c r="AF14" s="18"/>
      <c r="AG14" s="18"/>
      <c r="AH14" s="18"/>
      <c r="AI14" s="18" t="s">
        <v>850</v>
      </c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</row>
    <row r="15" spans="1:63" ht="44.45" customHeight="1" x14ac:dyDescent="0.2">
      <c r="A15" s="18" t="s">
        <v>851</v>
      </c>
      <c r="B15" s="18"/>
      <c r="C15" s="18"/>
      <c r="D15" s="18"/>
      <c r="E15" s="18"/>
      <c r="F15" s="18"/>
      <c r="G15" s="18"/>
      <c r="H15" s="18"/>
      <c r="I15" s="18" t="s">
        <v>852</v>
      </c>
      <c r="J15" s="18"/>
      <c r="K15" s="18"/>
      <c r="L15" s="18"/>
      <c r="M15" s="18"/>
      <c r="N15" s="18"/>
      <c r="O15" s="18" t="s">
        <v>853</v>
      </c>
      <c r="P15" s="18"/>
      <c r="Q15" s="18"/>
      <c r="R15" s="18" t="s">
        <v>854</v>
      </c>
      <c r="S15" s="18"/>
      <c r="T15" s="18"/>
      <c r="U15" s="18"/>
      <c r="V15" s="18"/>
      <c r="W15" s="18"/>
      <c r="X15" s="18"/>
      <c r="Y15" s="18"/>
      <c r="Z15" s="18"/>
      <c r="AA15" s="18" t="s">
        <v>855</v>
      </c>
      <c r="AB15" s="18"/>
      <c r="AC15" s="18"/>
      <c r="AD15" s="18"/>
      <c r="AE15" s="18"/>
      <c r="AF15" s="18"/>
      <c r="AG15" s="18"/>
      <c r="AH15" s="18"/>
      <c r="AI15" s="18" t="s">
        <v>856</v>
      </c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</row>
    <row r="16" spans="1:63" ht="44.45" customHeight="1" x14ac:dyDescent="0.2">
      <c r="A16" s="18" t="s">
        <v>857</v>
      </c>
      <c r="B16" s="18"/>
      <c r="C16" s="18"/>
      <c r="D16" s="18"/>
      <c r="E16" s="18"/>
      <c r="F16" s="18"/>
      <c r="G16" s="18"/>
      <c r="H16" s="18"/>
      <c r="I16" s="18" t="s">
        <v>858</v>
      </c>
      <c r="J16" s="18"/>
      <c r="K16" s="18"/>
      <c r="L16" s="18"/>
      <c r="M16" s="18"/>
      <c r="N16" s="18"/>
      <c r="O16" s="18" t="s">
        <v>859</v>
      </c>
      <c r="P16" s="18"/>
      <c r="Q16" s="18"/>
      <c r="R16" s="18" t="s">
        <v>860</v>
      </c>
      <c r="S16" s="18"/>
      <c r="T16" s="18"/>
      <c r="U16" s="18"/>
      <c r="V16" s="18"/>
      <c r="W16" s="18"/>
      <c r="X16" s="18"/>
      <c r="Y16" s="18"/>
      <c r="Z16" s="18"/>
      <c r="AA16" s="18" t="s">
        <v>861</v>
      </c>
      <c r="AB16" s="18"/>
      <c r="AC16" s="18"/>
      <c r="AD16" s="18"/>
      <c r="AE16" s="18"/>
      <c r="AF16" s="18"/>
      <c r="AG16" s="18"/>
      <c r="AH16" s="18"/>
      <c r="AI16" s="18" t="s">
        <v>862</v>
      </c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</row>
    <row r="17" spans="1:63" ht="44.45" customHeight="1" x14ac:dyDescent="0.2">
      <c r="A17" s="18" t="s">
        <v>863</v>
      </c>
      <c r="B17" s="18"/>
      <c r="C17" s="18"/>
      <c r="D17" s="18"/>
      <c r="E17" s="18"/>
      <c r="F17" s="18"/>
      <c r="G17" s="18"/>
      <c r="H17" s="18"/>
      <c r="I17" s="18" t="s">
        <v>357</v>
      </c>
      <c r="J17" s="18"/>
      <c r="K17" s="18"/>
      <c r="L17" s="18"/>
      <c r="M17" s="18"/>
      <c r="N17" s="18"/>
      <c r="O17" s="18" t="s">
        <v>864</v>
      </c>
      <c r="P17" s="18"/>
      <c r="Q17" s="18"/>
      <c r="R17" s="18" t="s">
        <v>865</v>
      </c>
      <c r="S17" s="18"/>
      <c r="T17" s="18"/>
      <c r="U17" s="18"/>
      <c r="V17" s="18"/>
      <c r="W17" s="18"/>
      <c r="X17" s="18"/>
      <c r="Y17" s="18"/>
      <c r="Z17" s="18"/>
      <c r="AA17" s="18" t="s">
        <v>866</v>
      </c>
      <c r="AB17" s="18"/>
      <c r="AC17" s="18"/>
      <c r="AD17" s="18"/>
      <c r="AE17" s="18"/>
      <c r="AF17" s="18"/>
      <c r="AG17" s="18"/>
      <c r="AH17" s="18"/>
      <c r="AI17" s="18" t="s">
        <v>867</v>
      </c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18"/>
      <c r="BJ17" s="18"/>
      <c r="BK17" s="18"/>
    </row>
    <row r="18" spans="1:63" ht="44.45" customHeight="1" x14ac:dyDescent="0.2">
      <c r="A18" s="18" t="s">
        <v>868</v>
      </c>
      <c r="B18" s="18"/>
      <c r="C18" s="18"/>
      <c r="D18" s="18"/>
      <c r="E18" s="18"/>
      <c r="F18" s="18"/>
      <c r="G18" s="18"/>
      <c r="H18" s="18"/>
      <c r="I18" s="18" t="s">
        <v>477</v>
      </c>
      <c r="J18" s="18"/>
      <c r="K18" s="18"/>
      <c r="L18" s="18"/>
      <c r="M18" s="18"/>
      <c r="N18" s="18"/>
      <c r="O18" s="18" t="s">
        <v>869</v>
      </c>
      <c r="P18" s="18"/>
      <c r="Q18" s="18"/>
      <c r="R18" s="18" t="s">
        <v>130</v>
      </c>
      <c r="S18" s="18"/>
      <c r="T18" s="18"/>
      <c r="U18" s="18"/>
      <c r="V18" s="18"/>
      <c r="W18" s="18"/>
      <c r="X18" s="18"/>
      <c r="Y18" s="18"/>
      <c r="Z18" s="18"/>
      <c r="AA18" s="18" t="s">
        <v>870</v>
      </c>
      <c r="AB18" s="18"/>
      <c r="AC18" s="18"/>
      <c r="AD18" s="18"/>
      <c r="AE18" s="18"/>
      <c r="AF18" s="18"/>
      <c r="AG18" s="18"/>
      <c r="AH18" s="18"/>
      <c r="AI18" s="18" t="s">
        <v>871</v>
      </c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18"/>
      <c r="BJ18" s="18"/>
      <c r="BK18" s="18"/>
    </row>
    <row r="19" spans="1:63" ht="44.45" customHeight="1" x14ac:dyDescent="0.2">
      <c r="A19" s="18"/>
      <c r="B19" s="18"/>
      <c r="C19" s="18"/>
      <c r="D19" s="18"/>
      <c r="E19" s="18"/>
      <c r="F19" s="18"/>
      <c r="G19" s="18"/>
      <c r="H19" s="18"/>
      <c r="I19" s="18" t="s">
        <v>872</v>
      </c>
      <c r="J19" s="18"/>
      <c r="K19" s="18"/>
      <c r="L19" s="18"/>
      <c r="M19" s="18"/>
      <c r="N19" s="18"/>
      <c r="O19" s="18" t="s">
        <v>873</v>
      </c>
      <c r="P19" s="18"/>
      <c r="Q19" s="18"/>
      <c r="R19" s="18" t="s">
        <v>874</v>
      </c>
      <c r="S19" s="18"/>
      <c r="T19" s="18"/>
      <c r="U19" s="18"/>
      <c r="V19" s="18"/>
      <c r="W19" s="18"/>
      <c r="X19" s="18"/>
      <c r="Y19" s="18"/>
      <c r="Z19" s="18"/>
      <c r="AA19" s="18" t="s">
        <v>875</v>
      </c>
      <c r="AB19" s="18"/>
      <c r="AC19" s="18"/>
      <c r="AD19" s="18"/>
      <c r="AE19" s="18"/>
      <c r="AF19" s="18"/>
      <c r="AG19" s="18"/>
      <c r="AH19" s="18"/>
      <c r="AI19" s="18" t="s">
        <v>876</v>
      </c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s="18"/>
      <c r="BI19" s="18"/>
      <c r="BJ19" s="18"/>
      <c r="BK19" s="18"/>
    </row>
    <row r="20" spans="1:63" ht="44.45" customHeight="1" x14ac:dyDescent="0.2">
      <c r="A20" s="18"/>
      <c r="B20" s="18"/>
      <c r="C20" s="18"/>
      <c r="D20" s="18"/>
      <c r="E20" s="18"/>
      <c r="F20" s="18"/>
      <c r="G20" s="18"/>
      <c r="H20" s="18"/>
      <c r="I20" s="18" t="s">
        <v>504</v>
      </c>
      <c r="J20" s="18"/>
      <c r="K20" s="18"/>
      <c r="L20" s="18"/>
      <c r="M20" s="18"/>
      <c r="N20" s="18"/>
      <c r="O20" s="18" t="s">
        <v>877</v>
      </c>
      <c r="P20" s="18"/>
      <c r="Q20" s="18"/>
      <c r="R20" s="18" t="s">
        <v>168</v>
      </c>
      <c r="S20" s="18"/>
      <c r="T20" s="18"/>
      <c r="U20" s="18"/>
      <c r="V20" s="18"/>
      <c r="W20" s="18"/>
      <c r="X20" s="18"/>
      <c r="Y20" s="18"/>
      <c r="Z20" s="18"/>
      <c r="AA20" s="18" t="s">
        <v>878</v>
      </c>
      <c r="AB20" s="18"/>
      <c r="AC20" s="18"/>
      <c r="AD20" s="18"/>
      <c r="AE20" s="18"/>
      <c r="AF20" s="18"/>
      <c r="AG20" s="18"/>
      <c r="AH20" s="18"/>
      <c r="AI20" s="18" t="s">
        <v>879</v>
      </c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8"/>
      <c r="BI20" s="18"/>
      <c r="BJ20" s="18"/>
      <c r="BK20" s="18"/>
    </row>
    <row r="21" spans="1:63" ht="44.45" customHeight="1" x14ac:dyDescent="0.2">
      <c r="A21" s="18"/>
      <c r="B21" s="18"/>
      <c r="C21" s="18"/>
      <c r="D21" s="18"/>
      <c r="E21" s="18"/>
      <c r="F21" s="18"/>
      <c r="G21" s="18"/>
      <c r="H21" s="18"/>
      <c r="I21" s="18" t="s">
        <v>517</v>
      </c>
      <c r="J21" s="18"/>
      <c r="K21" s="18"/>
      <c r="L21" s="18"/>
      <c r="M21" s="18"/>
      <c r="N21" s="18"/>
      <c r="O21" s="18" t="s">
        <v>880</v>
      </c>
      <c r="P21" s="18"/>
      <c r="Q21" s="18"/>
      <c r="R21" s="18" t="s">
        <v>340</v>
      </c>
      <c r="S21" s="18"/>
      <c r="T21" s="18"/>
      <c r="U21" s="18"/>
      <c r="V21" s="18"/>
      <c r="W21" s="18"/>
      <c r="X21" s="18"/>
      <c r="Y21" s="18"/>
      <c r="Z21" s="18"/>
      <c r="AA21" s="18" t="s">
        <v>881</v>
      </c>
      <c r="AB21" s="18"/>
      <c r="AC21" s="18"/>
      <c r="AD21" s="18"/>
      <c r="AE21" s="18"/>
      <c r="AF21" s="18"/>
      <c r="AG21" s="18"/>
      <c r="AH21" s="18"/>
      <c r="AI21" s="18" t="s">
        <v>882</v>
      </c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8"/>
      <c r="BJ21" s="18"/>
      <c r="BK21" s="18"/>
    </row>
    <row r="22" spans="1:63" ht="44.45" customHeight="1" x14ac:dyDescent="0.2">
      <c r="A22" s="18"/>
      <c r="B22" s="18"/>
      <c r="C22" s="18"/>
      <c r="D22" s="18"/>
      <c r="E22" s="18"/>
      <c r="F22" s="18"/>
      <c r="G22" s="18"/>
      <c r="H22" s="18"/>
      <c r="I22" s="18" t="s">
        <v>883</v>
      </c>
      <c r="J22" s="18"/>
      <c r="K22" s="18"/>
      <c r="L22" s="18"/>
      <c r="M22" s="18"/>
      <c r="N22" s="18"/>
      <c r="O22" s="18" t="s">
        <v>884</v>
      </c>
      <c r="P22" s="18"/>
      <c r="Q22" s="18"/>
      <c r="R22" s="18" t="s">
        <v>885</v>
      </c>
      <c r="S22" s="18"/>
      <c r="T22" s="18"/>
      <c r="U22" s="18"/>
      <c r="V22" s="18"/>
      <c r="W22" s="18"/>
      <c r="X22" s="18"/>
      <c r="Y22" s="18"/>
      <c r="Z22" s="18"/>
      <c r="AA22" s="18" t="s">
        <v>886</v>
      </c>
      <c r="AB22" s="18"/>
      <c r="AC22" s="18"/>
      <c r="AD22" s="18"/>
      <c r="AE22" s="18"/>
      <c r="AF22" s="18"/>
      <c r="AG22" s="18"/>
      <c r="AH22" s="18"/>
      <c r="AI22" s="18" t="s">
        <v>887</v>
      </c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18"/>
      <c r="BJ22" s="18"/>
      <c r="BK22" s="18"/>
    </row>
    <row r="23" spans="1:63" ht="44.45" customHeight="1" x14ac:dyDescent="0.2">
      <c r="A23" s="18"/>
      <c r="B23" s="18"/>
      <c r="C23" s="18"/>
      <c r="D23" s="18"/>
      <c r="E23" s="18"/>
      <c r="F23" s="18"/>
      <c r="G23" s="18"/>
      <c r="H23" s="18"/>
      <c r="I23" s="18" t="s">
        <v>888</v>
      </c>
      <c r="J23" s="18"/>
      <c r="K23" s="18"/>
      <c r="L23" s="18"/>
      <c r="M23" s="18"/>
      <c r="N23" s="18"/>
      <c r="O23" s="18" t="s">
        <v>889</v>
      </c>
      <c r="P23" s="18"/>
      <c r="Q23" s="18"/>
      <c r="R23" s="18" t="s">
        <v>890</v>
      </c>
      <c r="S23" s="18"/>
      <c r="T23" s="18"/>
      <c r="U23" s="18"/>
      <c r="V23" s="18"/>
      <c r="W23" s="18"/>
      <c r="X23" s="18"/>
      <c r="Y23" s="18"/>
      <c r="Z23" s="18"/>
      <c r="AA23" s="18" t="s">
        <v>891</v>
      </c>
      <c r="AB23" s="18"/>
      <c r="AC23" s="18"/>
      <c r="AD23" s="18"/>
      <c r="AE23" s="18"/>
      <c r="AF23" s="18"/>
      <c r="AG23" s="18"/>
      <c r="AH23" s="18"/>
      <c r="AI23" s="18" t="s">
        <v>892</v>
      </c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  <c r="BI23" s="18"/>
      <c r="BJ23" s="18"/>
      <c r="BK23" s="18"/>
    </row>
    <row r="24" spans="1:63" ht="44.45" customHeight="1" x14ac:dyDescent="0.2">
      <c r="A24" s="18"/>
      <c r="B24" s="18"/>
      <c r="C24" s="18"/>
      <c r="D24" s="18"/>
      <c r="E24" s="18"/>
      <c r="F24" s="18"/>
      <c r="G24" s="18"/>
      <c r="H24" s="18"/>
      <c r="I24" s="18" t="s">
        <v>893</v>
      </c>
      <c r="J24" s="18"/>
      <c r="K24" s="18"/>
      <c r="L24" s="18"/>
      <c r="M24" s="18"/>
      <c r="N24" s="18"/>
      <c r="O24" s="18" t="s">
        <v>894</v>
      </c>
      <c r="P24" s="18"/>
      <c r="Q24" s="18"/>
      <c r="R24" s="18" t="s">
        <v>895</v>
      </c>
      <c r="S24" s="18"/>
      <c r="T24" s="18"/>
      <c r="U24" s="18"/>
      <c r="V24" s="18"/>
      <c r="W24" s="18"/>
      <c r="X24" s="18"/>
      <c r="Y24" s="18"/>
      <c r="Z24" s="18"/>
      <c r="AA24" s="18" t="s">
        <v>896</v>
      </c>
      <c r="AB24" s="18"/>
      <c r="AC24" s="18"/>
      <c r="AD24" s="18"/>
      <c r="AE24" s="18"/>
      <c r="AF24" s="18"/>
      <c r="AG24" s="18"/>
      <c r="AH24" s="18"/>
      <c r="AI24" s="18" t="s">
        <v>897</v>
      </c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8"/>
      <c r="BJ24" s="18"/>
      <c r="BK24" s="18"/>
    </row>
    <row r="25" spans="1:63" ht="44.45" customHeight="1" x14ac:dyDescent="0.2">
      <c r="A25" s="18"/>
      <c r="B25" s="18"/>
      <c r="C25" s="18"/>
      <c r="D25" s="18"/>
      <c r="E25" s="18"/>
      <c r="F25" s="18"/>
      <c r="G25" s="18"/>
      <c r="H25" s="18"/>
      <c r="I25" s="18" t="s">
        <v>898</v>
      </c>
      <c r="J25" s="18"/>
      <c r="K25" s="18"/>
      <c r="L25" s="18"/>
      <c r="M25" s="18"/>
      <c r="N25" s="18"/>
      <c r="O25" s="18" t="s">
        <v>899</v>
      </c>
      <c r="P25" s="18"/>
      <c r="Q25" s="18"/>
      <c r="R25" s="18" t="s">
        <v>900</v>
      </c>
      <c r="S25" s="18"/>
      <c r="T25" s="18"/>
      <c r="U25" s="18"/>
      <c r="V25" s="18"/>
      <c r="W25" s="18"/>
      <c r="X25" s="18"/>
      <c r="Y25" s="18"/>
      <c r="Z25" s="18"/>
      <c r="AA25" s="18" t="s">
        <v>901</v>
      </c>
      <c r="AB25" s="18"/>
      <c r="AC25" s="18"/>
      <c r="AD25" s="18"/>
      <c r="AE25" s="18"/>
      <c r="AF25" s="18"/>
      <c r="AG25" s="18"/>
      <c r="AH25" s="18"/>
      <c r="AI25" s="18" t="s">
        <v>902</v>
      </c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  <c r="BD25" s="18"/>
      <c r="BE25" s="18"/>
      <c r="BF25" s="18"/>
      <c r="BG25" s="18"/>
      <c r="BH25" s="18"/>
      <c r="BI25" s="18"/>
      <c r="BJ25" s="18"/>
      <c r="BK25" s="18"/>
    </row>
    <row r="26" spans="1:63" ht="44.45" customHeight="1" x14ac:dyDescent="0.2">
      <c r="A26" s="18"/>
      <c r="B26" s="18"/>
      <c r="C26" s="18"/>
      <c r="D26" s="18"/>
      <c r="E26" s="18"/>
      <c r="F26" s="18"/>
      <c r="G26" s="18"/>
      <c r="H26" s="18"/>
      <c r="I26" s="18" t="s">
        <v>903</v>
      </c>
      <c r="J26" s="18"/>
      <c r="K26" s="18"/>
      <c r="L26" s="18"/>
      <c r="M26" s="18"/>
      <c r="N26" s="18"/>
      <c r="O26" s="18" t="s">
        <v>904</v>
      </c>
      <c r="P26" s="18"/>
      <c r="Q26" s="18"/>
      <c r="R26" s="18" t="s">
        <v>905</v>
      </c>
      <c r="S26" s="18"/>
      <c r="T26" s="18"/>
      <c r="U26" s="18"/>
      <c r="V26" s="18"/>
      <c r="W26" s="18"/>
      <c r="X26" s="18"/>
      <c r="Y26" s="18"/>
      <c r="Z26" s="18"/>
      <c r="AA26" s="18" t="s">
        <v>906</v>
      </c>
      <c r="AB26" s="18"/>
      <c r="AC26" s="18"/>
      <c r="AD26" s="18"/>
      <c r="AE26" s="18"/>
      <c r="AF26" s="18"/>
      <c r="AG26" s="18"/>
      <c r="AH26" s="18"/>
      <c r="AI26" s="18" t="s">
        <v>907</v>
      </c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18"/>
      <c r="BG26" s="18"/>
      <c r="BH26" s="18"/>
      <c r="BI26" s="18"/>
      <c r="BJ26" s="18"/>
      <c r="BK26" s="18"/>
    </row>
    <row r="27" spans="1:63" ht="44.45" customHeight="1" x14ac:dyDescent="0.2">
      <c r="A27" s="18"/>
      <c r="B27" s="18"/>
      <c r="C27" s="18"/>
      <c r="D27" s="18"/>
      <c r="E27" s="18"/>
      <c r="F27" s="18"/>
      <c r="G27" s="18"/>
      <c r="H27" s="18"/>
      <c r="I27" s="18" t="s">
        <v>248</v>
      </c>
      <c r="J27" s="18"/>
      <c r="K27" s="18"/>
      <c r="L27" s="18"/>
      <c r="M27" s="18"/>
      <c r="N27" s="18"/>
      <c r="O27" s="18" t="s">
        <v>908</v>
      </c>
      <c r="P27" s="18"/>
      <c r="Q27" s="18"/>
      <c r="R27" s="18" t="s">
        <v>909</v>
      </c>
      <c r="S27" s="18"/>
      <c r="T27" s="18"/>
      <c r="U27" s="18"/>
      <c r="V27" s="18"/>
      <c r="W27" s="18"/>
      <c r="X27" s="18"/>
      <c r="Y27" s="18"/>
      <c r="Z27" s="18"/>
      <c r="AA27" s="18" t="s">
        <v>910</v>
      </c>
      <c r="AB27" s="18"/>
      <c r="AC27" s="18"/>
      <c r="AD27" s="18"/>
      <c r="AE27" s="18"/>
      <c r="AF27" s="18"/>
      <c r="AG27" s="18"/>
      <c r="AH27" s="18"/>
      <c r="AI27" s="18" t="s">
        <v>911</v>
      </c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18"/>
      <c r="BG27" s="18"/>
      <c r="BH27" s="18"/>
      <c r="BI27" s="18"/>
      <c r="BJ27" s="18"/>
      <c r="BK27" s="18"/>
    </row>
    <row r="28" spans="1:63" ht="44.45" customHeight="1" x14ac:dyDescent="0.2">
      <c r="A28" s="18"/>
      <c r="B28" s="18"/>
      <c r="C28" s="18"/>
      <c r="D28" s="18"/>
      <c r="E28" s="18"/>
      <c r="F28" s="18"/>
      <c r="G28" s="18"/>
      <c r="H28" s="18"/>
      <c r="I28" s="18" t="s">
        <v>255</v>
      </c>
      <c r="J28" s="18"/>
      <c r="K28" s="18"/>
      <c r="L28" s="18"/>
      <c r="M28" s="18"/>
      <c r="N28" s="18"/>
      <c r="O28" s="18" t="s">
        <v>912</v>
      </c>
      <c r="P28" s="18"/>
      <c r="Q28" s="18"/>
      <c r="R28" s="18" t="s">
        <v>913</v>
      </c>
      <c r="S28" s="18"/>
      <c r="T28" s="18"/>
      <c r="U28" s="18"/>
      <c r="V28" s="18"/>
      <c r="W28" s="18"/>
      <c r="X28" s="18"/>
      <c r="Y28" s="18"/>
      <c r="Z28" s="18"/>
      <c r="AA28" s="18" t="s">
        <v>914</v>
      </c>
      <c r="AB28" s="18"/>
      <c r="AC28" s="18"/>
      <c r="AD28" s="18"/>
      <c r="AE28" s="18"/>
      <c r="AF28" s="18"/>
      <c r="AG28" s="18"/>
      <c r="AH28" s="18"/>
      <c r="AI28" s="18" t="s">
        <v>915</v>
      </c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8"/>
      <c r="BA28" s="18"/>
      <c r="BB28" s="18"/>
      <c r="BC28" s="18"/>
      <c r="BD28" s="18"/>
      <c r="BE28" s="18"/>
      <c r="BF28" s="18"/>
      <c r="BG28" s="18"/>
      <c r="BH28" s="18"/>
      <c r="BI28" s="18"/>
      <c r="BJ28" s="18"/>
      <c r="BK28" s="18"/>
    </row>
    <row r="29" spans="1:63" ht="44.45" customHeight="1" x14ac:dyDescent="0.2">
      <c r="A29" s="18"/>
      <c r="B29" s="18"/>
      <c r="C29" s="18"/>
      <c r="D29" s="18"/>
      <c r="E29" s="18"/>
      <c r="F29" s="18"/>
      <c r="G29" s="18"/>
      <c r="H29" s="18"/>
      <c r="I29" s="18" t="s">
        <v>916</v>
      </c>
      <c r="J29" s="18"/>
      <c r="K29" s="18"/>
      <c r="L29" s="18"/>
      <c r="M29" s="18"/>
      <c r="N29" s="18"/>
      <c r="O29" s="18" t="s">
        <v>917</v>
      </c>
      <c r="P29" s="18"/>
      <c r="Q29" s="18"/>
      <c r="R29" s="18" t="s">
        <v>135</v>
      </c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D29" s="18"/>
      <c r="BE29" s="18"/>
      <c r="BF29" s="18"/>
      <c r="BG29" s="18"/>
      <c r="BH29" s="18"/>
      <c r="BI29" s="18"/>
      <c r="BJ29" s="18"/>
      <c r="BK29" s="18"/>
    </row>
    <row r="30" spans="1:63" ht="44.45" customHeight="1" x14ac:dyDescent="0.2">
      <c r="A30" s="18"/>
      <c r="B30" s="18"/>
      <c r="C30" s="18"/>
      <c r="D30" s="18"/>
      <c r="E30" s="18"/>
      <c r="F30" s="18"/>
      <c r="G30" s="18"/>
      <c r="H30" s="18"/>
      <c r="I30" s="18" t="s">
        <v>918</v>
      </c>
      <c r="J30" s="18"/>
      <c r="K30" s="18"/>
      <c r="L30" s="18"/>
      <c r="M30" s="18"/>
      <c r="N30" s="18"/>
      <c r="O30" s="18" t="s">
        <v>919</v>
      </c>
      <c r="P30" s="18"/>
      <c r="Q30" s="18"/>
      <c r="R30" s="18" t="s">
        <v>920</v>
      </c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18"/>
      <c r="AZ30" s="18"/>
      <c r="BA30" s="18"/>
      <c r="BB30" s="18"/>
      <c r="BC30" s="18"/>
      <c r="BD30" s="18"/>
      <c r="BE30" s="18"/>
      <c r="BF30" s="18"/>
      <c r="BG30" s="18"/>
      <c r="BH30" s="18"/>
      <c r="BI30" s="18"/>
      <c r="BJ30" s="18"/>
      <c r="BK30" s="18"/>
    </row>
    <row r="31" spans="1:63" ht="44.45" customHeight="1" x14ac:dyDescent="0.2">
      <c r="A31" s="18"/>
      <c r="B31" s="18"/>
      <c r="C31" s="18"/>
      <c r="D31" s="18"/>
      <c r="E31" s="18"/>
      <c r="F31" s="18"/>
      <c r="G31" s="18"/>
      <c r="H31" s="18"/>
      <c r="I31" s="18" t="s">
        <v>921</v>
      </c>
      <c r="J31" s="18"/>
      <c r="K31" s="18"/>
      <c r="L31" s="18"/>
      <c r="M31" s="18"/>
      <c r="N31" s="18"/>
      <c r="O31" s="18" t="s">
        <v>922</v>
      </c>
      <c r="P31" s="18"/>
      <c r="Q31" s="18"/>
      <c r="R31" s="18" t="s">
        <v>923</v>
      </c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18"/>
      <c r="AZ31" s="18"/>
      <c r="BA31" s="18"/>
      <c r="BB31" s="18"/>
      <c r="BC31" s="18"/>
      <c r="BD31" s="18"/>
      <c r="BE31" s="18"/>
      <c r="BF31" s="18"/>
      <c r="BG31" s="18"/>
      <c r="BH31" s="18"/>
      <c r="BI31" s="18"/>
      <c r="BJ31" s="18"/>
      <c r="BK31" s="18"/>
    </row>
    <row r="32" spans="1:63" ht="44.45" customHeight="1" x14ac:dyDescent="0.2">
      <c r="A32" s="18"/>
      <c r="B32" s="18"/>
      <c r="C32" s="18"/>
      <c r="D32" s="18"/>
      <c r="E32" s="18"/>
      <c r="F32" s="18"/>
      <c r="G32" s="18"/>
      <c r="H32" s="18"/>
      <c r="I32" s="18" t="s">
        <v>924</v>
      </c>
      <c r="J32" s="18"/>
      <c r="K32" s="18"/>
      <c r="L32" s="18"/>
      <c r="M32" s="18"/>
      <c r="N32" s="18"/>
      <c r="O32" s="18" t="s">
        <v>925</v>
      </c>
      <c r="P32" s="18"/>
      <c r="Q32" s="18"/>
      <c r="R32" s="18" t="s">
        <v>926</v>
      </c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18"/>
      <c r="BG32" s="18"/>
      <c r="BH32" s="18"/>
      <c r="BI32" s="18"/>
      <c r="BJ32" s="18"/>
      <c r="BK32" s="18"/>
    </row>
    <row r="33" spans="1:63" ht="44.45" customHeight="1" x14ac:dyDescent="0.2">
      <c r="A33" s="18"/>
      <c r="B33" s="18"/>
      <c r="C33" s="18"/>
      <c r="D33" s="18"/>
      <c r="E33" s="18"/>
      <c r="F33" s="18"/>
      <c r="G33" s="18"/>
      <c r="H33" s="18"/>
      <c r="I33" s="18" t="s">
        <v>927</v>
      </c>
      <c r="J33" s="18"/>
      <c r="K33" s="18"/>
      <c r="L33" s="18"/>
      <c r="M33" s="18"/>
      <c r="N33" s="18"/>
      <c r="O33" s="18"/>
      <c r="P33" s="18"/>
      <c r="Q33" s="18"/>
      <c r="R33" s="18" t="s">
        <v>928</v>
      </c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18"/>
      <c r="AZ33" s="18"/>
      <c r="BA33" s="18"/>
      <c r="BB33" s="18"/>
      <c r="BC33" s="18"/>
      <c r="BD33" s="18"/>
      <c r="BE33" s="18"/>
      <c r="BF33" s="18"/>
      <c r="BG33" s="18"/>
      <c r="BH33" s="18"/>
      <c r="BI33" s="18"/>
      <c r="BJ33" s="18"/>
      <c r="BK33" s="18"/>
    </row>
    <row r="34" spans="1:63" ht="44.45" customHeight="1" x14ac:dyDescent="0.2">
      <c r="A34" s="18"/>
      <c r="B34" s="18"/>
      <c r="C34" s="18"/>
      <c r="D34" s="18"/>
      <c r="E34" s="18"/>
      <c r="F34" s="18"/>
      <c r="G34" s="18"/>
      <c r="H34" s="18"/>
      <c r="I34" s="18" t="s">
        <v>929</v>
      </c>
      <c r="J34" s="18"/>
      <c r="K34" s="18"/>
      <c r="L34" s="18"/>
      <c r="M34" s="18"/>
      <c r="N34" s="18"/>
      <c r="O34" s="18"/>
      <c r="P34" s="18"/>
      <c r="Q34" s="18"/>
      <c r="R34" s="18" t="s">
        <v>930</v>
      </c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8"/>
      <c r="BA34" s="18"/>
      <c r="BB34" s="18"/>
      <c r="BC34" s="18"/>
      <c r="BD34" s="18"/>
      <c r="BE34" s="18"/>
      <c r="BF34" s="18"/>
      <c r="BG34" s="18"/>
      <c r="BH34" s="18"/>
      <c r="BI34" s="18"/>
      <c r="BJ34" s="18"/>
      <c r="BK34" s="18"/>
    </row>
    <row r="35" spans="1:63" ht="44.45" customHeight="1" x14ac:dyDescent="0.2">
      <c r="A35" s="18"/>
      <c r="B35" s="18"/>
      <c r="C35" s="18"/>
      <c r="D35" s="18"/>
      <c r="E35" s="18"/>
      <c r="F35" s="18"/>
      <c r="G35" s="18"/>
      <c r="H35" s="18"/>
      <c r="I35" s="18" t="s">
        <v>931</v>
      </c>
      <c r="J35" s="18"/>
      <c r="K35" s="18"/>
      <c r="L35" s="18"/>
      <c r="M35" s="18"/>
      <c r="N35" s="18"/>
      <c r="O35" s="18"/>
      <c r="P35" s="18"/>
      <c r="Q35" s="18"/>
      <c r="R35" s="18" t="s">
        <v>932</v>
      </c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8"/>
      <c r="BA35" s="18"/>
      <c r="BB35" s="18"/>
      <c r="BC35" s="18"/>
      <c r="BD35" s="18"/>
      <c r="BE35" s="18"/>
      <c r="BF35" s="18"/>
      <c r="BG35" s="18"/>
      <c r="BH35" s="18"/>
      <c r="BI35" s="18"/>
      <c r="BJ35" s="18"/>
      <c r="BK35" s="18"/>
    </row>
    <row r="36" spans="1:63" ht="44.45" customHeight="1" x14ac:dyDescent="0.2">
      <c r="A36" s="18"/>
      <c r="B36" s="18"/>
      <c r="C36" s="18"/>
      <c r="D36" s="18"/>
      <c r="E36" s="18"/>
      <c r="F36" s="18"/>
      <c r="G36" s="18"/>
      <c r="H36" s="18"/>
      <c r="I36" s="18" t="s">
        <v>933</v>
      </c>
      <c r="J36" s="18"/>
      <c r="K36" s="18"/>
      <c r="L36" s="18"/>
      <c r="M36" s="18"/>
      <c r="N36" s="18"/>
      <c r="O36" s="18"/>
      <c r="P36" s="18"/>
      <c r="Q36" s="18"/>
      <c r="R36" s="18" t="s">
        <v>934</v>
      </c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8"/>
      <c r="AZ36" s="18"/>
      <c r="BA36" s="18"/>
      <c r="BB36" s="18"/>
      <c r="BC36" s="18"/>
      <c r="BD36" s="18"/>
      <c r="BE36" s="18"/>
      <c r="BF36" s="18"/>
      <c r="BG36" s="18"/>
      <c r="BH36" s="18"/>
      <c r="BI36" s="18"/>
      <c r="BJ36" s="18"/>
      <c r="BK36" s="18"/>
    </row>
    <row r="37" spans="1:63" ht="44.45" customHeight="1" x14ac:dyDescent="0.2">
      <c r="A37" s="18"/>
      <c r="B37" s="18"/>
      <c r="C37" s="18"/>
      <c r="D37" s="18"/>
      <c r="E37" s="18"/>
      <c r="F37" s="18"/>
      <c r="G37" s="18"/>
      <c r="H37" s="18"/>
      <c r="I37" s="18" t="s">
        <v>935</v>
      </c>
      <c r="J37" s="18"/>
      <c r="K37" s="18"/>
      <c r="L37" s="18"/>
      <c r="M37" s="18"/>
      <c r="N37" s="18"/>
      <c r="O37" s="18"/>
      <c r="P37" s="18"/>
      <c r="Q37" s="18"/>
      <c r="R37" s="18" t="s">
        <v>936</v>
      </c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8"/>
      <c r="AV37" s="18"/>
      <c r="AW37" s="18"/>
      <c r="AX37" s="18"/>
      <c r="AY37" s="18"/>
      <c r="AZ37" s="18"/>
      <c r="BA37" s="18"/>
      <c r="BB37" s="18"/>
      <c r="BC37" s="18"/>
      <c r="BD37" s="18"/>
      <c r="BE37" s="18"/>
      <c r="BF37" s="18"/>
      <c r="BG37" s="18"/>
      <c r="BH37" s="18"/>
      <c r="BI37" s="18"/>
      <c r="BJ37" s="18"/>
      <c r="BK37" s="18"/>
    </row>
    <row r="38" spans="1:63" ht="44.45" customHeight="1" x14ac:dyDescent="0.2">
      <c r="A38" s="18"/>
      <c r="B38" s="18"/>
      <c r="C38" s="18"/>
      <c r="D38" s="18"/>
      <c r="E38" s="18"/>
      <c r="F38" s="18"/>
      <c r="G38" s="18"/>
      <c r="H38" s="18"/>
      <c r="I38" s="18" t="s">
        <v>937</v>
      </c>
      <c r="J38" s="18"/>
      <c r="K38" s="18"/>
      <c r="L38" s="18"/>
      <c r="M38" s="18"/>
      <c r="N38" s="18"/>
      <c r="O38" s="18"/>
      <c r="P38" s="18"/>
      <c r="Q38" s="18"/>
      <c r="R38" s="18" t="s">
        <v>199</v>
      </c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18"/>
      <c r="AZ38" s="18"/>
      <c r="BA38" s="18"/>
      <c r="BB38" s="18"/>
      <c r="BC38" s="18"/>
      <c r="BD38" s="18"/>
      <c r="BE38" s="18"/>
      <c r="BF38" s="18"/>
      <c r="BG38" s="18"/>
      <c r="BH38" s="18"/>
      <c r="BI38" s="18"/>
      <c r="BJ38" s="18"/>
      <c r="BK38" s="18"/>
    </row>
    <row r="39" spans="1:63" ht="44.45" customHeight="1" x14ac:dyDescent="0.2">
      <c r="A39" s="18"/>
      <c r="B39" s="18"/>
      <c r="C39" s="18"/>
      <c r="D39" s="18"/>
      <c r="E39" s="18"/>
      <c r="F39" s="18"/>
      <c r="G39" s="18"/>
      <c r="H39" s="18"/>
      <c r="I39" s="18" t="s">
        <v>938</v>
      </c>
      <c r="J39" s="18"/>
      <c r="K39" s="18"/>
      <c r="L39" s="18"/>
      <c r="M39" s="18"/>
      <c r="N39" s="18"/>
      <c r="O39" s="18"/>
      <c r="P39" s="18"/>
      <c r="Q39" s="18"/>
      <c r="R39" s="18" t="s">
        <v>939</v>
      </c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X39" s="18"/>
      <c r="AY39" s="18"/>
      <c r="AZ39" s="18"/>
      <c r="BA39" s="18"/>
      <c r="BB39" s="18"/>
      <c r="BC39" s="18"/>
      <c r="BD39" s="18"/>
      <c r="BE39" s="18"/>
      <c r="BF39" s="18"/>
      <c r="BG39" s="18"/>
      <c r="BH39" s="18"/>
      <c r="BI39" s="18"/>
      <c r="BJ39" s="18"/>
      <c r="BK39" s="18"/>
    </row>
    <row r="40" spans="1:63" ht="44.45" customHeight="1" x14ac:dyDescent="0.2">
      <c r="A40" s="18"/>
      <c r="B40" s="18"/>
      <c r="C40" s="18"/>
      <c r="D40" s="18"/>
      <c r="E40" s="18"/>
      <c r="F40" s="18"/>
      <c r="G40" s="18"/>
      <c r="H40" s="18"/>
      <c r="I40" s="18" t="s">
        <v>940</v>
      </c>
      <c r="J40" s="18"/>
      <c r="K40" s="18"/>
      <c r="L40" s="18"/>
      <c r="M40" s="18"/>
      <c r="N40" s="18"/>
      <c r="O40" s="18"/>
      <c r="P40" s="18"/>
      <c r="Q40" s="18"/>
      <c r="R40" s="18" t="s">
        <v>941</v>
      </c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M40" s="18"/>
      <c r="AN40" s="18"/>
      <c r="AO40" s="18"/>
      <c r="AP40" s="18"/>
      <c r="AQ40" s="18"/>
      <c r="AR40" s="18"/>
      <c r="AS40" s="18"/>
      <c r="AT40" s="18"/>
      <c r="AU40" s="18"/>
      <c r="AV40" s="18"/>
      <c r="AW40" s="18"/>
      <c r="AX40" s="18"/>
      <c r="AY40" s="18"/>
      <c r="AZ40" s="18"/>
      <c r="BA40" s="18"/>
      <c r="BB40" s="18"/>
      <c r="BC40" s="18"/>
      <c r="BD40" s="18"/>
      <c r="BE40" s="18"/>
      <c r="BF40" s="18"/>
      <c r="BG40" s="18"/>
      <c r="BH40" s="18"/>
      <c r="BI40" s="18"/>
      <c r="BJ40" s="18"/>
      <c r="BK40" s="18"/>
    </row>
    <row r="41" spans="1:63" ht="44.45" customHeight="1" x14ac:dyDescent="0.2">
      <c r="A41" s="18"/>
      <c r="B41" s="18"/>
      <c r="C41" s="18"/>
      <c r="D41" s="18"/>
      <c r="E41" s="18"/>
      <c r="F41" s="18"/>
      <c r="G41" s="18"/>
      <c r="H41" s="18"/>
      <c r="I41" s="18" t="s">
        <v>942</v>
      </c>
      <c r="J41" s="18"/>
      <c r="K41" s="18"/>
      <c r="L41" s="18"/>
      <c r="M41" s="18"/>
      <c r="N41" s="18"/>
      <c r="O41" s="18"/>
      <c r="P41" s="18"/>
      <c r="Q41" s="18"/>
      <c r="R41" s="18" t="s">
        <v>943</v>
      </c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  <c r="AR41" s="18"/>
      <c r="AS41" s="18"/>
      <c r="AT41" s="18"/>
      <c r="AU41" s="18"/>
      <c r="AV41" s="18"/>
      <c r="AW41" s="18"/>
      <c r="AX41" s="18"/>
      <c r="AY41" s="18"/>
      <c r="AZ41" s="18"/>
      <c r="BA41" s="18"/>
      <c r="BB41" s="18"/>
      <c r="BC41" s="18"/>
      <c r="BD41" s="18"/>
      <c r="BE41" s="18"/>
      <c r="BF41" s="18"/>
      <c r="BG41" s="18"/>
      <c r="BH41" s="18"/>
      <c r="BI41" s="18"/>
      <c r="BJ41" s="18"/>
      <c r="BK41" s="18"/>
    </row>
    <row r="42" spans="1:63" ht="44.45" customHeight="1" x14ac:dyDescent="0.2">
      <c r="A42" s="18"/>
      <c r="B42" s="18"/>
      <c r="C42" s="18"/>
      <c r="D42" s="18"/>
      <c r="E42" s="18"/>
      <c r="F42" s="18"/>
      <c r="G42" s="18"/>
      <c r="H42" s="18"/>
      <c r="I42" s="18" t="s">
        <v>944</v>
      </c>
      <c r="J42" s="18"/>
      <c r="K42" s="18"/>
      <c r="L42" s="18"/>
      <c r="M42" s="18"/>
      <c r="N42" s="18"/>
      <c r="O42" s="18"/>
      <c r="P42" s="18"/>
      <c r="Q42" s="18"/>
      <c r="R42" s="18" t="s">
        <v>945</v>
      </c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8"/>
      <c r="AU42" s="18"/>
      <c r="AV42" s="18"/>
      <c r="AW42" s="18"/>
      <c r="AX42" s="18"/>
      <c r="AY42" s="18"/>
      <c r="AZ42" s="18"/>
      <c r="BA42" s="18"/>
      <c r="BB42" s="18"/>
      <c r="BC42" s="18"/>
      <c r="BD42" s="18"/>
      <c r="BE42" s="18"/>
      <c r="BF42" s="18"/>
      <c r="BG42" s="18"/>
      <c r="BH42" s="18"/>
      <c r="BI42" s="18"/>
      <c r="BJ42" s="18"/>
      <c r="BK42" s="18"/>
    </row>
    <row r="43" spans="1:63" ht="44.45" customHeight="1" x14ac:dyDescent="0.2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 t="s">
        <v>946</v>
      </c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18"/>
      <c r="AU43" s="18"/>
      <c r="AV43" s="18"/>
      <c r="AW43" s="18"/>
      <c r="AX43" s="18"/>
      <c r="AY43" s="18"/>
      <c r="AZ43" s="18"/>
      <c r="BA43" s="18"/>
      <c r="BB43" s="18"/>
      <c r="BC43" s="18"/>
      <c r="BD43" s="18"/>
      <c r="BE43" s="18"/>
      <c r="BF43" s="18"/>
      <c r="BG43" s="18"/>
      <c r="BH43" s="18"/>
      <c r="BI43" s="18"/>
      <c r="BJ43" s="18"/>
      <c r="BK43" s="18"/>
    </row>
    <row r="44" spans="1:63" ht="44.45" customHeight="1" x14ac:dyDescent="0.2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 t="s">
        <v>947</v>
      </c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18"/>
      <c r="AZ44" s="18"/>
      <c r="BA44" s="18"/>
      <c r="BB44" s="18"/>
      <c r="BC44" s="18"/>
      <c r="BD44" s="18"/>
      <c r="BE44" s="18"/>
      <c r="BF44" s="18"/>
      <c r="BG44" s="18"/>
      <c r="BH44" s="18"/>
      <c r="BI44" s="18"/>
      <c r="BJ44" s="18"/>
      <c r="BK44" s="18"/>
    </row>
    <row r="45" spans="1:63" ht="44.45" customHeight="1" x14ac:dyDescent="0.2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 t="s">
        <v>948</v>
      </c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  <c r="AU45" s="18"/>
      <c r="AV45" s="18"/>
      <c r="AW45" s="18"/>
      <c r="AX45" s="18"/>
      <c r="AY45" s="18"/>
      <c r="AZ45" s="18"/>
      <c r="BA45" s="18"/>
      <c r="BB45" s="18"/>
      <c r="BC45" s="18"/>
      <c r="BD45" s="18"/>
      <c r="BE45" s="18"/>
      <c r="BF45" s="18"/>
      <c r="BG45" s="18"/>
      <c r="BH45" s="18"/>
      <c r="BI45" s="18"/>
      <c r="BJ45" s="18"/>
      <c r="BK45" s="18"/>
    </row>
    <row r="46" spans="1:63" ht="44.45" customHeight="1" x14ac:dyDescent="0.2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 t="s">
        <v>564</v>
      </c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T46" s="18"/>
      <c r="AU46" s="18"/>
      <c r="AV46" s="18"/>
      <c r="AW46" s="18"/>
      <c r="AX46" s="18"/>
      <c r="AY46" s="18"/>
      <c r="AZ46" s="18"/>
      <c r="BA46" s="18"/>
      <c r="BB46" s="18"/>
      <c r="BC46" s="18"/>
      <c r="BD46" s="18"/>
      <c r="BE46" s="18"/>
      <c r="BF46" s="18"/>
      <c r="BG46" s="18"/>
      <c r="BH46" s="18"/>
      <c r="BI46" s="18"/>
      <c r="BJ46" s="18"/>
      <c r="BK46" s="18"/>
    </row>
    <row r="47" spans="1:63" ht="44.45" customHeight="1" x14ac:dyDescent="0.2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 t="s">
        <v>949</v>
      </c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18"/>
      <c r="AU47" s="18"/>
      <c r="AV47" s="18"/>
      <c r="AW47" s="18"/>
      <c r="AX47" s="18"/>
      <c r="AY47" s="18"/>
      <c r="AZ47" s="18"/>
      <c r="BA47" s="18"/>
      <c r="BB47" s="18"/>
      <c r="BC47" s="18"/>
      <c r="BD47" s="18"/>
      <c r="BE47" s="18"/>
      <c r="BF47" s="18"/>
      <c r="BG47" s="18"/>
      <c r="BH47" s="18"/>
      <c r="BI47" s="18"/>
      <c r="BJ47" s="18"/>
      <c r="BK47" s="18"/>
    </row>
    <row r="48" spans="1:63" ht="44.45" customHeight="1" x14ac:dyDescent="0.2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 t="s">
        <v>950</v>
      </c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18"/>
      <c r="AW48" s="18"/>
      <c r="AX48" s="18"/>
      <c r="AY48" s="18"/>
      <c r="AZ48" s="18"/>
      <c r="BA48" s="18"/>
      <c r="BB48" s="18"/>
      <c r="BC48" s="18"/>
      <c r="BD48" s="18"/>
      <c r="BE48" s="18"/>
      <c r="BF48" s="18"/>
      <c r="BG48" s="18"/>
      <c r="BH48" s="18"/>
      <c r="BI48" s="18"/>
      <c r="BJ48" s="18"/>
      <c r="BK48" s="18"/>
    </row>
    <row r="49" spans="1:63" ht="44.45" customHeight="1" x14ac:dyDescent="0.2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 t="s">
        <v>951</v>
      </c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  <c r="AT49" s="18"/>
      <c r="AU49" s="18"/>
      <c r="AV49" s="18"/>
      <c r="AW49" s="18"/>
      <c r="AX49" s="18"/>
      <c r="AY49" s="18"/>
      <c r="AZ49" s="18"/>
      <c r="BA49" s="18"/>
      <c r="BB49" s="18"/>
      <c r="BC49" s="18"/>
      <c r="BD49" s="18"/>
      <c r="BE49" s="18"/>
      <c r="BF49" s="18"/>
      <c r="BG49" s="18"/>
      <c r="BH49" s="18"/>
      <c r="BI49" s="18"/>
      <c r="BJ49" s="18"/>
      <c r="BK49" s="18"/>
    </row>
    <row r="50" spans="1:63" ht="44.45" customHeight="1" x14ac:dyDescent="0.2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 t="s">
        <v>952</v>
      </c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  <c r="AT50" s="18"/>
      <c r="AU50" s="18"/>
      <c r="AV50" s="18"/>
      <c r="AW50" s="18"/>
      <c r="AX50" s="18"/>
      <c r="AY50" s="18"/>
      <c r="AZ50" s="18"/>
      <c r="BA50" s="18"/>
      <c r="BB50" s="18"/>
      <c r="BC50" s="18"/>
      <c r="BD50" s="18"/>
      <c r="BE50" s="18"/>
      <c r="BF50" s="18"/>
      <c r="BG50" s="18"/>
      <c r="BH50" s="18"/>
      <c r="BI50" s="18"/>
      <c r="BJ50" s="18"/>
      <c r="BK50" s="18"/>
    </row>
    <row r="51" spans="1:63" ht="44.45" customHeight="1" x14ac:dyDescent="0.2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 t="s">
        <v>953</v>
      </c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18"/>
      <c r="BB51" s="18"/>
      <c r="BC51" s="18"/>
      <c r="BD51" s="18"/>
      <c r="BE51" s="18"/>
      <c r="BF51" s="18"/>
      <c r="BG51" s="18"/>
      <c r="BH51" s="18"/>
      <c r="BI51" s="18"/>
      <c r="BJ51" s="18"/>
      <c r="BK51" s="18"/>
    </row>
    <row r="52" spans="1:63" ht="44.45" customHeight="1" x14ac:dyDescent="0.2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 t="s">
        <v>954</v>
      </c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/>
      <c r="AM52" s="18"/>
      <c r="AN52" s="18"/>
      <c r="AO52" s="18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18"/>
      <c r="BB52" s="18"/>
      <c r="BC52" s="18"/>
      <c r="BD52" s="18"/>
      <c r="BE52" s="18"/>
      <c r="BF52" s="18"/>
      <c r="BG52" s="18"/>
      <c r="BH52" s="18"/>
      <c r="BI52" s="18"/>
      <c r="BJ52" s="18"/>
      <c r="BK52" s="18"/>
    </row>
    <row r="53" spans="1:63" ht="44.45" customHeight="1" x14ac:dyDescent="0.2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 t="s">
        <v>141</v>
      </c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18"/>
      <c r="BB53" s="18"/>
      <c r="BC53" s="18"/>
      <c r="BD53" s="18"/>
      <c r="BE53" s="18"/>
      <c r="BF53" s="18"/>
      <c r="BG53" s="18"/>
      <c r="BH53" s="18"/>
      <c r="BI53" s="18"/>
      <c r="BJ53" s="18"/>
      <c r="BK53" s="18"/>
    </row>
    <row r="54" spans="1:63" ht="44.45" customHeight="1" x14ac:dyDescent="0.2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 t="s">
        <v>955</v>
      </c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18"/>
      <c r="AJ54" s="18"/>
      <c r="AK54" s="18"/>
      <c r="AL54" s="18"/>
      <c r="AM54" s="18"/>
      <c r="AN54" s="18"/>
      <c r="AO54" s="18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18"/>
      <c r="BB54" s="18"/>
      <c r="BC54" s="18"/>
      <c r="BD54" s="18"/>
      <c r="BE54" s="18"/>
      <c r="BF54" s="18"/>
      <c r="BG54" s="18"/>
      <c r="BH54" s="18"/>
      <c r="BI54" s="18"/>
      <c r="BJ54" s="18"/>
      <c r="BK54" s="18"/>
    </row>
    <row r="55" spans="1:63" ht="44.45" customHeight="1" x14ac:dyDescent="0.2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 t="s">
        <v>312</v>
      </c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18"/>
      <c r="BB55" s="18"/>
      <c r="BC55" s="18"/>
      <c r="BD55" s="18"/>
      <c r="BE55" s="18"/>
      <c r="BF55" s="18"/>
      <c r="BG55" s="18"/>
      <c r="BH55" s="18"/>
      <c r="BI55" s="18"/>
      <c r="BJ55" s="18"/>
      <c r="BK55" s="18"/>
    </row>
    <row r="56" spans="1:63" ht="44.45" customHeight="1" x14ac:dyDescent="0.2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 t="s">
        <v>956</v>
      </c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18"/>
      <c r="BB56" s="18"/>
      <c r="BC56" s="18"/>
      <c r="BD56" s="18"/>
      <c r="BE56" s="18"/>
      <c r="BF56" s="18"/>
      <c r="BG56" s="18"/>
      <c r="BH56" s="18"/>
      <c r="BI56" s="18"/>
      <c r="BJ56" s="18"/>
      <c r="BK56" s="18"/>
    </row>
    <row r="57" spans="1:63" ht="44.45" customHeight="1" x14ac:dyDescent="0.2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 t="s">
        <v>957</v>
      </c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18"/>
      <c r="BB57" s="18"/>
      <c r="BC57" s="18"/>
      <c r="BD57" s="18"/>
      <c r="BE57" s="18"/>
      <c r="BF57" s="18"/>
      <c r="BG57" s="18"/>
      <c r="BH57" s="18"/>
      <c r="BI57" s="18"/>
      <c r="BJ57" s="18"/>
      <c r="BK57" s="18"/>
    </row>
    <row r="58" spans="1:63" ht="44.45" customHeight="1" x14ac:dyDescent="0.2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 t="s">
        <v>958</v>
      </c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18"/>
      <c r="BB58" s="18"/>
      <c r="BC58" s="18"/>
      <c r="BD58" s="18"/>
      <c r="BE58" s="18"/>
      <c r="BF58" s="18"/>
      <c r="BG58" s="18"/>
      <c r="BH58" s="18"/>
      <c r="BI58" s="18"/>
      <c r="BJ58" s="18"/>
      <c r="BK58" s="18"/>
    </row>
    <row r="59" spans="1:63" ht="44.45" customHeight="1" x14ac:dyDescent="0.2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 t="s">
        <v>959</v>
      </c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18"/>
      <c r="BB59" s="18"/>
      <c r="BC59" s="18"/>
      <c r="BD59" s="18"/>
      <c r="BE59" s="18"/>
      <c r="BF59" s="18"/>
      <c r="BG59" s="18"/>
      <c r="BH59" s="18"/>
      <c r="BI59" s="18"/>
      <c r="BJ59" s="18"/>
      <c r="BK59" s="18"/>
    </row>
    <row r="60" spans="1:63" ht="44.45" customHeight="1" x14ac:dyDescent="0.2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 t="s">
        <v>960</v>
      </c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8"/>
      <c r="AJ60" s="18"/>
      <c r="AK60" s="18"/>
      <c r="AL60" s="18"/>
      <c r="AM60" s="18"/>
      <c r="AN60" s="18"/>
      <c r="AO60" s="18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18"/>
      <c r="BB60" s="18"/>
      <c r="BC60" s="18"/>
      <c r="BD60" s="18"/>
      <c r="BE60" s="18"/>
      <c r="BF60" s="18"/>
      <c r="BG60" s="18"/>
      <c r="BH60" s="18"/>
      <c r="BI60" s="18"/>
      <c r="BJ60" s="18"/>
      <c r="BK60" s="18"/>
    </row>
    <row r="61" spans="1:63" ht="44.45" customHeight="1" x14ac:dyDescent="0.2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 t="s">
        <v>961</v>
      </c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</row>
    <row r="62" spans="1:63" ht="44.45" customHeight="1" x14ac:dyDescent="0.2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 t="s">
        <v>962</v>
      </c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</row>
    <row r="63" spans="1:63" ht="44.45" customHeight="1" x14ac:dyDescent="0.2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 t="s">
        <v>112</v>
      </c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</row>
    <row r="64" spans="1:63" ht="44.45" customHeight="1" x14ac:dyDescent="0.2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 t="s">
        <v>125</v>
      </c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</row>
    <row r="65" spans="1:63" ht="44.45" customHeight="1" x14ac:dyDescent="0.2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 t="s">
        <v>963</v>
      </c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</row>
    <row r="66" spans="1:63" ht="44.45" customHeight="1" x14ac:dyDescent="0.2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 t="s">
        <v>964</v>
      </c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</row>
    <row r="67" spans="1:63" ht="44.45" customHeight="1" x14ac:dyDescent="0.2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 t="s">
        <v>965</v>
      </c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</row>
    <row r="68" spans="1:63" ht="44.45" customHeight="1" x14ac:dyDescent="0.2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 t="s">
        <v>966</v>
      </c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</row>
    <row r="69" spans="1:63" ht="44.45" customHeight="1" x14ac:dyDescent="0.2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 t="s">
        <v>967</v>
      </c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</row>
    <row r="70" spans="1:63" ht="44.45" customHeight="1" x14ac:dyDescent="0.2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 t="s">
        <v>968</v>
      </c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</row>
    <row r="71" spans="1:63" ht="44.45" customHeight="1" x14ac:dyDescent="0.2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 t="s">
        <v>969</v>
      </c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</row>
    <row r="72" spans="1:63" ht="44.45" customHeight="1" x14ac:dyDescent="0.2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 t="s">
        <v>970</v>
      </c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</row>
    <row r="73" spans="1:63" ht="44.45" customHeight="1" x14ac:dyDescent="0.2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 t="s">
        <v>971</v>
      </c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18"/>
      <c r="AI73" s="18"/>
      <c r="AJ73" s="18"/>
      <c r="AK73" s="18"/>
      <c r="AL73" s="18"/>
      <c r="AM73" s="18"/>
      <c r="AN73" s="18"/>
      <c r="AO73" s="18"/>
      <c r="AP73" s="18"/>
      <c r="AQ73" s="18"/>
      <c r="AR73" s="18"/>
      <c r="AS73" s="18"/>
      <c r="AT73" s="18"/>
      <c r="AU73" s="18"/>
      <c r="AV73" s="18"/>
      <c r="AW73" s="18"/>
      <c r="AX73" s="18"/>
      <c r="AY73" s="18"/>
      <c r="AZ73" s="18"/>
      <c r="BA73" s="18"/>
      <c r="BB73" s="18"/>
      <c r="BC73" s="18"/>
      <c r="BD73" s="18"/>
      <c r="BE73" s="18"/>
      <c r="BF73" s="18"/>
      <c r="BG73" s="18"/>
      <c r="BH73" s="18"/>
      <c r="BI73" s="18"/>
      <c r="BJ73" s="18"/>
      <c r="BK73" s="18"/>
    </row>
    <row r="74" spans="1:63" ht="44.45" customHeight="1" x14ac:dyDescent="0.2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 t="s">
        <v>972</v>
      </c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8"/>
      <c r="AI74" s="18"/>
      <c r="AJ74" s="18"/>
      <c r="AK74" s="18"/>
      <c r="AL74" s="18"/>
      <c r="AM74" s="18"/>
      <c r="AN74" s="18"/>
      <c r="AO74" s="18"/>
      <c r="AP74" s="18"/>
      <c r="AQ74" s="18"/>
      <c r="AR74" s="18"/>
      <c r="AS74" s="18"/>
      <c r="AT74" s="18"/>
      <c r="AU74" s="18"/>
      <c r="AV74" s="18"/>
      <c r="AW74" s="18"/>
      <c r="AX74" s="18"/>
      <c r="AY74" s="18"/>
      <c r="AZ74" s="18"/>
      <c r="BA74" s="18"/>
      <c r="BB74" s="18"/>
      <c r="BC74" s="18"/>
      <c r="BD74" s="18"/>
      <c r="BE74" s="18"/>
      <c r="BF74" s="18"/>
      <c r="BG74" s="18"/>
      <c r="BH74" s="18"/>
      <c r="BI74" s="18"/>
      <c r="BJ74" s="18"/>
      <c r="BK74" s="18"/>
    </row>
    <row r="75" spans="1:63" ht="44.45" customHeight="1" x14ac:dyDescent="0.2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 t="s">
        <v>973</v>
      </c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18"/>
      <c r="AI75" s="18"/>
      <c r="AJ75" s="18"/>
      <c r="AK75" s="18"/>
      <c r="AL75" s="18"/>
      <c r="AM75" s="18"/>
      <c r="AN75" s="18"/>
      <c r="AO75" s="18"/>
      <c r="AP75" s="18"/>
      <c r="AQ75" s="18"/>
      <c r="AR75" s="18"/>
      <c r="AS75" s="18"/>
      <c r="AT75" s="18"/>
      <c r="AU75" s="18"/>
      <c r="AV75" s="18"/>
      <c r="AW75" s="18"/>
      <c r="AX75" s="18"/>
      <c r="AY75" s="18"/>
      <c r="AZ75" s="18"/>
      <c r="BA75" s="18"/>
      <c r="BB75" s="18"/>
      <c r="BC75" s="18"/>
      <c r="BD75" s="18"/>
      <c r="BE75" s="18"/>
      <c r="BF75" s="18"/>
      <c r="BG75" s="18"/>
      <c r="BH75" s="18"/>
      <c r="BI75" s="18"/>
      <c r="BJ75" s="18"/>
      <c r="BK75" s="18"/>
    </row>
    <row r="76" spans="1:63" ht="44.45" customHeight="1" x14ac:dyDescent="0.2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 t="s">
        <v>974</v>
      </c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18"/>
      <c r="AI76" s="18"/>
      <c r="AJ76" s="18"/>
      <c r="AK76" s="18"/>
      <c r="AL76" s="18"/>
      <c r="AM76" s="18"/>
      <c r="AN76" s="18"/>
      <c r="AO76" s="18"/>
      <c r="AP76" s="18"/>
      <c r="AQ76" s="18"/>
      <c r="AR76" s="18"/>
      <c r="AS76" s="18"/>
      <c r="AT76" s="18"/>
      <c r="AU76" s="18"/>
      <c r="AV76" s="18"/>
      <c r="AW76" s="18"/>
      <c r="AX76" s="18"/>
      <c r="AY76" s="18"/>
      <c r="AZ76" s="18"/>
      <c r="BA76" s="18"/>
      <c r="BB76" s="18"/>
      <c r="BC76" s="18"/>
      <c r="BD76" s="18"/>
      <c r="BE76" s="18"/>
      <c r="BF76" s="18"/>
      <c r="BG76" s="18"/>
      <c r="BH76" s="18"/>
      <c r="BI76" s="18"/>
      <c r="BJ76" s="18"/>
      <c r="BK76" s="18"/>
    </row>
    <row r="77" spans="1:63" ht="44.45" customHeight="1" x14ac:dyDescent="0.2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 t="s">
        <v>975</v>
      </c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  <c r="AH77" s="18"/>
      <c r="AI77" s="18"/>
      <c r="AJ77" s="18"/>
      <c r="AK77" s="18"/>
      <c r="AL77" s="18"/>
      <c r="AM77" s="18"/>
      <c r="AN77" s="18"/>
      <c r="AO77" s="18"/>
      <c r="AP77" s="18"/>
      <c r="AQ77" s="18"/>
      <c r="AR77" s="18"/>
      <c r="AS77" s="18"/>
      <c r="AT77" s="18"/>
      <c r="AU77" s="18"/>
      <c r="AV77" s="18"/>
      <c r="AW77" s="18"/>
      <c r="AX77" s="18"/>
      <c r="AY77" s="18"/>
      <c r="AZ77" s="18"/>
      <c r="BA77" s="18"/>
      <c r="BB77" s="18"/>
      <c r="BC77" s="18"/>
      <c r="BD77" s="18"/>
      <c r="BE77" s="18"/>
      <c r="BF77" s="18"/>
      <c r="BG77" s="18"/>
      <c r="BH77" s="18"/>
      <c r="BI77" s="18"/>
      <c r="BJ77" s="18"/>
      <c r="BK77" s="18"/>
    </row>
    <row r="78" spans="1:63" ht="44.45" customHeight="1" x14ac:dyDescent="0.2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 t="s">
        <v>213</v>
      </c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18"/>
      <c r="AI78" s="18"/>
      <c r="AJ78" s="18"/>
      <c r="AK78" s="18"/>
      <c r="AL78" s="18"/>
      <c r="AM78" s="18"/>
      <c r="AN78" s="18"/>
      <c r="AO78" s="18"/>
      <c r="AP78" s="18"/>
      <c r="AQ78" s="18"/>
      <c r="AR78" s="18"/>
      <c r="AS78" s="18"/>
      <c r="AT78" s="18"/>
      <c r="AU78" s="18"/>
      <c r="AV78" s="18"/>
      <c r="AW78" s="18"/>
      <c r="AX78" s="18"/>
      <c r="AY78" s="18"/>
      <c r="AZ78" s="18"/>
      <c r="BA78" s="18"/>
      <c r="BB78" s="18"/>
      <c r="BC78" s="18"/>
      <c r="BD78" s="18"/>
      <c r="BE78" s="18"/>
      <c r="BF78" s="18"/>
      <c r="BG78" s="18"/>
      <c r="BH78" s="18"/>
      <c r="BI78" s="18"/>
      <c r="BJ78" s="18"/>
      <c r="BK78" s="18"/>
    </row>
    <row r="79" spans="1:63" ht="44.45" customHeight="1" x14ac:dyDescent="0.2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 t="s">
        <v>976</v>
      </c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  <c r="AH79" s="18"/>
      <c r="AI79" s="18"/>
      <c r="AJ79" s="18"/>
      <c r="AK79" s="18"/>
      <c r="AL79" s="18"/>
      <c r="AM79" s="18"/>
      <c r="AN79" s="18"/>
      <c r="AO79" s="18"/>
      <c r="AP79" s="18"/>
      <c r="AQ79" s="18"/>
      <c r="AR79" s="18"/>
      <c r="AS79" s="18"/>
      <c r="AT79" s="18"/>
      <c r="AU79" s="18"/>
      <c r="AV79" s="18"/>
      <c r="AW79" s="18"/>
      <c r="AX79" s="18"/>
      <c r="AY79" s="18"/>
      <c r="AZ79" s="18"/>
      <c r="BA79" s="18"/>
      <c r="BB79" s="18"/>
      <c r="BC79" s="18"/>
      <c r="BD79" s="18"/>
      <c r="BE79" s="18"/>
      <c r="BF79" s="18"/>
      <c r="BG79" s="18"/>
      <c r="BH79" s="18"/>
      <c r="BI79" s="18"/>
      <c r="BJ79" s="18"/>
      <c r="BK79" s="18"/>
    </row>
    <row r="80" spans="1:63" ht="44.45" customHeight="1" x14ac:dyDescent="0.2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 t="s">
        <v>977</v>
      </c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  <c r="AG80" s="18"/>
      <c r="AH80" s="18"/>
      <c r="AI80" s="18"/>
      <c r="AJ80" s="18"/>
      <c r="AK80" s="18"/>
      <c r="AL80" s="18"/>
      <c r="AM80" s="18"/>
      <c r="AN80" s="18"/>
      <c r="AO80" s="18"/>
      <c r="AP80" s="18"/>
      <c r="AQ80" s="18"/>
      <c r="AR80" s="18"/>
      <c r="AS80" s="18"/>
      <c r="AT80" s="18"/>
      <c r="AU80" s="18"/>
      <c r="AV80" s="18"/>
      <c r="AW80" s="18"/>
      <c r="AX80" s="18"/>
      <c r="AY80" s="18"/>
      <c r="AZ80" s="18"/>
      <c r="BA80" s="18"/>
      <c r="BB80" s="18"/>
      <c r="BC80" s="18"/>
      <c r="BD80" s="18"/>
      <c r="BE80" s="18"/>
      <c r="BF80" s="18"/>
      <c r="BG80" s="18"/>
      <c r="BH80" s="18"/>
      <c r="BI80" s="18"/>
      <c r="BJ80" s="18"/>
      <c r="BK80" s="18"/>
    </row>
    <row r="81" spans="1:63" ht="44.45" customHeight="1" x14ac:dyDescent="0.2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 t="s">
        <v>978</v>
      </c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8"/>
      <c r="AH81" s="18"/>
      <c r="AI81" s="18"/>
      <c r="AJ81" s="18"/>
      <c r="AK81" s="18"/>
      <c r="AL81" s="18"/>
      <c r="AM81" s="18"/>
      <c r="AN81" s="18"/>
      <c r="AO81" s="18"/>
      <c r="AP81" s="18"/>
      <c r="AQ81" s="18"/>
      <c r="AR81" s="18"/>
      <c r="AS81" s="18"/>
      <c r="AT81" s="18"/>
      <c r="AU81" s="18"/>
      <c r="AV81" s="18"/>
      <c r="AW81" s="18"/>
      <c r="AX81" s="18"/>
      <c r="AY81" s="18"/>
      <c r="AZ81" s="18"/>
      <c r="BA81" s="18"/>
      <c r="BB81" s="18"/>
      <c r="BC81" s="18"/>
      <c r="BD81" s="18"/>
      <c r="BE81" s="18"/>
      <c r="BF81" s="18"/>
      <c r="BG81" s="18"/>
      <c r="BH81" s="18"/>
      <c r="BI81" s="18"/>
      <c r="BJ81" s="18"/>
      <c r="BK81" s="18"/>
    </row>
    <row r="82" spans="1:63" ht="44.45" customHeight="1" x14ac:dyDescent="0.2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 t="s">
        <v>979</v>
      </c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18"/>
      <c r="AF82" s="18"/>
      <c r="AG82" s="18"/>
      <c r="AH82" s="18"/>
      <c r="AI82" s="18"/>
      <c r="AJ82" s="18"/>
      <c r="AK82" s="18"/>
      <c r="AL82" s="18"/>
      <c r="AM82" s="18"/>
      <c r="AN82" s="18"/>
      <c r="AO82" s="18"/>
      <c r="AP82" s="18"/>
      <c r="AQ82" s="18"/>
      <c r="AR82" s="18"/>
      <c r="AS82" s="18"/>
      <c r="AT82" s="18"/>
      <c r="AU82" s="18"/>
      <c r="AV82" s="18"/>
      <c r="AW82" s="18"/>
      <c r="AX82" s="18"/>
      <c r="AY82" s="18"/>
      <c r="AZ82" s="18"/>
      <c r="BA82" s="18"/>
      <c r="BB82" s="18"/>
      <c r="BC82" s="18"/>
      <c r="BD82" s="18"/>
      <c r="BE82" s="18"/>
      <c r="BF82" s="18"/>
      <c r="BG82" s="18"/>
      <c r="BH82" s="18"/>
      <c r="BI82" s="18"/>
      <c r="BJ82" s="18"/>
      <c r="BK82" s="18"/>
    </row>
    <row r="83" spans="1:63" ht="44.45" customHeight="1" x14ac:dyDescent="0.2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 t="s">
        <v>980</v>
      </c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  <c r="AF83" s="18"/>
      <c r="AG83" s="18"/>
      <c r="AH83" s="18"/>
      <c r="AI83" s="18"/>
      <c r="AJ83" s="18"/>
      <c r="AK83" s="18"/>
      <c r="AL83" s="18"/>
      <c r="AM83" s="18"/>
      <c r="AN83" s="18"/>
      <c r="AO83" s="18"/>
      <c r="AP83" s="18"/>
      <c r="AQ83" s="18"/>
      <c r="AR83" s="18"/>
      <c r="AS83" s="18"/>
      <c r="AT83" s="18"/>
      <c r="AU83" s="18"/>
      <c r="AV83" s="18"/>
      <c r="AW83" s="18"/>
      <c r="AX83" s="18"/>
      <c r="AY83" s="18"/>
      <c r="AZ83" s="18"/>
      <c r="BA83" s="18"/>
      <c r="BB83" s="18"/>
      <c r="BC83" s="18"/>
      <c r="BD83" s="18"/>
      <c r="BE83" s="18"/>
      <c r="BF83" s="18"/>
      <c r="BG83" s="18"/>
      <c r="BH83" s="18"/>
      <c r="BI83" s="18"/>
      <c r="BJ83" s="18"/>
      <c r="BK83" s="18"/>
    </row>
    <row r="84" spans="1:63" ht="44.45" customHeight="1" x14ac:dyDescent="0.2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 t="s">
        <v>981</v>
      </c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  <c r="AF84" s="18"/>
      <c r="AG84" s="18"/>
      <c r="AH84" s="18"/>
      <c r="AI84" s="18"/>
      <c r="AJ84" s="18"/>
      <c r="AK84" s="18"/>
      <c r="AL84" s="18"/>
      <c r="AM84" s="18"/>
      <c r="AN84" s="18"/>
      <c r="AO84" s="18"/>
      <c r="AP84" s="18"/>
      <c r="AQ84" s="18"/>
      <c r="AR84" s="18"/>
      <c r="AS84" s="18"/>
      <c r="AT84" s="18"/>
      <c r="AU84" s="18"/>
      <c r="AV84" s="18"/>
      <c r="AW84" s="18"/>
      <c r="AX84" s="18"/>
      <c r="AY84" s="18"/>
      <c r="AZ84" s="18"/>
      <c r="BA84" s="18"/>
      <c r="BB84" s="18"/>
      <c r="BC84" s="18"/>
      <c r="BD84" s="18"/>
      <c r="BE84" s="18"/>
      <c r="BF84" s="18"/>
      <c r="BG84" s="18"/>
      <c r="BH84" s="18"/>
      <c r="BI84" s="18"/>
      <c r="BJ84" s="18"/>
      <c r="BK84" s="18"/>
    </row>
    <row r="85" spans="1:63" ht="44.45" customHeight="1" x14ac:dyDescent="0.2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 t="s">
        <v>982</v>
      </c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  <c r="AF85" s="18"/>
      <c r="AG85" s="18"/>
      <c r="AH85" s="18"/>
      <c r="AI85" s="18"/>
      <c r="AJ85" s="18"/>
      <c r="AK85" s="18"/>
      <c r="AL85" s="18"/>
      <c r="AM85" s="18"/>
      <c r="AN85" s="18"/>
      <c r="AO85" s="18"/>
      <c r="AP85" s="18"/>
      <c r="AQ85" s="18"/>
      <c r="AR85" s="18"/>
      <c r="AS85" s="18"/>
      <c r="AT85" s="18"/>
      <c r="AU85" s="18"/>
      <c r="AV85" s="18"/>
      <c r="AW85" s="18"/>
      <c r="AX85" s="18"/>
      <c r="AY85" s="18"/>
      <c r="AZ85" s="18"/>
      <c r="BA85" s="18"/>
      <c r="BB85" s="18"/>
      <c r="BC85" s="18"/>
      <c r="BD85" s="18"/>
      <c r="BE85" s="18"/>
      <c r="BF85" s="18"/>
      <c r="BG85" s="18"/>
      <c r="BH85" s="18"/>
      <c r="BI85" s="18"/>
      <c r="BJ85" s="18"/>
      <c r="BK85" s="18"/>
    </row>
    <row r="86" spans="1:63" ht="44.45" customHeight="1" x14ac:dyDescent="0.2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 t="s">
        <v>983</v>
      </c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8"/>
      <c r="AF86" s="18"/>
      <c r="AG86" s="18"/>
      <c r="AH86" s="18"/>
      <c r="AI86" s="18"/>
      <c r="AJ86" s="18"/>
      <c r="AK86" s="18"/>
      <c r="AL86" s="18"/>
      <c r="AM86" s="18"/>
      <c r="AN86" s="18"/>
      <c r="AO86" s="18"/>
      <c r="AP86" s="18"/>
      <c r="AQ86" s="18"/>
      <c r="AR86" s="18"/>
      <c r="AS86" s="18"/>
      <c r="AT86" s="18"/>
      <c r="AU86" s="18"/>
      <c r="AV86" s="18"/>
      <c r="AW86" s="18"/>
      <c r="AX86" s="18"/>
      <c r="AY86" s="18"/>
      <c r="AZ86" s="18"/>
      <c r="BA86" s="18"/>
      <c r="BB86" s="18"/>
      <c r="BC86" s="18"/>
      <c r="BD86" s="18"/>
      <c r="BE86" s="18"/>
      <c r="BF86" s="18"/>
      <c r="BG86" s="18"/>
      <c r="BH86" s="18"/>
      <c r="BI86" s="18"/>
      <c r="BJ86" s="18"/>
      <c r="BK86" s="18"/>
    </row>
    <row r="87" spans="1:63" ht="44.45" customHeight="1" x14ac:dyDescent="0.2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 t="s">
        <v>984</v>
      </c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  <c r="AD87" s="18"/>
      <c r="AE87" s="18"/>
      <c r="AF87" s="18"/>
      <c r="AG87" s="18"/>
      <c r="AH87" s="18"/>
      <c r="AI87" s="18"/>
      <c r="AJ87" s="18"/>
      <c r="AK87" s="18"/>
      <c r="AL87" s="18"/>
      <c r="AM87" s="18"/>
      <c r="AN87" s="18"/>
      <c r="AO87" s="18"/>
      <c r="AP87" s="18"/>
      <c r="AQ87" s="18"/>
      <c r="AR87" s="18"/>
      <c r="AS87" s="18"/>
      <c r="AT87" s="18"/>
      <c r="AU87" s="18"/>
      <c r="AV87" s="18"/>
      <c r="AW87" s="18"/>
      <c r="AX87" s="18"/>
      <c r="AY87" s="18"/>
      <c r="AZ87" s="18"/>
      <c r="BA87" s="18"/>
      <c r="BB87" s="18"/>
      <c r="BC87" s="18"/>
      <c r="BD87" s="18"/>
      <c r="BE87" s="18"/>
      <c r="BF87" s="18"/>
      <c r="BG87" s="18"/>
      <c r="BH87" s="18"/>
      <c r="BI87" s="18"/>
      <c r="BJ87" s="18"/>
      <c r="BK87" s="18"/>
    </row>
    <row r="88" spans="1:63" ht="44.45" customHeight="1" x14ac:dyDescent="0.2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 t="s">
        <v>985</v>
      </c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  <c r="AE88" s="18"/>
      <c r="AF88" s="18"/>
      <c r="AG88" s="18"/>
      <c r="AH88" s="18"/>
      <c r="AI88" s="18"/>
      <c r="AJ88" s="18"/>
      <c r="AK88" s="18"/>
      <c r="AL88" s="18"/>
      <c r="AM88" s="18"/>
      <c r="AN88" s="18"/>
      <c r="AO88" s="18"/>
      <c r="AP88" s="18"/>
      <c r="AQ88" s="18"/>
      <c r="AR88" s="18"/>
      <c r="AS88" s="18"/>
      <c r="AT88" s="18"/>
      <c r="AU88" s="18"/>
      <c r="AV88" s="18"/>
      <c r="AW88" s="18"/>
      <c r="AX88" s="18"/>
      <c r="AY88" s="18"/>
      <c r="AZ88" s="18"/>
      <c r="BA88" s="18"/>
      <c r="BB88" s="18"/>
      <c r="BC88" s="18"/>
      <c r="BD88" s="18"/>
      <c r="BE88" s="18"/>
      <c r="BF88" s="18"/>
      <c r="BG88" s="18"/>
      <c r="BH88" s="18"/>
      <c r="BI88" s="18"/>
      <c r="BJ88" s="18"/>
      <c r="BK88" s="18"/>
    </row>
    <row r="89" spans="1:63" ht="44.45" customHeight="1" x14ac:dyDescent="0.2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 t="s">
        <v>986</v>
      </c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  <c r="AD89" s="18"/>
      <c r="AE89" s="18"/>
      <c r="AF89" s="18"/>
      <c r="AG89" s="18"/>
      <c r="AH89" s="18"/>
      <c r="AI89" s="18"/>
      <c r="AJ89" s="18"/>
      <c r="AK89" s="18"/>
      <c r="AL89" s="18"/>
      <c r="AM89" s="18"/>
      <c r="AN89" s="18"/>
      <c r="AO89" s="18"/>
      <c r="AP89" s="18"/>
      <c r="AQ89" s="18"/>
      <c r="AR89" s="18"/>
      <c r="AS89" s="18"/>
      <c r="AT89" s="18"/>
      <c r="AU89" s="18"/>
      <c r="AV89" s="18"/>
      <c r="AW89" s="18"/>
      <c r="AX89" s="18"/>
      <c r="AY89" s="18"/>
      <c r="AZ89" s="18"/>
      <c r="BA89" s="18"/>
      <c r="BB89" s="18"/>
      <c r="BC89" s="18"/>
      <c r="BD89" s="18"/>
      <c r="BE89" s="18"/>
      <c r="BF89" s="18"/>
      <c r="BG89" s="18"/>
      <c r="BH89" s="18"/>
      <c r="BI89" s="18"/>
      <c r="BJ89" s="18"/>
      <c r="BK89" s="18"/>
    </row>
    <row r="90" spans="1:63" ht="44.45" customHeight="1" x14ac:dyDescent="0.2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 t="s">
        <v>987</v>
      </c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/>
      <c r="AF90" s="18"/>
      <c r="AG90" s="18"/>
      <c r="AH90" s="18"/>
      <c r="AI90" s="18"/>
      <c r="AJ90" s="18"/>
      <c r="AK90" s="18"/>
      <c r="AL90" s="18"/>
      <c r="AM90" s="18"/>
      <c r="AN90" s="18"/>
      <c r="AO90" s="18"/>
      <c r="AP90" s="18"/>
      <c r="AQ90" s="18"/>
      <c r="AR90" s="18"/>
      <c r="AS90" s="18"/>
      <c r="AT90" s="18"/>
      <c r="AU90" s="18"/>
      <c r="AV90" s="18"/>
      <c r="AW90" s="18"/>
      <c r="AX90" s="18"/>
      <c r="AY90" s="18"/>
      <c r="AZ90" s="18"/>
      <c r="BA90" s="18"/>
      <c r="BB90" s="18"/>
      <c r="BC90" s="18"/>
      <c r="BD90" s="18"/>
      <c r="BE90" s="18"/>
      <c r="BF90" s="18"/>
      <c r="BG90" s="18"/>
      <c r="BH90" s="18"/>
      <c r="BI90" s="18"/>
      <c r="BJ90" s="18"/>
      <c r="BK90" s="18"/>
    </row>
    <row r="91" spans="1:63" ht="44.45" customHeight="1" x14ac:dyDescent="0.2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8"/>
      <c r="AF91" s="18"/>
      <c r="AG91" s="18"/>
      <c r="AH91" s="18"/>
      <c r="AI91" s="18"/>
      <c r="AJ91" s="18"/>
      <c r="AK91" s="18"/>
      <c r="AL91" s="18"/>
      <c r="AM91" s="18"/>
      <c r="AN91" s="18"/>
      <c r="AO91" s="18"/>
      <c r="AP91" s="18"/>
      <c r="AQ91" s="18"/>
      <c r="AR91" s="18"/>
      <c r="AS91" s="18"/>
      <c r="AT91" s="18"/>
      <c r="AU91" s="18"/>
      <c r="AV91" s="18"/>
      <c r="AW91" s="18"/>
      <c r="AX91" s="18"/>
      <c r="AY91" s="18"/>
      <c r="AZ91" s="18"/>
      <c r="BA91" s="18"/>
      <c r="BB91" s="18"/>
      <c r="BC91" s="18"/>
      <c r="BD91" s="18"/>
      <c r="BE91" s="18"/>
      <c r="BF91" s="18"/>
      <c r="BG91" s="18"/>
      <c r="BH91" s="18"/>
      <c r="BI91" s="18"/>
      <c r="BJ91" s="18"/>
      <c r="BK91" s="18"/>
    </row>
    <row r="92" spans="1:63" ht="44.45" customHeight="1" x14ac:dyDescent="0.2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  <c r="AF92" s="18"/>
      <c r="AG92" s="18"/>
      <c r="AH92" s="18"/>
      <c r="AI92" s="18"/>
      <c r="AJ92" s="18"/>
      <c r="AK92" s="18"/>
      <c r="AL92" s="18"/>
      <c r="AM92" s="18"/>
      <c r="AN92" s="18"/>
      <c r="AO92" s="18"/>
      <c r="AP92" s="18"/>
      <c r="AQ92" s="18"/>
      <c r="AR92" s="18"/>
      <c r="AS92" s="18"/>
      <c r="AT92" s="18"/>
      <c r="AU92" s="18"/>
      <c r="AV92" s="18"/>
      <c r="AW92" s="18"/>
      <c r="AX92" s="18"/>
      <c r="AY92" s="18"/>
      <c r="AZ92" s="18"/>
      <c r="BA92" s="18"/>
      <c r="BB92" s="18"/>
      <c r="BC92" s="18"/>
      <c r="BD92" s="18"/>
      <c r="BE92" s="18"/>
      <c r="BF92" s="18"/>
      <c r="BG92" s="18"/>
      <c r="BH92" s="18"/>
      <c r="BI92" s="18"/>
      <c r="BJ92" s="18"/>
      <c r="BK92" s="18"/>
    </row>
    <row r="93" spans="1:63" ht="44.45" customHeight="1" x14ac:dyDescent="0.2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  <c r="AE93" s="18"/>
      <c r="AF93" s="18"/>
      <c r="AG93" s="18"/>
      <c r="AH93" s="18"/>
      <c r="AI93" s="18"/>
      <c r="AJ93" s="18"/>
      <c r="AK93" s="18"/>
      <c r="AL93" s="18"/>
      <c r="AM93" s="18"/>
      <c r="AN93" s="18"/>
      <c r="AO93" s="18"/>
      <c r="AP93" s="18"/>
      <c r="AQ93" s="18"/>
      <c r="AR93" s="18"/>
      <c r="AS93" s="18"/>
      <c r="AT93" s="18"/>
      <c r="AU93" s="18"/>
      <c r="AV93" s="18"/>
      <c r="AW93" s="18"/>
      <c r="AX93" s="18"/>
      <c r="AY93" s="18"/>
      <c r="AZ93" s="18"/>
      <c r="BA93" s="18"/>
      <c r="BB93" s="18"/>
      <c r="BC93" s="18"/>
      <c r="BD93" s="18"/>
      <c r="BE93" s="18"/>
      <c r="BF93" s="18"/>
      <c r="BG93" s="18"/>
      <c r="BH93" s="18"/>
      <c r="BI93" s="18"/>
      <c r="BJ93" s="18"/>
      <c r="BK93" s="18"/>
    </row>
    <row r="94" spans="1:63" ht="44.45" customHeight="1" x14ac:dyDescent="0.2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  <c r="AE94" s="18"/>
      <c r="AF94" s="18"/>
      <c r="AG94" s="18"/>
      <c r="AH94" s="18"/>
      <c r="AI94" s="18"/>
      <c r="AJ94" s="18"/>
      <c r="AK94" s="18"/>
      <c r="AL94" s="18"/>
      <c r="AM94" s="18"/>
      <c r="AN94" s="18"/>
      <c r="AO94" s="18"/>
      <c r="AP94" s="18"/>
      <c r="AQ94" s="18"/>
      <c r="AR94" s="18"/>
      <c r="AS94" s="18"/>
      <c r="AT94" s="18"/>
      <c r="AU94" s="18"/>
      <c r="AV94" s="18"/>
      <c r="AW94" s="18"/>
      <c r="AX94" s="18"/>
      <c r="AY94" s="18"/>
      <c r="AZ94" s="18"/>
      <c r="BA94" s="18"/>
      <c r="BB94" s="18"/>
      <c r="BC94" s="18"/>
      <c r="BD94" s="18"/>
      <c r="BE94" s="18"/>
      <c r="BF94" s="18"/>
      <c r="BG94" s="18"/>
      <c r="BH94" s="18"/>
      <c r="BI94" s="18"/>
      <c r="BJ94" s="18"/>
      <c r="BK94" s="18"/>
    </row>
    <row r="95" spans="1:63" ht="44.45" customHeight="1" x14ac:dyDescent="0.2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18"/>
      <c r="AF95" s="18"/>
      <c r="AG95" s="18"/>
      <c r="AH95" s="18"/>
      <c r="AI95" s="18"/>
      <c r="AJ95" s="18"/>
      <c r="AK95" s="18"/>
      <c r="AL95" s="18"/>
      <c r="AM95" s="18"/>
      <c r="AN95" s="18"/>
      <c r="AO95" s="18"/>
      <c r="AP95" s="18"/>
      <c r="AQ95" s="18"/>
      <c r="AR95" s="18"/>
      <c r="AS95" s="18"/>
      <c r="AT95" s="18"/>
      <c r="AU95" s="18"/>
      <c r="AV95" s="18"/>
      <c r="AW95" s="18"/>
      <c r="AX95" s="18"/>
      <c r="AY95" s="18"/>
      <c r="AZ95" s="18"/>
      <c r="BA95" s="18"/>
      <c r="BB95" s="18"/>
      <c r="BC95" s="18"/>
      <c r="BD95" s="18"/>
      <c r="BE95" s="18"/>
      <c r="BF95" s="18"/>
      <c r="BG95" s="18"/>
      <c r="BH95" s="18"/>
      <c r="BI95" s="18"/>
      <c r="BJ95" s="18"/>
      <c r="BK95" s="18"/>
    </row>
    <row r="96" spans="1:63" ht="44.45" customHeight="1" x14ac:dyDescent="0.2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  <c r="AE96" s="18"/>
      <c r="AF96" s="18"/>
      <c r="AG96" s="18"/>
      <c r="AH96" s="18"/>
      <c r="AI96" s="18"/>
      <c r="AJ96" s="18"/>
      <c r="AK96" s="18"/>
      <c r="AL96" s="18"/>
      <c r="AM96" s="18"/>
      <c r="AN96" s="18"/>
      <c r="AO96" s="18"/>
      <c r="AP96" s="18"/>
      <c r="AQ96" s="18"/>
      <c r="AR96" s="18"/>
      <c r="AS96" s="18"/>
      <c r="AT96" s="18"/>
      <c r="AU96" s="18"/>
      <c r="AV96" s="18"/>
      <c r="AW96" s="18"/>
      <c r="AX96" s="18"/>
      <c r="AY96" s="18"/>
      <c r="AZ96" s="18"/>
      <c r="BA96" s="18"/>
      <c r="BB96" s="18"/>
      <c r="BC96" s="18"/>
      <c r="BD96" s="18"/>
      <c r="BE96" s="18"/>
      <c r="BF96" s="18"/>
      <c r="BG96" s="18"/>
      <c r="BH96" s="18"/>
      <c r="BI96" s="18"/>
      <c r="BJ96" s="18"/>
      <c r="BK96" s="18"/>
    </row>
    <row r="97" spans="1:63" ht="44.45" customHeight="1" x14ac:dyDescent="0.2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  <c r="AF97" s="18"/>
      <c r="AG97" s="18"/>
      <c r="AH97" s="18"/>
      <c r="AI97" s="18"/>
      <c r="AJ97" s="18"/>
      <c r="AK97" s="18"/>
      <c r="AL97" s="18"/>
      <c r="AM97" s="18"/>
      <c r="AN97" s="18"/>
      <c r="AO97" s="18"/>
      <c r="AP97" s="18"/>
      <c r="AQ97" s="18"/>
      <c r="AR97" s="18"/>
      <c r="AS97" s="18"/>
      <c r="AT97" s="18"/>
      <c r="AU97" s="18"/>
      <c r="AV97" s="18"/>
      <c r="AW97" s="18"/>
      <c r="AX97" s="18"/>
      <c r="AY97" s="18"/>
      <c r="AZ97" s="18"/>
      <c r="BA97" s="18"/>
      <c r="BB97" s="18"/>
      <c r="BC97" s="18"/>
      <c r="BD97" s="18"/>
      <c r="BE97" s="18"/>
      <c r="BF97" s="18"/>
      <c r="BG97" s="18"/>
      <c r="BH97" s="18"/>
      <c r="BI97" s="18"/>
      <c r="BJ97" s="18"/>
      <c r="BK97" s="18"/>
    </row>
    <row r="98" spans="1:63" ht="44.45" customHeight="1" x14ac:dyDescent="0.2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18"/>
      <c r="AH98" s="18"/>
      <c r="AI98" s="18"/>
      <c r="AJ98" s="18"/>
      <c r="AK98" s="18"/>
      <c r="AL98" s="18"/>
      <c r="AM98" s="18"/>
      <c r="AN98" s="18"/>
      <c r="AO98" s="18"/>
      <c r="AP98" s="18"/>
      <c r="AQ98" s="18"/>
      <c r="AR98" s="18"/>
      <c r="AS98" s="18"/>
      <c r="AT98" s="18"/>
      <c r="AU98" s="18"/>
      <c r="AV98" s="18"/>
      <c r="AW98" s="18"/>
      <c r="AX98" s="18"/>
      <c r="AY98" s="18"/>
      <c r="AZ98" s="18"/>
      <c r="BA98" s="18"/>
      <c r="BB98" s="18"/>
      <c r="BC98" s="18"/>
      <c r="BD98" s="18"/>
      <c r="BE98" s="18"/>
      <c r="BF98" s="18"/>
      <c r="BG98" s="18"/>
      <c r="BH98" s="18"/>
      <c r="BI98" s="18"/>
      <c r="BJ98" s="18"/>
      <c r="BK98" s="18"/>
    </row>
    <row r="99" spans="1:63" ht="44.45" customHeight="1" x14ac:dyDescent="0.2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18"/>
      <c r="AH99" s="18"/>
      <c r="AI99" s="18"/>
      <c r="AJ99" s="18"/>
      <c r="AK99" s="18"/>
      <c r="AL99" s="18"/>
      <c r="AM99" s="18"/>
      <c r="AN99" s="18"/>
      <c r="AO99" s="18"/>
      <c r="AP99" s="18"/>
      <c r="AQ99" s="18"/>
      <c r="AR99" s="18"/>
      <c r="AS99" s="18"/>
      <c r="AT99" s="18"/>
      <c r="AU99" s="18"/>
      <c r="AV99" s="18"/>
      <c r="AW99" s="18"/>
      <c r="AX99" s="18"/>
      <c r="AY99" s="18"/>
      <c r="AZ99" s="18"/>
      <c r="BA99" s="18"/>
      <c r="BB99" s="18"/>
      <c r="BC99" s="18"/>
      <c r="BD99" s="18"/>
      <c r="BE99" s="18"/>
      <c r="BF99" s="18"/>
      <c r="BG99" s="18"/>
      <c r="BH99" s="18"/>
      <c r="BI99" s="18"/>
      <c r="BJ99" s="18"/>
      <c r="BK99" s="18"/>
    </row>
    <row r="100" spans="1:63" ht="44.45" customHeight="1" x14ac:dyDescent="0.2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  <c r="AG100" s="18"/>
      <c r="AH100" s="18"/>
      <c r="AI100" s="18"/>
      <c r="AJ100" s="18"/>
      <c r="AK100" s="18"/>
      <c r="AL100" s="18"/>
      <c r="AM100" s="18"/>
      <c r="AN100" s="18"/>
      <c r="AO100" s="18"/>
      <c r="AP100" s="18"/>
      <c r="AQ100" s="18"/>
      <c r="AR100" s="18"/>
      <c r="AS100" s="18"/>
      <c r="AT100" s="18"/>
      <c r="AU100" s="18"/>
      <c r="AV100" s="18"/>
      <c r="AW100" s="18"/>
      <c r="AX100" s="18"/>
      <c r="AY100" s="18"/>
      <c r="AZ100" s="18"/>
      <c r="BA100" s="18"/>
      <c r="BB100" s="18"/>
      <c r="BC100" s="18"/>
      <c r="BD100" s="18"/>
      <c r="BE100" s="18"/>
      <c r="BF100" s="18"/>
      <c r="BG100" s="18"/>
      <c r="BH100" s="18"/>
      <c r="BI100" s="18"/>
      <c r="BJ100" s="18"/>
      <c r="BK100" s="18"/>
    </row>
    <row r="101" spans="1:63" ht="44.45" customHeight="1" x14ac:dyDescent="0.2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  <c r="AE101" s="18"/>
      <c r="AF101" s="18"/>
      <c r="AG101" s="18"/>
      <c r="AH101" s="18"/>
      <c r="AI101" s="18"/>
      <c r="AJ101" s="18"/>
      <c r="AK101" s="18"/>
      <c r="AL101" s="18"/>
      <c r="AM101" s="18"/>
      <c r="AN101" s="18"/>
      <c r="AO101" s="18"/>
      <c r="AP101" s="18"/>
      <c r="AQ101" s="18"/>
      <c r="AR101" s="18"/>
      <c r="AS101" s="18"/>
      <c r="AT101" s="18"/>
      <c r="AU101" s="18"/>
      <c r="AV101" s="18"/>
      <c r="AW101" s="18"/>
      <c r="AX101" s="18"/>
      <c r="AY101" s="18"/>
      <c r="AZ101" s="18"/>
      <c r="BA101" s="18"/>
      <c r="BB101" s="18"/>
      <c r="BC101" s="18"/>
      <c r="BD101" s="18"/>
      <c r="BE101" s="18"/>
      <c r="BF101" s="18"/>
      <c r="BG101" s="18"/>
      <c r="BH101" s="18"/>
      <c r="BI101" s="18"/>
      <c r="BJ101" s="18"/>
      <c r="BK101" s="18"/>
    </row>
    <row r="102" spans="1:63" ht="44.45" customHeight="1" x14ac:dyDescent="0.2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8"/>
      <c r="AE102" s="18"/>
      <c r="AF102" s="18"/>
      <c r="AG102" s="18"/>
      <c r="AH102" s="18"/>
      <c r="AI102" s="18"/>
      <c r="AJ102" s="18"/>
      <c r="AK102" s="18"/>
      <c r="AL102" s="18"/>
      <c r="AM102" s="18"/>
      <c r="AN102" s="18"/>
      <c r="AO102" s="18"/>
      <c r="AP102" s="18"/>
      <c r="AQ102" s="18"/>
      <c r="AR102" s="18"/>
      <c r="AS102" s="18"/>
      <c r="AT102" s="18"/>
      <c r="AU102" s="18"/>
      <c r="AV102" s="18"/>
      <c r="AW102" s="18"/>
      <c r="AX102" s="18"/>
      <c r="AY102" s="18"/>
      <c r="AZ102" s="18"/>
      <c r="BA102" s="18"/>
      <c r="BB102" s="18"/>
      <c r="BC102" s="18"/>
      <c r="BD102" s="18"/>
      <c r="BE102" s="18"/>
      <c r="BF102" s="18"/>
      <c r="BG102" s="18"/>
      <c r="BH102" s="18"/>
      <c r="BI102" s="18"/>
      <c r="BJ102" s="18"/>
      <c r="BK102" s="18"/>
    </row>
    <row r="103" spans="1:63" ht="44.45" customHeight="1" x14ac:dyDescent="0.2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  <c r="AF103" s="18"/>
      <c r="AG103" s="18"/>
      <c r="AH103" s="18"/>
      <c r="AI103" s="18"/>
      <c r="AJ103" s="18"/>
      <c r="AK103" s="18"/>
      <c r="AL103" s="18"/>
      <c r="AM103" s="18"/>
      <c r="AN103" s="18"/>
      <c r="AO103" s="18"/>
      <c r="AP103" s="18"/>
      <c r="AQ103" s="18"/>
      <c r="AR103" s="18"/>
      <c r="AS103" s="18"/>
      <c r="AT103" s="18"/>
      <c r="AU103" s="18"/>
      <c r="AV103" s="18"/>
      <c r="AW103" s="18"/>
      <c r="AX103" s="18"/>
      <c r="AY103" s="18"/>
      <c r="AZ103" s="18"/>
      <c r="BA103" s="18"/>
      <c r="BB103" s="18"/>
      <c r="BC103" s="18"/>
      <c r="BD103" s="18"/>
      <c r="BE103" s="18"/>
      <c r="BF103" s="18"/>
      <c r="BG103" s="18"/>
      <c r="BH103" s="18"/>
      <c r="BI103" s="18"/>
      <c r="BJ103" s="18"/>
      <c r="BK103" s="18"/>
    </row>
    <row r="104" spans="1:63" ht="44.45" customHeight="1" x14ac:dyDescent="0.2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8"/>
      <c r="AE104" s="18"/>
      <c r="AF104" s="18"/>
      <c r="AG104" s="18"/>
      <c r="AH104" s="18"/>
      <c r="AI104" s="18"/>
      <c r="AJ104" s="18"/>
      <c r="AK104" s="18"/>
      <c r="AL104" s="18"/>
      <c r="AM104" s="18"/>
      <c r="AN104" s="18"/>
      <c r="AO104" s="18"/>
      <c r="AP104" s="18"/>
      <c r="AQ104" s="18"/>
      <c r="AR104" s="18"/>
      <c r="AS104" s="18"/>
      <c r="AT104" s="18"/>
      <c r="AU104" s="18"/>
      <c r="AV104" s="18"/>
      <c r="AW104" s="18"/>
      <c r="AX104" s="18"/>
      <c r="AY104" s="18"/>
      <c r="AZ104" s="18"/>
      <c r="BA104" s="18"/>
      <c r="BB104" s="18"/>
      <c r="BC104" s="18"/>
      <c r="BD104" s="18"/>
      <c r="BE104" s="18"/>
      <c r="BF104" s="18"/>
      <c r="BG104" s="18"/>
      <c r="BH104" s="18"/>
      <c r="BI104" s="18"/>
      <c r="BJ104" s="18"/>
      <c r="BK104" s="18"/>
    </row>
    <row r="105" spans="1:63" ht="44.45" customHeight="1" x14ac:dyDescent="0.2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  <c r="AC105" s="18"/>
      <c r="AD105" s="18"/>
      <c r="AE105" s="18"/>
      <c r="AF105" s="18"/>
      <c r="AG105" s="18"/>
      <c r="AH105" s="18"/>
      <c r="AI105" s="18"/>
      <c r="AJ105" s="18"/>
      <c r="AK105" s="18"/>
      <c r="AL105" s="18"/>
      <c r="AM105" s="18"/>
      <c r="AN105" s="18"/>
      <c r="AO105" s="18"/>
      <c r="AP105" s="18"/>
      <c r="AQ105" s="18"/>
      <c r="AR105" s="18"/>
      <c r="AS105" s="18"/>
      <c r="AT105" s="18"/>
      <c r="AU105" s="18"/>
      <c r="AV105" s="18"/>
      <c r="AW105" s="18"/>
      <c r="AX105" s="18"/>
      <c r="AY105" s="18"/>
      <c r="AZ105" s="18"/>
      <c r="BA105" s="18"/>
      <c r="BB105" s="18"/>
      <c r="BC105" s="18"/>
      <c r="BD105" s="18"/>
      <c r="BE105" s="18"/>
      <c r="BF105" s="18"/>
      <c r="BG105" s="18"/>
      <c r="BH105" s="18"/>
      <c r="BI105" s="18"/>
      <c r="BJ105" s="18"/>
      <c r="BK105" s="18"/>
    </row>
    <row r="106" spans="1:63" ht="44.45" customHeight="1" x14ac:dyDescent="0.2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  <c r="AC106" s="18"/>
      <c r="AD106" s="18"/>
      <c r="AE106" s="18"/>
      <c r="AF106" s="18"/>
      <c r="AG106" s="18"/>
      <c r="AH106" s="18"/>
      <c r="AI106" s="18"/>
      <c r="AJ106" s="18"/>
      <c r="AK106" s="18"/>
      <c r="AL106" s="18"/>
      <c r="AM106" s="18"/>
      <c r="AN106" s="18"/>
      <c r="AO106" s="18"/>
      <c r="AP106" s="18"/>
      <c r="AQ106" s="18"/>
      <c r="AR106" s="18"/>
      <c r="AS106" s="18"/>
      <c r="AT106" s="18"/>
      <c r="AU106" s="18"/>
      <c r="AV106" s="18"/>
      <c r="AW106" s="18"/>
      <c r="AX106" s="18"/>
      <c r="AY106" s="18"/>
      <c r="AZ106" s="18"/>
      <c r="BA106" s="18"/>
      <c r="BB106" s="18"/>
      <c r="BC106" s="18"/>
      <c r="BD106" s="18"/>
      <c r="BE106" s="18"/>
      <c r="BF106" s="18"/>
      <c r="BG106" s="18"/>
      <c r="BH106" s="18"/>
      <c r="BI106" s="18"/>
      <c r="BJ106" s="18"/>
      <c r="BK106" s="18"/>
    </row>
    <row r="107" spans="1:63" ht="44.45" customHeight="1" x14ac:dyDescent="0.2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  <c r="AC107" s="18"/>
      <c r="AD107" s="18"/>
      <c r="AE107" s="18"/>
      <c r="AF107" s="18"/>
      <c r="AG107" s="18"/>
      <c r="AH107" s="18"/>
      <c r="AI107" s="18"/>
      <c r="AJ107" s="18"/>
      <c r="AK107" s="18"/>
      <c r="AL107" s="18"/>
      <c r="AM107" s="18"/>
      <c r="AN107" s="18"/>
      <c r="AO107" s="18"/>
      <c r="AP107" s="18"/>
      <c r="AQ107" s="18"/>
      <c r="AR107" s="18"/>
      <c r="AS107" s="18"/>
      <c r="AT107" s="18"/>
      <c r="AU107" s="18"/>
      <c r="AV107" s="18"/>
      <c r="AW107" s="18"/>
      <c r="AX107" s="18"/>
      <c r="AY107" s="18"/>
      <c r="AZ107" s="18"/>
      <c r="BA107" s="18"/>
      <c r="BB107" s="18"/>
      <c r="BC107" s="18"/>
      <c r="BD107" s="18"/>
      <c r="BE107" s="18"/>
      <c r="BF107" s="18"/>
      <c r="BG107" s="18"/>
      <c r="BH107" s="18"/>
      <c r="BI107" s="18"/>
      <c r="BJ107" s="18"/>
      <c r="BK107" s="18"/>
    </row>
    <row r="108" spans="1:63" ht="44.45" customHeight="1" x14ac:dyDescent="0.2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  <c r="AC108" s="18"/>
      <c r="AD108" s="18"/>
      <c r="AE108" s="18"/>
      <c r="AF108" s="18"/>
      <c r="AG108" s="18"/>
      <c r="AH108" s="18"/>
      <c r="AI108" s="18"/>
      <c r="AJ108" s="18"/>
      <c r="AK108" s="18"/>
      <c r="AL108" s="18"/>
      <c r="AM108" s="18"/>
      <c r="AN108" s="18"/>
      <c r="AO108" s="18"/>
      <c r="AP108" s="18"/>
      <c r="AQ108" s="18"/>
      <c r="AR108" s="18"/>
      <c r="AS108" s="18"/>
      <c r="AT108" s="18"/>
      <c r="AU108" s="18"/>
      <c r="AV108" s="18"/>
      <c r="AW108" s="18"/>
      <c r="AX108" s="18"/>
      <c r="AY108" s="18"/>
      <c r="AZ108" s="18"/>
      <c r="BA108" s="18"/>
      <c r="BB108" s="18"/>
      <c r="BC108" s="18"/>
      <c r="BD108" s="18"/>
      <c r="BE108" s="18"/>
      <c r="BF108" s="18"/>
      <c r="BG108" s="18"/>
      <c r="BH108" s="18"/>
      <c r="BI108" s="18"/>
      <c r="BJ108" s="18"/>
      <c r="BK108" s="18"/>
    </row>
    <row r="109" spans="1:63" ht="44.45" customHeight="1" x14ac:dyDescent="0.2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  <c r="AC109" s="18"/>
      <c r="AD109" s="18"/>
      <c r="AE109" s="18"/>
      <c r="AF109" s="18"/>
      <c r="AG109" s="18"/>
      <c r="AH109" s="18"/>
      <c r="AI109" s="18"/>
      <c r="AJ109" s="18"/>
      <c r="AK109" s="18"/>
      <c r="AL109" s="18"/>
      <c r="AM109" s="18"/>
      <c r="AN109" s="18"/>
      <c r="AO109" s="18"/>
      <c r="AP109" s="18"/>
      <c r="AQ109" s="18"/>
      <c r="AR109" s="18"/>
      <c r="AS109" s="18"/>
      <c r="AT109" s="18"/>
      <c r="AU109" s="18"/>
      <c r="AV109" s="18"/>
      <c r="AW109" s="18"/>
      <c r="AX109" s="18"/>
      <c r="AY109" s="18"/>
      <c r="AZ109" s="18"/>
      <c r="BA109" s="18"/>
      <c r="BB109" s="18"/>
      <c r="BC109" s="18"/>
      <c r="BD109" s="18"/>
      <c r="BE109" s="18"/>
      <c r="BF109" s="18"/>
      <c r="BG109" s="18"/>
      <c r="BH109" s="18"/>
      <c r="BI109" s="18"/>
      <c r="BJ109" s="18"/>
      <c r="BK109" s="18"/>
    </row>
    <row r="110" spans="1:63" ht="44.45" customHeight="1" x14ac:dyDescent="0.2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  <c r="AC110" s="18"/>
      <c r="AD110" s="18"/>
      <c r="AE110" s="18"/>
      <c r="AF110" s="18"/>
      <c r="AG110" s="18"/>
      <c r="AH110" s="18"/>
      <c r="AI110" s="18"/>
      <c r="AJ110" s="18"/>
      <c r="AK110" s="18"/>
      <c r="AL110" s="18"/>
      <c r="AM110" s="18"/>
      <c r="AN110" s="18"/>
      <c r="AO110" s="18"/>
      <c r="AP110" s="18"/>
      <c r="AQ110" s="18"/>
      <c r="AR110" s="18"/>
      <c r="AS110" s="18"/>
      <c r="AT110" s="18"/>
      <c r="AU110" s="18"/>
      <c r="AV110" s="18"/>
      <c r="AW110" s="18"/>
      <c r="AX110" s="18"/>
      <c r="AY110" s="18"/>
      <c r="AZ110" s="18"/>
      <c r="BA110" s="18"/>
      <c r="BB110" s="18"/>
      <c r="BC110" s="18"/>
      <c r="BD110" s="18"/>
      <c r="BE110" s="18"/>
      <c r="BF110" s="18"/>
      <c r="BG110" s="18"/>
      <c r="BH110" s="18"/>
      <c r="BI110" s="18"/>
      <c r="BJ110" s="18"/>
      <c r="BK110" s="18"/>
    </row>
    <row r="111" spans="1:63" ht="44.45" customHeight="1" x14ac:dyDescent="0.2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  <c r="AB111" s="18"/>
      <c r="AC111" s="18"/>
      <c r="AD111" s="18"/>
      <c r="AE111" s="18"/>
      <c r="AF111" s="18"/>
      <c r="AG111" s="18"/>
      <c r="AH111" s="18"/>
      <c r="AI111" s="18"/>
      <c r="AJ111" s="18"/>
      <c r="AK111" s="18"/>
      <c r="AL111" s="18"/>
      <c r="AM111" s="18"/>
      <c r="AN111" s="18"/>
      <c r="AO111" s="18"/>
      <c r="AP111" s="18"/>
      <c r="AQ111" s="18"/>
      <c r="AR111" s="18"/>
      <c r="AS111" s="18"/>
      <c r="AT111" s="18"/>
      <c r="AU111" s="18"/>
      <c r="AV111" s="18"/>
      <c r="AW111" s="18"/>
      <c r="AX111" s="18"/>
      <c r="AY111" s="18"/>
      <c r="AZ111" s="18"/>
      <c r="BA111" s="18"/>
      <c r="BB111" s="18"/>
      <c r="BC111" s="18"/>
      <c r="BD111" s="18"/>
      <c r="BE111" s="18"/>
      <c r="BF111" s="18"/>
      <c r="BG111" s="18"/>
      <c r="BH111" s="18"/>
      <c r="BI111" s="18"/>
      <c r="BJ111" s="18"/>
      <c r="BK111" s="18"/>
    </row>
    <row r="112" spans="1:63" ht="44.45" customHeight="1" x14ac:dyDescent="0.2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  <c r="AE112" s="18"/>
      <c r="AF112" s="18"/>
      <c r="AG112" s="18"/>
      <c r="AH112" s="18"/>
      <c r="AI112" s="18"/>
      <c r="AJ112" s="18"/>
      <c r="AK112" s="18"/>
      <c r="AL112" s="18"/>
      <c r="AM112" s="18"/>
      <c r="AN112" s="18"/>
      <c r="AO112" s="18"/>
      <c r="AP112" s="18"/>
      <c r="AQ112" s="18"/>
      <c r="AR112" s="18"/>
      <c r="AS112" s="18"/>
      <c r="AT112" s="18"/>
      <c r="AU112" s="18"/>
      <c r="AV112" s="18"/>
      <c r="AW112" s="18"/>
      <c r="AX112" s="18"/>
      <c r="AY112" s="18"/>
      <c r="AZ112" s="18"/>
      <c r="BA112" s="18"/>
      <c r="BB112" s="18"/>
      <c r="BC112" s="18"/>
      <c r="BD112" s="18"/>
      <c r="BE112" s="18"/>
      <c r="BF112" s="18"/>
      <c r="BG112" s="18"/>
      <c r="BH112" s="18"/>
      <c r="BI112" s="18"/>
      <c r="BJ112" s="18"/>
      <c r="BK112" s="18"/>
    </row>
    <row r="113" spans="1:63" ht="44.45" customHeight="1" x14ac:dyDescent="0.2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  <c r="AC113" s="18"/>
      <c r="AD113" s="18"/>
      <c r="AE113" s="18"/>
      <c r="AF113" s="18"/>
      <c r="AG113" s="18"/>
      <c r="AH113" s="18"/>
      <c r="AI113" s="18"/>
      <c r="AJ113" s="18"/>
      <c r="AK113" s="18"/>
      <c r="AL113" s="18"/>
      <c r="AM113" s="18"/>
      <c r="AN113" s="18"/>
      <c r="AO113" s="18"/>
      <c r="AP113" s="18"/>
      <c r="AQ113" s="18"/>
      <c r="AR113" s="18"/>
      <c r="AS113" s="18"/>
      <c r="AT113" s="18"/>
      <c r="AU113" s="18"/>
      <c r="AV113" s="18"/>
      <c r="AW113" s="18"/>
      <c r="AX113" s="18"/>
      <c r="AY113" s="18"/>
      <c r="AZ113" s="18"/>
      <c r="BA113" s="18"/>
      <c r="BB113" s="18"/>
      <c r="BC113" s="18"/>
      <c r="BD113" s="18"/>
      <c r="BE113" s="18"/>
      <c r="BF113" s="18"/>
      <c r="BG113" s="18"/>
      <c r="BH113" s="18"/>
      <c r="BI113" s="18"/>
      <c r="BJ113" s="18"/>
      <c r="BK113" s="18"/>
    </row>
    <row r="114" spans="1:63" ht="44.45" customHeight="1" x14ac:dyDescent="0.2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  <c r="AC114" s="18"/>
      <c r="AD114" s="18"/>
      <c r="AE114" s="18"/>
      <c r="AF114" s="18"/>
      <c r="AG114" s="18"/>
      <c r="AH114" s="18"/>
      <c r="AI114" s="18"/>
      <c r="AJ114" s="18"/>
      <c r="AK114" s="18"/>
      <c r="AL114" s="18"/>
      <c r="AM114" s="18"/>
      <c r="AN114" s="18"/>
      <c r="AO114" s="18"/>
      <c r="AP114" s="18"/>
      <c r="AQ114" s="18"/>
      <c r="AR114" s="18"/>
      <c r="AS114" s="18"/>
      <c r="AT114" s="18"/>
      <c r="AU114" s="18"/>
      <c r="AV114" s="18"/>
      <c r="AW114" s="18"/>
      <c r="AX114" s="18"/>
      <c r="AY114" s="18"/>
      <c r="AZ114" s="18"/>
      <c r="BA114" s="18"/>
      <c r="BB114" s="18"/>
      <c r="BC114" s="18"/>
      <c r="BD114" s="18"/>
      <c r="BE114" s="18"/>
      <c r="BF114" s="18"/>
      <c r="BG114" s="18"/>
      <c r="BH114" s="18"/>
      <c r="BI114" s="18"/>
      <c r="BJ114" s="18"/>
      <c r="BK114" s="18"/>
    </row>
    <row r="115" spans="1:63" ht="44.45" customHeight="1" x14ac:dyDescent="0.2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  <c r="AE115" s="18"/>
      <c r="AF115" s="18"/>
      <c r="AG115" s="18"/>
      <c r="AH115" s="18"/>
      <c r="AI115" s="18"/>
      <c r="AJ115" s="18"/>
      <c r="AK115" s="18"/>
      <c r="AL115" s="18"/>
      <c r="AM115" s="18"/>
      <c r="AN115" s="18"/>
      <c r="AO115" s="18"/>
      <c r="AP115" s="18"/>
      <c r="AQ115" s="18"/>
      <c r="AR115" s="18"/>
      <c r="AS115" s="18"/>
      <c r="AT115" s="18"/>
      <c r="AU115" s="18"/>
      <c r="AV115" s="18"/>
      <c r="AW115" s="18"/>
      <c r="AX115" s="18"/>
      <c r="AY115" s="18"/>
      <c r="AZ115" s="18"/>
      <c r="BA115" s="18"/>
      <c r="BB115" s="18"/>
      <c r="BC115" s="18"/>
      <c r="BD115" s="18"/>
      <c r="BE115" s="18"/>
      <c r="BF115" s="18"/>
      <c r="BG115" s="18"/>
      <c r="BH115" s="18"/>
      <c r="BI115" s="18"/>
      <c r="BJ115" s="18"/>
      <c r="BK115" s="18"/>
    </row>
    <row r="116" spans="1:63" ht="44.45" customHeight="1" x14ac:dyDescent="0.2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  <c r="AC116" s="18"/>
      <c r="AD116" s="18"/>
      <c r="AE116" s="18"/>
      <c r="AF116" s="18"/>
      <c r="AG116" s="18"/>
      <c r="AH116" s="18"/>
      <c r="AI116" s="18"/>
      <c r="AJ116" s="18"/>
      <c r="AK116" s="18"/>
      <c r="AL116" s="18"/>
      <c r="AM116" s="18"/>
      <c r="AN116" s="18"/>
      <c r="AO116" s="18"/>
      <c r="AP116" s="18"/>
      <c r="AQ116" s="18"/>
      <c r="AR116" s="18"/>
      <c r="AS116" s="18"/>
      <c r="AT116" s="18"/>
      <c r="AU116" s="18"/>
      <c r="AV116" s="18"/>
      <c r="AW116" s="18"/>
      <c r="AX116" s="18"/>
      <c r="AY116" s="18"/>
      <c r="AZ116" s="18"/>
      <c r="BA116" s="18"/>
      <c r="BB116" s="18"/>
      <c r="BC116" s="18"/>
      <c r="BD116" s="18"/>
      <c r="BE116" s="18"/>
      <c r="BF116" s="18"/>
      <c r="BG116" s="18"/>
      <c r="BH116" s="18"/>
      <c r="BI116" s="18"/>
      <c r="BJ116" s="18"/>
      <c r="BK116" s="18"/>
    </row>
    <row r="117" spans="1:63" ht="44.45" customHeight="1" x14ac:dyDescent="0.2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  <c r="AC117" s="18"/>
      <c r="AD117" s="18"/>
      <c r="AE117" s="18"/>
      <c r="AF117" s="18"/>
      <c r="AG117" s="18"/>
      <c r="AH117" s="18"/>
      <c r="AI117" s="18"/>
      <c r="AJ117" s="18"/>
      <c r="AK117" s="18"/>
      <c r="AL117" s="18"/>
      <c r="AM117" s="18"/>
      <c r="AN117" s="18"/>
      <c r="AO117" s="18"/>
      <c r="AP117" s="18"/>
      <c r="AQ117" s="18"/>
      <c r="AR117" s="18"/>
      <c r="AS117" s="18"/>
      <c r="AT117" s="18"/>
      <c r="AU117" s="18"/>
      <c r="AV117" s="18"/>
      <c r="AW117" s="18"/>
      <c r="AX117" s="18"/>
      <c r="AY117" s="18"/>
      <c r="AZ117" s="18"/>
      <c r="BA117" s="18"/>
      <c r="BB117" s="18"/>
      <c r="BC117" s="18"/>
      <c r="BD117" s="18"/>
      <c r="BE117" s="18"/>
      <c r="BF117" s="18"/>
      <c r="BG117" s="18"/>
      <c r="BH117" s="18"/>
      <c r="BI117" s="18"/>
      <c r="BJ117" s="18"/>
      <c r="BK117" s="18"/>
    </row>
    <row r="118" spans="1:63" ht="44.45" customHeight="1" x14ac:dyDescent="0.2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  <c r="AC118" s="18"/>
      <c r="AD118" s="18"/>
      <c r="AE118" s="18"/>
      <c r="AF118" s="18"/>
      <c r="AG118" s="18"/>
      <c r="AH118" s="18"/>
      <c r="AI118" s="18"/>
      <c r="AJ118" s="18"/>
      <c r="AK118" s="18"/>
      <c r="AL118" s="18"/>
      <c r="AM118" s="18"/>
      <c r="AN118" s="18"/>
      <c r="AO118" s="18"/>
      <c r="AP118" s="18"/>
      <c r="AQ118" s="18"/>
      <c r="AR118" s="18"/>
      <c r="AS118" s="18"/>
      <c r="AT118" s="18"/>
      <c r="AU118" s="18"/>
      <c r="AV118" s="18"/>
      <c r="AW118" s="18"/>
      <c r="AX118" s="18"/>
      <c r="AY118" s="18"/>
      <c r="AZ118" s="18"/>
      <c r="BA118" s="18"/>
      <c r="BB118" s="18"/>
      <c r="BC118" s="18"/>
      <c r="BD118" s="18"/>
      <c r="BE118" s="18"/>
      <c r="BF118" s="18"/>
      <c r="BG118" s="18"/>
      <c r="BH118" s="18"/>
      <c r="BI118" s="18"/>
      <c r="BJ118" s="18"/>
      <c r="BK118" s="18"/>
    </row>
    <row r="119" spans="1:63" ht="44.45" customHeight="1" x14ac:dyDescent="0.2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  <c r="AB119" s="18"/>
      <c r="AC119" s="18"/>
      <c r="AD119" s="18"/>
      <c r="AE119" s="18"/>
      <c r="AF119" s="18"/>
      <c r="AG119" s="18"/>
      <c r="AH119" s="18"/>
      <c r="AI119" s="18"/>
      <c r="AJ119" s="18"/>
      <c r="AK119" s="18"/>
      <c r="AL119" s="18"/>
      <c r="AM119" s="18"/>
      <c r="AN119" s="18"/>
      <c r="AO119" s="18"/>
      <c r="AP119" s="18"/>
      <c r="AQ119" s="18"/>
      <c r="AR119" s="18"/>
      <c r="AS119" s="18"/>
      <c r="AT119" s="18"/>
      <c r="AU119" s="18"/>
      <c r="AV119" s="18"/>
      <c r="AW119" s="18"/>
      <c r="AX119" s="18"/>
      <c r="AY119" s="18"/>
      <c r="AZ119" s="18"/>
      <c r="BA119" s="18"/>
      <c r="BB119" s="18"/>
      <c r="BC119" s="18"/>
      <c r="BD119" s="18"/>
      <c r="BE119" s="18"/>
      <c r="BF119" s="18"/>
      <c r="BG119" s="18"/>
      <c r="BH119" s="18"/>
      <c r="BI119" s="18"/>
      <c r="BJ119" s="18"/>
      <c r="BK119" s="18"/>
    </row>
    <row r="120" spans="1:63" ht="44.45" customHeight="1" x14ac:dyDescent="0.2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  <c r="AB120" s="18"/>
      <c r="AC120" s="18"/>
      <c r="AD120" s="18"/>
      <c r="AE120" s="18"/>
      <c r="AF120" s="18"/>
      <c r="AG120" s="18"/>
      <c r="AH120" s="18"/>
      <c r="AI120" s="18"/>
      <c r="AJ120" s="18"/>
      <c r="AK120" s="18"/>
      <c r="AL120" s="18"/>
      <c r="AM120" s="18"/>
      <c r="AN120" s="18"/>
      <c r="AO120" s="18"/>
      <c r="AP120" s="18"/>
      <c r="AQ120" s="18"/>
      <c r="AR120" s="18"/>
      <c r="AS120" s="18"/>
      <c r="AT120" s="18"/>
      <c r="AU120" s="18"/>
      <c r="AV120" s="18"/>
      <c r="AW120" s="18"/>
      <c r="AX120" s="18"/>
      <c r="AY120" s="18"/>
      <c r="AZ120" s="18"/>
      <c r="BA120" s="18"/>
      <c r="BB120" s="18"/>
      <c r="BC120" s="18"/>
      <c r="BD120" s="18"/>
      <c r="BE120" s="18"/>
      <c r="BF120" s="18"/>
      <c r="BG120" s="18"/>
      <c r="BH120" s="18"/>
      <c r="BI120" s="18"/>
      <c r="BJ120" s="18"/>
      <c r="BK120" s="18"/>
    </row>
    <row r="121" spans="1:63" ht="44.45" customHeight="1" x14ac:dyDescent="0.2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  <c r="AC121" s="18"/>
      <c r="AD121" s="18"/>
      <c r="AE121" s="18"/>
      <c r="AF121" s="18"/>
      <c r="AG121" s="18"/>
      <c r="AH121" s="18"/>
      <c r="AI121" s="18"/>
      <c r="AJ121" s="18"/>
      <c r="AK121" s="18"/>
      <c r="AL121" s="18"/>
      <c r="AM121" s="18"/>
      <c r="AN121" s="18"/>
      <c r="AO121" s="18"/>
      <c r="AP121" s="18"/>
      <c r="AQ121" s="18"/>
      <c r="AR121" s="18"/>
      <c r="AS121" s="18"/>
      <c r="AT121" s="18"/>
      <c r="AU121" s="18"/>
      <c r="AV121" s="18"/>
      <c r="AW121" s="18"/>
      <c r="AX121" s="18"/>
      <c r="AY121" s="18"/>
      <c r="AZ121" s="18"/>
      <c r="BA121" s="18"/>
      <c r="BB121" s="18"/>
      <c r="BC121" s="18"/>
      <c r="BD121" s="18"/>
      <c r="BE121" s="18"/>
      <c r="BF121" s="18"/>
      <c r="BG121" s="18"/>
      <c r="BH121" s="18"/>
      <c r="BI121" s="18"/>
      <c r="BJ121" s="18"/>
      <c r="BK121" s="18"/>
    </row>
    <row r="122" spans="1:63" ht="44.45" customHeight="1" x14ac:dyDescent="0.2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  <c r="AC122" s="18"/>
      <c r="AD122" s="18"/>
      <c r="AE122" s="18"/>
      <c r="AF122" s="18"/>
      <c r="AG122" s="18"/>
      <c r="AH122" s="18"/>
      <c r="AI122" s="18"/>
      <c r="AJ122" s="18"/>
      <c r="AK122" s="18"/>
      <c r="AL122" s="18"/>
      <c r="AM122" s="18"/>
      <c r="AN122" s="18"/>
      <c r="AO122" s="18"/>
      <c r="AP122" s="18"/>
      <c r="AQ122" s="18"/>
      <c r="AR122" s="18"/>
      <c r="AS122" s="18"/>
      <c r="AT122" s="18"/>
      <c r="AU122" s="18"/>
      <c r="AV122" s="18"/>
      <c r="AW122" s="18"/>
      <c r="AX122" s="18"/>
      <c r="AY122" s="18"/>
      <c r="AZ122" s="18"/>
      <c r="BA122" s="18"/>
      <c r="BB122" s="18"/>
      <c r="BC122" s="18"/>
      <c r="BD122" s="18"/>
      <c r="BE122" s="18"/>
      <c r="BF122" s="18"/>
      <c r="BG122" s="18"/>
      <c r="BH122" s="18"/>
      <c r="BI122" s="18"/>
      <c r="BJ122" s="18"/>
      <c r="BK122" s="18"/>
    </row>
    <row r="123" spans="1:63" ht="44.45" customHeight="1" x14ac:dyDescent="0.2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  <c r="AB123" s="18"/>
      <c r="AC123" s="18"/>
      <c r="AD123" s="18"/>
      <c r="AE123" s="18"/>
      <c r="AF123" s="18"/>
      <c r="AG123" s="18"/>
      <c r="AH123" s="18"/>
      <c r="AI123" s="18"/>
      <c r="AJ123" s="18"/>
      <c r="AK123" s="18"/>
      <c r="AL123" s="18"/>
      <c r="AM123" s="18"/>
      <c r="AN123" s="18"/>
      <c r="AO123" s="18"/>
      <c r="AP123" s="18"/>
      <c r="AQ123" s="18"/>
      <c r="AR123" s="18"/>
      <c r="AS123" s="18"/>
      <c r="AT123" s="18"/>
      <c r="AU123" s="18"/>
      <c r="AV123" s="18"/>
      <c r="AW123" s="18"/>
      <c r="AX123" s="18"/>
      <c r="AY123" s="18"/>
      <c r="AZ123" s="18"/>
      <c r="BA123" s="18"/>
      <c r="BB123" s="18"/>
      <c r="BC123" s="18"/>
      <c r="BD123" s="18"/>
      <c r="BE123" s="18"/>
      <c r="BF123" s="18"/>
      <c r="BG123" s="18"/>
      <c r="BH123" s="18"/>
      <c r="BI123" s="18"/>
      <c r="BJ123" s="18"/>
      <c r="BK123" s="18"/>
    </row>
    <row r="124" spans="1:63" ht="44.45" customHeight="1" x14ac:dyDescent="0.2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  <c r="AB124" s="18"/>
      <c r="AC124" s="18"/>
      <c r="AD124" s="18"/>
      <c r="AE124" s="18"/>
      <c r="AF124" s="18"/>
      <c r="AG124" s="18"/>
      <c r="AH124" s="18"/>
      <c r="AI124" s="18"/>
      <c r="AJ124" s="18"/>
      <c r="AK124" s="18"/>
      <c r="AL124" s="18"/>
      <c r="AM124" s="18"/>
      <c r="AN124" s="18"/>
      <c r="AO124" s="18"/>
      <c r="AP124" s="18"/>
      <c r="AQ124" s="18"/>
      <c r="AR124" s="18"/>
      <c r="AS124" s="18"/>
      <c r="AT124" s="18"/>
      <c r="AU124" s="18"/>
      <c r="AV124" s="18"/>
      <c r="AW124" s="18"/>
      <c r="AX124" s="18"/>
      <c r="AY124" s="18"/>
      <c r="AZ124" s="18"/>
      <c r="BA124" s="18"/>
      <c r="BB124" s="18"/>
      <c r="BC124" s="18"/>
      <c r="BD124" s="18"/>
      <c r="BE124" s="18"/>
      <c r="BF124" s="18"/>
      <c r="BG124" s="18"/>
      <c r="BH124" s="18"/>
      <c r="BI124" s="18"/>
      <c r="BJ124" s="18"/>
      <c r="BK124" s="18"/>
    </row>
    <row r="125" spans="1:63" ht="44.45" customHeight="1" x14ac:dyDescent="0.2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  <c r="AB125" s="18"/>
      <c r="AC125" s="18"/>
      <c r="AD125" s="18"/>
      <c r="AE125" s="18"/>
      <c r="AF125" s="18"/>
      <c r="AG125" s="18"/>
      <c r="AH125" s="18"/>
      <c r="AI125" s="18"/>
      <c r="AJ125" s="18"/>
      <c r="AK125" s="18"/>
      <c r="AL125" s="18"/>
      <c r="AM125" s="18"/>
      <c r="AN125" s="18"/>
      <c r="AO125" s="18"/>
      <c r="AP125" s="18"/>
      <c r="AQ125" s="18"/>
      <c r="AR125" s="18"/>
      <c r="AS125" s="18"/>
      <c r="AT125" s="18"/>
      <c r="AU125" s="18"/>
      <c r="AV125" s="18"/>
      <c r="AW125" s="18"/>
      <c r="AX125" s="18"/>
      <c r="AY125" s="18"/>
      <c r="AZ125" s="18"/>
      <c r="BA125" s="18"/>
      <c r="BB125" s="18"/>
      <c r="BC125" s="18"/>
      <c r="BD125" s="18"/>
      <c r="BE125" s="18"/>
      <c r="BF125" s="18"/>
      <c r="BG125" s="18"/>
      <c r="BH125" s="18"/>
      <c r="BI125" s="18"/>
      <c r="BJ125" s="18"/>
      <c r="BK125" s="18"/>
    </row>
    <row r="126" spans="1:63" ht="44.45" customHeight="1" x14ac:dyDescent="0.2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  <c r="AB126" s="18"/>
      <c r="AC126" s="18"/>
      <c r="AD126" s="18"/>
      <c r="AE126" s="18"/>
      <c r="AF126" s="18"/>
      <c r="AG126" s="18"/>
      <c r="AH126" s="18"/>
      <c r="AI126" s="18"/>
      <c r="AJ126" s="18"/>
      <c r="AK126" s="18"/>
      <c r="AL126" s="18"/>
      <c r="AM126" s="18"/>
      <c r="AN126" s="18"/>
      <c r="AO126" s="18"/>
      <c r="AP126" s="18"/>
      <c r="AQ126" s="18"/>
      <c r="AR126" s="18"/>
      <c r="AS126" s="18"/>
      <c r="AT126" s="18"/>
      <c r="AU126" s="18"/>
      <c r="AV126" s="18"/>
      <c r="AW126" s="18"/>
      <c r="AX126" s="18"/>
      <c r="AY126" s="18"/>
      <c r="AZ126" s="18"/>
      <c r="BA126" s="18"/>
      <c r="BB126" s="18"/>
      <c r="BC126" s="18"/>
      <c r="BD126" s="18"/>
      <c r="BE126" s="18"/>
      <c r="BF126" s="18"/>
      <c r="BG126" s="18"/>
      <c r="BH126" s="18"/>
      <c r="BI126" s="18"/>
      <c r="BJ126" s="18"/>
      <c r="BK126" s="18"/>
    </row>
    <row r="127" spans="1:63" ht="44.45" customHeight="1" x14ac:dyDescent="0.2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  <c r="AB127" s="18"/>
      <c r="AC127" s="18"/>
      <c r="AD127" s="18"/>
      <c r="AE127" s="18"/>
      <c r="AF127" s="18"/>
      <c r="AG127" s="18"/>
      <c r="AH127" s="18"/>
      <c r="AI127" s="18"/>
      <c r="AJ127" s="18"/>
      <c r="AK127" s="18"/>
      <c r="AL127" s="18"/>
      <c r="AM127" s="18"/>
      <c r="AN127" s="18"/>
      <c r="AO127" s="18"/>
      <c r="AP127" s="18"/>
      <c r="AQ127" s="18"/>
      <c r="AR127" s="18"/>
      <c r="AS127" s="18"/>
      <c r="AT127" s="18"/>
      <c r="AU127" s="18"/>
      <c r="AV127" s="18"/>
      <c r="AW127" s="18"/>
      <c r="AX127" s="18"/>
      <c r="AY127" s="18"/>
      <c r="AZ127" s="18"/>
      <c r="BA127" s="18"/>
      <c r="BB127" s="18"/>
      <c r="BC127" s="18"/>
      <c r="BD127" s="18"/>
      <c r="BE127" s="18"/>
      <c r="BF127" s="18"/>
      <c r="BG127" s="18"/>
      <c r="BH127" s="18"/>
      <c r="BI127" s="18"/>
      <c r="BJ127" s="18"/>
      <c r="BK127" s="18"/>
    </row>
    <row r="128" spans="1:63" ht="44.45" customHeight="1" x14ac:dyDescent="0.2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  <c r="AB128" s="18"/>
      <c r="AC128" s="18"/>
      <c r="AD128" s="18"/>
      <c r="AE128" s="18"/>
      <c r="AF128" s="18"/>
      <c r="AG128" s="18"/>
      <c r="AH128" s="18"/>
      <c r="AI128" s="18"/>
      <c r="AJ128" s="18"/>
      <c r="AK128" s="18"/>
      <c r="AL128" s="18"/>
      <c r="AM128" s="18"/>
      <c r="AN128" s="18"/>
      <c r="AO128" s="18"/>
      <c r="AP128" s="18"/>
      <c r="AQ128" s="18"/>
      <c r="AR128" s="18"/>
      <c r="AS128" s="18"/>
      <c r="AT128" s="18"/>
      <c r="AU128" s="18"/>
      <c r="AV128" s="18"/>
      <c r="AW128" s="18"/>
      <c r="AX128" s="18"/>
      <c r="AY128" s="18"/>
      <c r="AZ128" s="18"/>
      <c r="BA128" s="18"/>
      <c r="BB128" s="18"/>
      <c r="BC128" s="18"/>
      <c r="BD128" s="18"/>
      <c r="BE128" s="18"/>
      <c r="BF128" s="18"/>
      <c r="BG128" s="18"/>
      <c r="BH128" s="18"/>
      <c r="BI128" s="18"/>
      <c r="BJ128" s="18"/>
      <c r="BK128" s="18"/>
    </row>
    <row r="129" spans="1:63" ht="44.45" customHeight="1" x14ac:dyDescent="0.2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  <c r="AB129" s="18"/>
      <c r="AC129" s="18"/>
      <c r="AD129" s="18"/>
      <c r="AE129" s="18"/>
      <c r="AF129" s="18"/>
      <c r="AG129" s="18"/>
      <c r="AH129" s="18"/>
      <c r="AI129" s="18"/>
      <c r="AJ129" s="18"/>
      <c r="AK129" s="18"/>
      <c r="AL129" s="18"/>
      <c r="AM129" s="18"/>
      <c r="AN129" s="18"/>
      <c r="AO129" s="18"/>
      <c r="AP129" s="18"/>
      <c r="AQ129" s="18"/>
      <c r="AR129" s="18"/>
      <c r="AS129" s="18"/>
      <c r="AT129" s="18"/>
      <c r="AU129" s="18"/>
      <c r="AV129" s="18"/>
      <c r="AW129" s="18"/>
      <c r="AX129" s="18"/>
      <c r="AY129" s="18"/>
      <c r="AZ129" s="18"/>
      <c r="BA129" s="18"/>
      <c r="BB129" s="18"/>
      <c r="BC129" s="18"/>
      <c r="BD129" s="18"/>
      <c r="BE129" s="18"/>
      <c r="BF129" s="18"/>
      <c r="BG129" s="18"/>
      <c r="BH129" s="18"/>
      <c r="BI129" s="18"/>
      <c r="BJ129" s="18"/>
      <c r="BK129" s="18"/>
    </row>
    <row r="130" spans="1:63" ht="44.45" customHeight="1" x14ac:dyDescent="0.2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  <c r="AB130" s="18"/>
      <c r="AC130" s="18"/>
      <c r="AD130" s="18"/>
      <c r="AE130" s="18"/>
      <c r="AF130" s="18"/>
      <c r="AG130" s="18"/>
      <c r="AH130" s="18"/>
      <c r="AI130" s="18"/>
      <c r="AJ130" s="18"/>
      <c r="AK130" s="18"/>
      <c r="AL130" s="18"/>
      <c r="AM130" s="18"/>
      <c r="AN130" s="18"/>
      <c r="AO130" s="18"/>
      <c r="AP130" s="18"/>
      <c r="AQ130" s="18"/>
      <c r="AR130" s="18"/>
      <c r="AS130" s="18"/>
      <c r="AT130" s="18"/>
      <c r="AU130" s="18"/>
      <c r="AV130" s="18"/>
      <c r="AW130" s="18"/>
      <c r="AX130" s="18"/>
      <c r="AY130" s="18"/>
      <c r="AZ130" s="18"/>
      <c r="BA130" s="18"/>
      <c r="BB130" s="18"/>
      <c r="BC130" s="18"/>
      <c r="BD130" s="18"/>
      <c r="BE130" s="18"/>
      <c r="BF130" s="18"/>
      <c r="BG130" s="18"/>
      <c r="BH130" s="18"/>
      <c r="BI130" s="18"/>
      <c r="BJ130" s="18"/>
      <c r="BK130" s="18"/>
    </row>
    <row r="131" spans="1:63" ht="44.45" customHeight="1" x14ac:dyDescent="0.2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  <c r="AB131" s="18"/>
      <c r="AC131" s="18"/>
      <c r="AD131" s="18"/>
      <c r="AE131" s="18"/>
      <c r="AF131" s="18"/>
      <c r="AG131" s="18"/>
      <c r="AH131" s="18"/>
      <c r="AI131" s="18"/>
      <c r="AJ131" s="18"/>
      <c r="AK131" s="18"/>
      <c r="AL131" s="18"/>
      <c r="AM131" s="18"/>
      <c r="AN131" s="18"/>
      <c r="AO131" s="18"/>
      <c r="AP131" s="18"/>
      <c r="AQ131" s="18"/>
      <c r="AR131" s="18"/>
      <c r="AS131" s="18"/>
      <c r="AT131" s="18"/>
      <c r="AU131" s="18"/>
      <c r="AV131" s="18"/>
      <c r="AW131" s="18"/>
      <c r="AX131" s="18"/>
      <c r="AY131" s="18"/>
      <c r="AZ131" s="18"/>
      <c r="BA131" s="18"/>
      <c r="BB131" s="18"/>
      <c r="BC131" s="18"/>
      <c r="BD131" s="18"/>
      <c r="BE131" s="18"/>
      <c r="BF131" s="18"/>
      <c r="BG131" s="18"/>
      <c r="BH131" s="18"/>
      <c r="BI131" s="18"/>
      <c r="BJ131" s="18"/>
      <c r="BK131" s="18"/>
    </row>
    <row r="132" spans="1:63" ht="44.45" customHeight="1" x14ac:dyDescent="0.2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  <c r="AB132" s="18"/>
      <c r="AC132" s="18"/>
      <c r="AD132" s="18"/>
      <c r="AE132" s="18"/>
      <c r="AF132" s="18"/>
      <c r="AG132" s="18"/>
      <c r="AH132" s="18"/>
      <c r="AI132" s="18"/>
      <c r="AJ132" s="18"/>
      <c r="AK132" s="18"/>
      <c r="AL132" s="18"/>
      <c r="AM132" s="18"/>
      <c r="AN132" s="18"/>
      <c r="AO132" s="18"/>
      <c r="AP132" s="18"/>
      <c r="AQ132" s="18"/>
      <c r="AR132" s="18"/>
      <c r="AS132" s="18"/>
      <c r="AT132" s="18"/>
      <c r="AU132" s="18"/>
      <c r="AV132" s="18"/>
      <c r="AW132" s="18"/>
      <c r="AX132" s="18"/>
      <c r="AY132" s="18"/>
      <c r="AZ132" s="18"/>
      <c r="BA132" s="18"/>
      <c r="BB132" s="18"/>
      <c r="BC132" s="18"/>
      <c r="BD132" s="18"/>
      <c r="BE132" s="18"/>
      <c r="BF132" s="18"/>
      <c r="BG132" s="18"/>
      <c r="BH132" s="18"/>
      <c r="BI132" s="18"/>
      <c r="BJ132" s="18"/>
      <c r="BK132" s="18"/>
    </row>
    <row r="133" spans="1:63" ht="44.45" customHeight="1" x14ac:dyDescent="0.2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  <c r="AB133" s="18"/>
      <c r="AC133" s="18"/>
      <c r="AD133" s="18"/>
      <c r="AE133" s="18"/>
      <c r="AF133" s="18"/>
      <c r="AG133" s="18"/>
      <c r="AH133" s="18"/>
      <c r="AI133" s="18"/>
      <c r="AJ133" s="18"/>
      <c r="AK133" s="18"/>
      <c r="AL133" s="18"/>
      <c r="AM133" s="18"/>
      <c r="AN133" s="18"/>
      <c r="AO133" s="18"/>
      <c r="AP133" s="18"/>
      <c r="AQ133" s="18"/>
      <c r="AR133" s="18"/>
      <c r="AS133" s="18"/>
      <c r="AT133" s="18"/>
      <c r="AU133" s="18"/>
      <c r="AV133" s="18"/>
      <c r="AW133" s="18"/>
      <c r="AX133" s="18"/>
      <c r="AY133" s="18"/>
      <c r="AZ133" s="18"/>
      <c r="BA133" s="18"/>
      <c r="BB133" s="18"/>
      <c r="BC133" s="18"/>
      <c r="BD133" s="18"/>
      <c r="BE133" s="18"/>
      <c r="BF133" s="18"/>
      <c r="BG133" s="18"/>
      <c r="BH133" s="18"/>
      <c r="BI133" s="18"/>
      <c r="BJ133" s="18"/>
      <c r="BK133" s="18"/>
    </row>
    <row r="134" spans="1:63" ht="44.45" customHeight="1" x14ac:dyDescent="0.2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  <c r="AB134" s="18"/>
      <c r="AC134" s="18"/>
      <c r="AD134" s="18"/>
      <c r="AE134" s="18"/>
      <c r="AF134" s="18"/>
      <c r="AG134" s="18"/>
      <c r="AH134" s="18"/>
      <c r="AI134" s="18"/>
      <c r="AJ134" s="18"/>
      <c r="AK134" s="18"/>
      <c r="AL134" s="18"/>
      <c r="AM134" s="18"/>
      <c r="AN134" s="18"/>
      <c r="AO134" s="18"/>
      <c r="AP134" s="18"/>
      <c r="AQ134" s="18"/>
      <c r="AR134" s="18"/>
      <c r="AS134" s="18"/>
      <c r="AT134" s="18"/>
      <c r="AU134" s="18"/>
      <c r="AV134" s="18"/>
      <c r="AW134" s="18"/>
      <c r="AX134" s="18"/>
      <c r="AY134" s="18"/>
      <c r="AZ134" s="18"/>
      <c r="BA134" s="18"/>
      <c r="BB134" s="18"/>
      <c r="BC134" s="18"/>
      <c r="BD134" s="18"/>
      <c r="BE134" s="18"/>
      <c r="BF134" s="18"/>
      <c r="BG134" s="18"/>
      <c r="BH134" s="18"/>
      <c r="BI134" s="18"/>
      <c r="BJ134" s="18"/>
      <c r="BK134" s="18"/>
    </row>
    <row r="135" spans="1:63" ht="44.45" customHeight="1" x14ac:dyDescent="0.2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  <c r="AB135" s="18"/>
      <c r="AC135" s="18"/>
      <c r="AD135" s="18"/>
      <c r="AE135" s="18"/>
      <c r="AF135" s="18"/>
      <c r="AG135" s="18"/>
      <c r="AH135" s="18"/>
      <c r="AI135" s="18"/>
      <c r="AJ135" s="18"/>
      <c r="AK135" s="18"/>
      <c r="AL135" s="18"/>
      <c r="AM135" s="18"/>
      <c r="AN135" s="18"/>
      <c r="AO135" s="18"/>
      <c r="AP135" s="18"/>
      <c r="AQ135" s="18"/>
      <c r="AR135" s="18"/>
      <c r="AS135" s="18"/>
      <c r="AT135" s="18"/>
      <c r="AU135" s="18"/>
      <c r="AV135" s="18"/>
      <c r="AW135" s="18"/>
      <c r="AX135" s="18"/>
      <c r="AY135" s="18"/>
      <c r="AZ135" s="18"/>
      <c r="BA135" s="18"/>
      <c r="BB135" s="18"/>
      <c r="BC135" s="18"/>
      <c r="BD135" s="18"/>
      <c r="BE135" s="18"/>
      <c r="BF135" s="18"/>
      <c r="BG135" s="18"/>
      <c r="BH135" s="18"/>
      <c r="BI135" s="18"/>
      <c r="BJ135" s="18"/>
      <c r="BK135" s="18"/>
    </row>
    <row r="136" spans="1:63" ht="44.45" customHeight="1" x14ac:dyDescent="0.2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  <c r="AB136" s="18"/>
      <c r="AC136" s="18"/>
      <c r="AD136" s="18"/>
      <c r="AE136" s="18"/>
      <c r="AF136" s="18"/>
      <c r="AG136" s="18"/>
      <c r="AH136" s="18"/>
      <c r="AI136" s="18"/>
      <c r="AJ136" s="18"/>
      <c r="AK136" s="18"/>
      <c r="AL136" s="18"/>
      <c r="AM136" s="18"/>
      <c r="AN136" s="18"/>
      <c r="AO136" s="18"/>
      <c r="AP136" s="18"/>
      <c r="AQ136" s="18"/>
      <c r="AR136" s="18"/>
      <c r="AS136" s="18"/>
      <c r="AT136" s="18"/>
      <c r="AU136" s="18"/>
      <c r="AV136" s="18"/>
      <c r="AW136" s="18"/>
      <c r="AX136" s="18"/>
      <c r="AY136" s="18"/>
      <c r="AZ136" s="18"/>
      <c r="BA136" s="18"/>
      <c r="BB136" s="18"/>
      <c r="BC136" s="18"/>
      <c r="BD136" s="18"/>
      <c r="BE136" s="18"/>
      <c r="BF136" s="18"/>
      <c r="BG136" s="18"/>
      <c r="BH136" s="18"/>
      <c r="BI136" s="18"/>
      <c r="BJ136" s="18"/>
      <c r="BK136" s="18"/>
    </row>
    <row r="137" spans="1:63" ht="44.45" customHeight="1" x14ac:dyDescent="0.2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  <c r="AB137" s="18"/>
      <c r="AC137" s="18"/>
      <c r="AD137" s="18"/>
      <c r="AE137" s="18"/>
      <c r="AF137" s="18"/>
      <c r="AG137" s="18"/>
      <c r="AH137" s="18"/>
      <c r="AI137" s="18"/>
      <c r="AJ137" s="18"/>
      <c r="AK137" s="18"/>
      <c r="AL137" s="18"/>
      <c r="AM137" s="18"/>
      <c r="AN137" s="18"/>
      <c r="AO137" s="18"/>
      <c r="AP137" s="18"/>
      <c r="AQ137" s="18"/>
      <c r="AR137" s="18"/>
      <c r="AS137" s="18"/>
      <c r="AT137" s="18"/>
      <c r="AU137" s="18"/>
      <c r="AV137" s="18"/>
      <c r="AW137" s="18"/>
      <c r="AX137" s="18"/>
      <c r="AY137" s="18"/>
      <c r="AZ137" s="18"/>
      <c r="BA137" s="18"/>
      <c r="BB137" s="18"/>
      <c r="BC137" s="18"/>
      <c r="BD137" s="18"/>
      <c r="BE137" s="18"/>
      <c r="BF137" s="18"/>
      <c r="BG137" s="18"/>
      <c r="BH137" s="18"/>
      <c r="BI137" s="18"/>
      <c r="BJ137" s="18"/>
      <c r="BK137" s="18"/>
    </row>
    <row r="138" spans="1:63" ht="44.45" customHeight="1" x14ac:dyDescent="0.2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  <c r="AB138" s="18"/>
      <c r="AC138" s="18"/>
      <c r="AD138" s="18"/>
      <c r="AE138" s="18"/>
      <c r="AF138" s="18"/>
      <c r="AG138" s="18"/>
      <c r="AH138" s="18"/>
      <c r="AI138" s="18"/>
      <c r="AJ138" s="18"/>
      <c r="AK138" s="18"/>
      <c r="AL138" s="18"/>
      <c r="AM138" s="18"/>
      <c r="AN138" s="18"/>
      <c r="AO138" s="18"/>
      <c r="AP138" s="18"/>
      <c r="AQ138" s="18"/>
      <c r="AR138" s="18"/>
      <c r="AS138" s="18"/>
      <c r="AT138" s="18"/>
      <c r="AU138" s="18"/>
      <c r="AV138" s="18"/>
      <c r="AW138" s="18"/>
      <c r="AX138" s="18"/>
      <c r="AY138" s="18"/>
      <c r="AZ138" s="18"/>
      <c r="BA138" s="18"/>
      <c r="BB138" s="18"/>
      <c r="BC138" s="18"/>
      <c r="BD138" s="18"/>
      <c r="BE138" s="18"/>
      <c r="BF138" s="18"/>
      <c r="BG138" s="18"/>
      <c r="BH138" s="18"/>
      <c r="BI138" s="18"/>
      <c r="BJ138" s="18"/>
      <c r="BK138" s="18"/>
    </row>
    <row r="139" spans="1:63" ht="44.45" customHeight="1" x14ac:dyDescent="0.2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  <c r="AB139" s="18"/>
      <c r="AC139" s="18"/>
      <c r="AD139" s="18"/>
      <c r="AE139" s="18"/>
      <c r="AF139" s="18"/>
      <c r="AG139" s="18"/>
      <c r="AH139" s="18"/>
      <c r="AI139" s="18"/>
      <c r="AJ139" s="18"/>
      <c r="AK139" s="18"/>
      <c r="AL139" s="18"/>
      <c r="AM139" s="18"/>
      <c r="AN139" s="18"/>
      <c r="AO139" s="18"/>
      <c r="AP139" s="18"/>
      <c r="AQ139" s="18"/>
      <c r="AR139" s="18"/>
      <c r="AS139" s="18"/>
      <c r="AT139" s="18"/>
      <c r="AU139" s="18"/>
      <c r="AV139" s="18"/>
      <c r="AW139" s="18"/>
      <c r="AX139" s="18"/>
      <c r="AY139" s="18"/>
      <c r="AZ139" s="18"/>
      <c r="BA139" s="18"/>
      <c r="BB139" s="18"/>
      <c r="BC139" s="18"/>
      <c r="BD139" s="18"/>
      <c r="BE139" s="18"/>
      <c r="BF139" s="18"/>
      <c r="BG139" s="18"/>
      <c r="BH139" s="18"/>
      <c r="BI139" s="18"/>
      <c r="BJ139" s="18"/>
      <c r="BK139" s="18"/>
    </row>
    <row r="140" spans="1:63" ht="44.45" customHeight="1" x14ac:dyDescent="0.2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  <c r="AB140" s="18"/>
      <c r="AC140" s="18"/>
      <c r="AD140" s="18"/>
      <c r="AE140" s="18"/>
      <c r="AF140" s="18"/>
      <c r="AG140" s="18"/>
      <c r="AH140" s="18"/>
      <c r="AI140" s="18"/>
      <c r="AJ140" s="18"/>
      <c r="AK140" s="18"/>
      <c r="AL140" s="18"/>
      <c r="AM140" s="18"/>
      <c r="AN140" s="18"/>
      <c r="AO140" s="18"/>
      <c r="AP140" s="18"/>
      <c r="AQ140" s="18"/>
      <c r="AR140" s="18"/>
      <c r="AS140" s="18"/>
      <c r="AT140" s="18"/>
      <c r="AU140" s="18"/>
      <c r="AV140" s="18"/>
      <c r="AW140" s="18"/>
      <c r="AX140" s="18"/>
      <c r="AY140" s="18"/>
      <c r="AZ140" s="18"/>
      <c r="BA140" s="18"/>
      <c r="BB140" s="18"/>
      <c r="BC140" s="18"/>
      <c r="BD140" s="18"/>
      <c r="BE140" s="18"/>
      <c r="BF140" s="18"/>
      <c r="BG140" s="18"/>
      <c r="BH140" s="18"/>
      <c r="BI140" s="18"/>
      <c r="BJ140" s="18"/>
      <c r="BK140" s="18"/>
    </row>
    <row r="141" spans="1:63" ht="44.45" customHeight="1" x14ac:dyDescent="0.2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  <c r="AB141" s="18"/>
      <c r="AC141" s="18"/>
      <c r="AD141" s="18"/>
      <c r="AE141" s="18"/>
      <c r="AF141" s="18"/>
      <c r="AG141" s="18"/>
      <c r="AH141" s="18"/>
      <c r="AI141" s="18"/>
      <c r="AJ141" s="18"/>
      <c r="AK141" s="18"/>
      <c r="AL141" s="18"/>
      <c r="AM141" s="18"/>
      <c r="AN141" s="18"/>
      <c r="AO141" s="18"/>
      <c r="AP141" s="18"/>
      <c r="AQ141" s="18"/>
      <c r="AR141" s="18"/>
      <c r="AS141" s="18"/>
      <c r="AT141" s="18"/>
      <c r="AU141" s="18"/>
      <c r="AV141" s="18"/>
      <c r="AW141" s="18"/>
      <c r="AX141" s="18"/>
      <c r="AY141" s="18"/>
      <c r="AZ141" s="18"/>
      <c r="BA141" s="18"/>
      <c r="BB141" s="18"/>
      <c r="BC141" s="18"/>
      <c r="BD141" s="18"/>
      <c r="BE141" s="18"/>
      <c r="BF141" s="18"/>
      <c r="BG141" s="18"/>
      <c r="BH141" s="18"/>
      <c r="BI141" s="18"/>
      <c r="BJ141" s="18"/>
      <c r="BK141" s="18"/>
    </row>
    <row r="142" spans="1:63" ht="44.45" customHeight="1" x14ac:dyDescent="0.2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  <c r="AB142" s="18"/>
      <c r="AC142" s="18"/>
      <c r="AD142" s="18"/>
      <c r="AE142" s="18"/>
      <c r="AF142" s="18"/>
      <c r="AG142" s="18"/>
      <c r="AH142" s="18"/>
      <c r="AI142" s="18"/>
      <c r="AJ142" s="18"/>
      <c r="AK142" s="18"/>
      <c r="AL142" s="18"/>
      <c r="AM142" s="18"/>
      <c r="AN142" s="18"/>
      <c r="AO142" s="18"/>
      <c r="AP142" s="18"/>
      <c r="AQ142" s="18"/>
      <c r="AR142" s="18"/>
      <c r="AS142" s="18"/>
      <c r="AT142" s="18"/>
      <c r="AU142" s="18"/>
      <c r="AV142" s="18"/>
      <c r="AW142" s="18"/>
      <c r="AX142" s="18"/>
      <c r="AY142" s="18"/>
      <c r="AZ142" s="18"/>
      <c r="BA142" s="18"/>
      <c r="BB142" s="18"/>
      <c r="BC142" s="18"/>
      <c r="BD142" s="18"/>
      <c r="BE142" s="18"/>
      <c r="BF142" s="18"/>
      <c r="BG142" s="18"/>
      <c r="BH142" s="18"/>
      <c r="BI142" s="18"/>
      <c r="BJ142" s="18"/>
      <c r="BK142" s="18"/>
    </row>
    <row r="143" spans="1:63" ht="44.45" customHeight="1" x14ac:dyDescent="0.2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  <c r="AB143" s="18"/>
      <c r="AC143" s="18"/>
      <c r="AD143" s="18"/>
      <c r="AE143" s="18"/>
      <c r="AF143" s="18"/>
      <c r="AG143" s="18"/>
      <c r="AH143" s="18"/>
      <c r="AI143" s="18"/>
      <c r="AJ143" s="18"/>
      <c r="AK143" s="18"/>
      <c r="AL143" s="18"/>
      <c r="AM143" s="18"/>
      <c r="AN143" s="18"/>
      <c r="AO143" s="18"/>
      <c r="AP143" s="18"/>
      <c r="AQ143" s="18"/>
      <c r="AR143" s="18"/>
      <c r="AS143" s="18"/>
      <c r="AT143" s="18"/>
      <c r="AU143" s="18"/>
      <c r="AV143" s="18"/>
      <c r="AW143" s="18"/>
      <c r="AX143" s="18"/>
      <c r="AY143" s="18"/>
      <c r="AZ143" s="18"/>
      <c r="BA143" s="18"/>
      <c r="BB143" s="18"/>
      <c r="BC143" s="18"/>
      <c r="BD143" s="18"/>
      <c r="BE143" s="18"/>
      <c r="BF143" s="18"/>
      <c r="BG143" s="18"/>
      <c r="BH143" s="18"/>
      <c r="BI143" s="18"/>
      <c r="BJ143" s="18"/>
      <c r="BK143" s="18"/>
    </row>
    <row r="144" spans="1:63" ht="44.45" customHeight="1" x14ac:dyDescent="0.2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  <c r="AB144" s="18"/>
      <c r="AC144" s="18"/>
      <c r="AD144" s="18"/>
      <c r="AE144" s="18"/>
      <c r="AF144" s="18"/>
      <c r="AG144" s="18"/>
      <c r="AH144" s="18"/>
      <c r="AI144" s="18"/>
      <c r="AJ144" s="18"/>
      <c r="AK144" s="18"/>
      <c r="AL144" s="18"/>
      <c r="AM144" s="18"/>
      <c r="AN144" s="18"/>
      <c r="AO144" s="18"/>
      <c r="AP144" s="18"/>
      <c r="AQ144" s="18"/>
      <c r="AR144" s="18"/>
      <c r="AS144" s="18"/>
      <c r="AT144" s="18"/>
      <c r="AU144" s="18"/>
      <c r="AV144" s="18"/>
      <c r="AW144" s="18"/>
      <c r="AX144" s="18"/>
      <c r="AY144" s="18"/>
      <c r="AZ144" s="18"/>
      <c r="BA144" s="18"/>
      <c r="BB144" s="18"/>
      <c r="BC144" s="18"/>
      <c r="BD144" s="18"/>
      <c r="BE144" s="18"/>
      <c r="BF144" s="18"/>
      <c r="BG144" s="18"/>
      <c r="BH144" s="18"/>
      <c r="BI144" s="18"/>
      <c r="BJ144" s="18"/>
      <c r="BK144" s="18"/>
    </row>
    <row r="145" spans="1:63" ht="44.45" customHeight="1" x14ac:dyDescent="0.2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  <c r="AB145" s="18"/>
      <c r="AC145" s="18"/>
      <c r="AD145" s="18"/>
      <c r="AE145" s="18"/>
      <c r="AF145" s="18"/>
      <c r="AG145" s="18"/>
      <c r="AH145" s="18"/>
      <c r="AI145" s="18"/>
      <c r="AJ145" s="18"/>
      <c r="AK145" s="18"/>
      <c r="AL145" s="18"/>
      <c r="AM145" s="18"/>
      <c r="AN145" s="18"/>
      <c r="AO145" s="18"/>
      <c r="AP145" s="18"/>
      <c r="AQ145" s="18"/>
      <c r="AR145" s="18"/>
      <c r="AS145" s="18"/>
      <c r="AT145" s="18"/>
      <c r="AU145" s="18"/>
      <c r="AV145" s="18"/>
      <c r="AW145" s="18"/>
      <c r="AX145" s="18"/>
      <c r="AY145" s="18"/>
      <c r="AZ145" s="18"/>
      <c r="BA145" s="18"/>
      <c r="BB145" s="18"/>
      <c r="BC145" s="18"/>
      <c r="BD145" s="18"/>
      <c r="BE145" s="18"/>
      <c r="BF145" s="18"/>
      <c r="BG145" s="18"/>
      <c r="BH145" s="18"/>
      <c r="BI145" s="18"/>
      <c r="BJ145" s="18"/>
      <c r="BK145" s="18"/>
    </row>
    <row r="146" spans="1:63" ht="44.45" customHeight="1" x14ac:dyDescent="0.2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  <c r="AB146" s="18"/>
      <c r="AC146" s="18"/>
      <c r="AD146" s="18"/>
      <c r="AE146" s="18"/>
      <c r="AF146" s="18"/>
      <c r="AG146" s="18"/>
      <c r="AH146" s="18"/>
      <c r="AI146" s="18"/>
      <c r="AJ146" s="18"/>
      <c r="AK146" s="18"/>
      <c r="AL146" s="18"/>
      <c r="AM146" s="18"/>
      <c r="AN146" s="18"/>
      <c r="AO146" s="18"/>
      <c r="AP146" s="18"/>
      <c r="AQ146" s="18"/>
      <c r="AR146" s="18"/>
      <c r="AS146" s="18"/>
      <c r="AT146" s="18"/>
      <c r="AU146" s="18"/>
      <c r="AV146" s="18"/>
      <c r="AW146" s="18"/>
      <c r="AX146" s="18"/>
      <c r="AY146" s="18"/>
      <c r="AZ146" s="18"/>
      <c r="BA146" s="18"/>
      <c r="BB146" s="18"/>
      <c r="BC146" s="18"/>
      <c r="BD146" s="18"/>
      <c r="BE146" s="18"/>
      <c r="BF146" s="18"/>
      <c r="BG146" s="18"/>
      <c r="BH146" s="18"/>
      <c r="BI146" s="18"/>
      <c r="BJ146" s="18"/>
      <c r="BK146" s="18"/>
    </row>
    <row r="147" spans="1:63" ht="44.45" customHeight="1" x14ac:dyDescent="0.2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  <c r="AB147" s="18"/>
      <c r="AC147" s="18"/>
      <c r="AD147" s="18"/>
      <c r="AE147" s="18"/>
      <c r="AF147" s="18"/>
      <c r="AG147" s="18"/>
      <c r="AH147" s="18"/>
      <c r="AI147" s="18"/>
      <c r="AJ147" s="18"/>
      <c r="AK147" s="18"/>
      <c r="AL147" s="18"/>
      <c r="AM147" s="18"/>
      <c r="AN147" s="18"/>
      <c r="AO147" s="18"/>
      <c r="AP147" s="18"/>
      <c r="AQ147" s="18"/>
      <c r="AR147" s="18"/>
      <c r="AS147" s="18"/>
      <c r="AT147" s="18"/>
      <c r="AU147" s="18"/>
      <c r="AV147" s="18"/>
      <c r="AW147" s="18"/>
      <c r="AX147" s="18"/>
      <c r="AY147" s="18"/>
      <c r="AZ147" s="18"/>
      <c r="BA147" s="18"/>
      <c r="BB147" s="18"/>
      <c r="BC147" s="18"/>
      <c r="BD147" s="18"/>
      <c r="BE147" s="18"/>
      <c r="BF147" s="18"/>
      <c r="BG147" s="18"/>
      <c r="BH147" s="18"/>
      <c r="BI147" s="18"/>
      <c r="BJ147" s="18"/>
      <c r="BK147" s="18"/>
    </row>
    <row r="148" spans="1:63" ht="44.45" customHeight="1" x14ac:dyDescent="0.2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  <c r="AB148" s="18"/>
      <c r="AC148" s="18"/>
      <c r="AD148" s="18"/>
      <c r="AE148" s="18"/>
      <c r="AF148" s="18"/>
      <c r="AG148" s="18"/>
      <c r="AH148" s="18"/>
      <c r="AI148" s="18"/>
      <c r="AJ148" s="18"/>
      <c r="AK148" s="18"/>
      <c r="AL148" s="18"/>
      <c r="AM148" s="18"/>
      <c r="AN148" s="18"/>
      <c r="AO148" s="18"/>
      <c r="AP148" s="18"/>
      <c r="AQ148" s="18"/>
      <c r="AR148" s="18"/>
      <c r="AS148" s="18"/>
      <c r="AT148" s="18"/>
      <c r="AU148" s="18"/>
      <c r="AV148" s="18"/>
      <c r="AW148" s="18"/>
      <c r="AX148" s="18"/>
      <c r="AY148" s="18"/>
      <c r="AZ148" s="18"/>
      <c r="BA148" s="18"/>
      <c r="BB148" s="18"/>
      <c r="BC148" s="18"/>
      <c r="BD148" s="18"/>
      <c r="BE148" s="18"/>
      <c r="BF148" s="18"/>
      <c r="BG148" s="18"/>
      <c r="BH148" s="18"/>
      <c r="BI148" s="18"/>
      <c r="BJ148" s="18"/>
      <c r="BK148" s="18"/>
    </row>
    <row r="149" spans="1:63" ht="44.45" customHeight="1" x14ac:dyDescent="0.2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  <c r="AB149" s="18"/>
      <c r="AC149" s="18"/>
      <c r="AD149" s="18"/>
      <c r="AE149" s="18"/>
      <c r="AF149" s="18"/>
      <c r="AG149" s="18"/>
      <c r="AH149" s="18"/>
      <c r="AI149" s="18"/>
      <c r="AJ149" s="18"/>
      <c r="AK149" s="18"/>
      <c r="AL149" s="18"/>
      <c r="AM149" s="18"/>
      <c r="AN149" s="18"/>
      <c r="AO149" s="18"/>
      <c r="AP149" s="18"/>
      <c r="AQ149" s="18"/>
      <c r="AR149" s="18"/>
      <c r="AS149" s="18"/>
      <c r="AT149" s="18"/>
      <c r="AU149" s="18"/>
      <c r="AV149" s="18"/>
      <c r="AW149" s="18"/>
      <c r="AX149" s="18"/>
      <c r="AY149" s="18"/>
      <c r="AZ149" s="18"/>
      <c r="BA149" s="18"/>
      <c r="BB149" s="18"/>
      <c r="BC149" s="18"/>
      <c r="BD149" s="18"/>
      <c r="BE149" s="18"/>
      <c r="BF149" s="18"/>
      <c r="BG149" s="18"/>
      <c r="BH149" s="18"/>
      <c r="BI149" s="18"/>
      <c r="BJ149" s="18"/>
      <c r="BK149" s="18"/>
    </row>
    <row r="150" spans="1:63" ht="44.45" customHeight="1" x14ac:dyDescent="0.2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  <c r="AB150" s="18"/>
      <c r="AC150" s="18"/>
      <c r="AD150" s="18"/>
      <c r="AE150" s="18"/>
      <c r="AF150" s="18"/>
      <c r="AG150" s="18"/>
      <c r="AH150" s="18"/>
      <c r="AI150" s="18"/>
      <c r="AJ150" s="18"/>
      <c r="AK150" s="18"/>
      <c r="AL150" s="18"/>
      <c r="AM150" s="18"/>
      <c r="AN150" s="18"/>
      <c r="AO150" s="18"/>
      <c r="AP150" s="18"/>
      <c r="AQ150" s="18"/>
      <c r="AR150" s="18"/>
      <c r="AS150" s="18"/>
      <c r="AT150" s="18"/>
      <c r="AU150" s="18"/>
      <c r="AV150" s="18"/>
      <c r="AW150" s="18"/>
      <c r="AX150" s="18"/>
      <c r="AY150" s="18"/>
      <c r="AZ150" s="18"/>
      <c r="BA150" s="18"/>
      <c r="BB150" s="18"/>
      <c r="BC150" s="18"/>
      <c r="BD150" s="18"/>
      <c r="BE150" s="18"/>
      <c r="BF150" s="18"/>
      <c r="BG150" s="18"/>
      <c r="BH150" s="18"/>
      <c r="BI150" s="18"/>
      <c r="BJ150" s="18"/>
      <c r="BK150" s="18"/>
    </row>
    <row r="151" spans="1:63" ht="44.45" customHeight="1" x14ac:dyDescent="0.2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  <c r="AB151" s="18"/>
      <c r="AC151" s="18"/>
      <c r="AD151" s="18"/>
      <c r="AE151" s="18"/>
      <c r="AF151" s="18"/>
      <c r="AG151" s="18"/>
      <c r="AH151" s="18"/>
      <c r="AI151" s="18"/>
      <c r="AJ151" s="18"/>
      <c r="AK151" s="18"/>
      <c r="AL151" s="18"/>
      <c r="AM151" s="18"/>
      <c r="AN151" s="18"/>
      <c r="AO151" s="18"/>
      <c r="AP151" s="18"/>
      <c r="AQ151" s="18"/>
      <c r="AR151" s="18"/>
      <c r="AS151" s="18"/>
      <c r="AT151" s="18"/>
      <c r="AU151" s="18"/>
      <c r="AV151" s="18"/>
      <c r="AW151" s="18"/>
      <c r="AX151" s="18"/>
      <c r="AY151" s="18"/>
      <c r="AZ151" s="18"/>
      <c r="BA151" s="18"/>
      <c r="BB151" s="18"/>
      <c r="BC151" s="18"/>
      <c r="BD151" s="18"/>
      <c r="BE151" s="18"/>
      <c r="BF151" s="18"/>
      <c r="BG151" s="18"/>
      <c r="BH151" s="18"/>
      <c r="BI151" s="18"/>
      <c r="BJ151" s="18"/>
      <c r="BK151" s="18"/>
    </row>
    <row r="152" spans="1:63" ht="44.45" customHeight="1" x14ac:dyDescent="0.2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  <c r="AB152" s="18"/>
      <c r="AC152" s="18"/>
      <c r="AD152" s="18"/>
      <c r="AE152" s="18"/>
      <c r="AF152" s="18"/>
      <c r="AG152" s="18"/>
      <c r="AH152" s="18"/>
      <c r="AI152" s="18"/>
      <c r="AJ152" s="18"/>
      <c r="AK152" s="18"/>
      <c r="AL152" s="18"/>
      <c r="AM152" s="18"/>
      <c r="AN152" s="18"/>
      <c r="AO152" s="18"/>
      <c r="AP152" s="18"/>
      <c r="AQ152" s="18"/>
      <c r="AR152" s="18"/>
      <c r="AS152" s="18"/>
      <c r="AT152" s="18"/>
      <c r="AU152" s="18"/>
      <c r="AV152" s="18"/>
      <c r="AW152" s="18"/>
      <c r="AX152" s="18"/>
      <c r="AY152" s="18"/>
      <c r="AZ152" s="18"/>
      <c r="BA152" s="18"/>
      <c r="BB152" s="18"/>
      <c r="BC152" s="18"/>
      <c r="BD152" s="18"/>
      <c r="BE152" s="18"/>
      <c r="BF152" s="18"/>
      <c r="BG152" s="18"/>
      <c r="BH152" s="18"/>
      <c r="BI152" s="18"/>
      <c r="BJ152" s="18"/>
      <c r="BK152" s="18"/>
    </row>
    <row r="153" spans="1:63" ht="44.45" customHeight="1" x14ac:dyDescent="0.2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  <c r="AB153" s="18"/>
      <c r="AC153" s="18"/>
      <c r="AD153" s="18"/>
      <c r="AE153" s="18"/>
      <c r="AF153" s="18"/>
      <c r="AG153" s="18"/>
      <c r="AH153" s="18"/>
      <c r="AI153" s="18"/>
      <c r="AJ153" s="18"/>
      <c r="AK153" s="18"/>
      <c r="AL153" s="18"/>
      <c r="AM153" s="18"/>
      <c r="AN153" s="18"/>
      <c r="AO153" s="18"/>
      <c r="AP153" s="18"/>
      <c r="AQ153" s="18"/>
      <c r="AR153" s="18"/>
      <c r="AS153" s="18"/>
      <c r="AT153" s="18"/>
      <c r="AU153" s="18"/>
      <c r="AV153" s="18"/>
      <c r="AW153" s="18"/>
      <c r="AX153" s="18"/>
      <c r="AY153" s="18"/>
      <c r="AZ153" s="18"/>
      <c r="BA153" s="18"/>
      <c r="BB153" s="18"/>
      <c r="BC153" s="18"/>
      <c r="BD153" s="18"/>
      <c r="BE153" s="18"/>
      <c r="BF153" s="18"/>
      <c r="BG153" s="18"/>
      <c r="BH153" s="18"/>
      <c r="BI153" s="18"/>
      <c r="BJ153" s="18"/>
      <c r="BK153" s="18"/>
    </row>
    <row r="154" spans="1:63" ht="44.45" customHeight="1" x14ac:dyDescent="0.2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  <c r="AB154" s="18"/>
      <c r="AC154" s="18"/>
      <c r="AD154" s="18"/>
      <c r="AE154" s="18"/>
      <c r="AF154" s="18"/>
      <c r="AG154" s="18"/>
      <c r="AH154" s="18"/>
      <c r="AI154" s="18"/>
      <c r="AJ154" s="18"/>
      <c r="AK154" s="18"/>
      <c r="AL154" s="18"/>
      <c r="AM154" s="18"/>
      <c r="AN154" s="18"/>
      <c r="AO154" s="18"/>
      <c r="AP154" s="18"/>
      <c r="AQ154" s="18"/>
      <c r="AR154" s="18"/>
      <c r="AS154" s="18"/>
      <c r="AT154" s="18"/>
      <c r="AU154" s="18"/>
      <c r="AV154" s="18"/>
      <c r="AW154" s="18"/>
      <c r="AX154" s="18"/>
      <c r="AY154" s="18"/>
      <c r="AZ154" s="18"/>
      <c r="BA154" s="18"/>
      <c r="BB154" s="18"/>
      <c r="BC154" s="18"/>
      <c r="BD154" s="18"/>
      <c r="BE154" s="18"/>
      <c r="BF154" s="18"/>
      <c r="BG154" s="18"/>
      <c r="BH154" s="18"/>
      <c r="BI154" s="18"/>
      <c r="BJ154" s="18"/>
      <c r="BK154" s="18"/>
    </row>
    <row r="155" spans="1:63" ht="44.45" customHeight="1" x14ac:dyDescent="0.2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  <c r="AB155" s="18"/>
      <c r="AC155" s="18"/>
      <c r="AD155" s="18"/>
      <c r="AE155" s="18"/>
      <c r="AF155" s="18"/>
      <c r="AG155" s="18"/>
      <c r="AH155" s="18"/>
      <c r="AI155" s="18"/>
      <c r="AJ155" s="18"/>
      <c r="AK155" s="18"/>
      <c r="AL155" s="18"/>
      <c r="AM155" s="18"/>
      <c r="AN155" s="18"/>
      <c r="AO155" s="18"/>
      <c r="AP155" s="18"/>
      <c r="AQ155" s="18"/>
      <c r="AR155" s="18"/>
      <c r="AS155" s="18"/>
      <c r="AT155" s="18"/>
      <c r="AU155" s="18"/>
      <c r="AV155" s="18"/>
      <c r="AW155" s="18"/>
      <c r="AX155" s="18"/>
      <c r="AY155" s="18"/>
      <c r="AZ155" s="18"/>
      <c r="BA155" s="18"/>
      <c r="BB155" s="18"/>
      <c r="BC155" s="18"/>
      <c r="BD155" s="18"/>
      <c r="BE155" s="18"/>
      <c r="BF155" s="18"/>
      <c r="BG155" s="18"/>
      <c r="BH155" s="18"/>
      <c r="BI155" s="18"/>
      <c r="BJ155" s="18"/>
      <c r="BK155" s="18"/>
    </row>
    <row r="156" spans="1:63" ht="44.45" customHeight="1" x14ac:dyDescent="0.2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  <c r="AB156" s="18"/>
      <c r="AC156" s="18"/>
      <c r="AD156" s="18"/>
      <c r="AE156" s="18"/>
      <c r="AF156" s="18"/>
      <c r="AG156" s="18"/>
      <c r="AH156" s="18"/>
      <c r="AI156" s="18"/>
      <c r="AJ156" s="18"/>
      <c r="AK156" s="18"/>
      <c r="AL156" s="18"/>
      <c r="AM156" s="18"/>
      <c r="AN156" s="18"/>
      <c r="AO156" s="18"/>
      <c r="AP156" s="18"/>
      <c r="AQ156" s="18"/>
      <c r="AR156" s="18"/>
      <c r="AS156" s="18"/>
      <c r="AT156" s="18"/>
      <c r="AU156" s="18"/>
      <c r="AV156" s="18"/>
      <c r="AW156" s="18"/>
      <c r="AX156" s="18"/>
      <c r="AY156" s="18"/>
      <c r="AZ156" s="18"/>
      <c r="BA156" s="18"/>
      <c r="BB156" s="18"/>
      <c r="BC156" s="18"/>
      <c r="BD156" s="18"/>
      <c r="BE156" s="18"/>
      <c r="BF156" s="18"/>
      <c r="BG156" s="18"/>
      <c r="BH156" s="18"/>
      <c r="BI156" s="18"/>
      <c r="BJ156" s="18"/>
      <c r="BK156" s="18"/>
    </row>
    <row r="157" spans="1:63" ht="44.45" customHeight="1" x14ac:dyDescent="0.2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  <c r="AB157" s="18"/>
      <c r="AC157" s="18"/>
      <c r="AD157" s="18"/>
      <c r="AE157" s="18"/>
      <c r="AF157" s="18"/>
      <c r="AG157" s="18"/>
      <c r="AH157" s="18"/>
      <c r="AI157" s="18"/>
      <c r="AJ157" s="18"/>
      <c r="AK157" s="18"/>
      <c r="AL157" s="18"/>
      <c r="AM157" s="18"/>
      <c r="AN157" s="18"/>
      <c r="AO157" s="18"/>
      <c r="AP157" s="18"/>
      <c r="AQ157" s="18"/>
      <c r="AR157" s="18"/>
      <c r="AS157" s="18"/>
      <c r="AT157" s="18"/>
      <c r="AU157" s="18"/>
      <c r="AV157" s="18"/>
      <c r="AW157" s="18"/>
      <c r="AX157" s="18"/>
      <c r="AY157" s="18"/>
      <c r="AZ157" s="18"/>
      <c r="BA157" s="18"/>
      <c r="BB157" s="18"/>
      <c r="BC157" s="18"/>
      <c r="BD157" s="18"/>
      <c r="BE157" s="18"/>
      <c r="BF157" s="18"/>
      <c r="BG157" s="18"/>
      <c r="BH157" s="18"/>
      <c r="BI157" s="18"/>
      <c r="BJ157" s="18"/>
      <c r="BK157" s="18"/>
    </row>
    <row r="158" spans="1:63" ht="44.45" customHeight="1" x14ac:dyDescent="0.2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  <c r="AB158" s="18"/>
      <c r="AC158" s="18"/>
      <c r="AD158" s="18"/>
      <c r="AE158" s="18"/>
      <c r="AF158" s="18"/>
      <c r="AG158" s="18"/>
      <c r="AH158" s="18"/>
      <c r="AI158" s="18"/>
      <c r="AJ158" s="18"/>
      <c r="AK158" s="18"/>
      <c r="AL158" s="18"/>
      <c r="AM158" s="18"/>
      <c r="AN158" s="18"/>
      <c r="AO158" s="18"/>
      <c r="AP158" s="18"/>
      <c r="AQ158" s="18"/>
      <c r="AR158" s="18"/>
      <c r="AS158" s="18"/>
      <c r="AT158" s="18"/>
      <c r="AU158" s="18"/>
      <c r="AV158" s="18"/>
      <c r="AW158" s="18"/>
      <c r="AX158" s="18"/>
      <c r="AY158" s="18"/>
      <c r="AZ158" s="18"/>
      <c r="BA158" s="18"/>
      <c r="BB158" s="18"/>
      <c r="BC158" s="18"/>
      <c r="BD158" s="18"/>
      <c r="BE158" s="18"/>
      <c r="BF158" s="18"/>
      <c r="BG158" s="18"/>
      <c r="BH158" s="18"/>
      <c r="BI158" s="18"/>
      <c r="BJ158" s="18"/>
      <c r="BK158" s="18"/>
    </row>
    <row r="159" spans="1:63" ht="44.45" customHeight="1" x14ac:dyDescent="0.2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  <c r="AB159" s="18"/>
      <c r="AC159" s="18"/>
      <c r="AD159" s="18"/>
      <c r="AE159" s="18"/>
      <c r="AF159" s="18"/>
      <c r="AG159" s="18"/>
      <c r="AH159" s="18"/>
      <c r="AI159" s="18"/>
      <c r="AJ159" s="18"/>
      <c r="AK159" s="18"/>
      <c r="AL159" s="18"/>
      <c r="AM159" s="18"/>
      <c r="AN159" s="18"/>
      <c r="AO159" s="18"/>
      <c r="AP159" s="18"/>
      <c r="AQ159" s="18"/>
      <c r="AR159" s="18"/>
      <c r="AS159" s="18"/>
      <c r="AT159" s="18"/>
      <c r="AU159" s="18"/>
      <c r="AV159" s="18"/>
      <c r="AW159" s="18"/>
      <c r="AX159" s="18"/>
      <c r="AY159" s="18"/>
      <c r="AZ159" s="18"/>
      <c r="BA159" s="18"/>
      <c r="BB159" s="18"/>
      <c r="BC159" s="18"/>
      <c r="BD159" s="18"/>
      <c r="BE159" s="18"/>
      <c r="BF159" s="18"/>
      <c r="BG159" s="18"/>
      <c r="BH159" s="18"/>
      <c r="BI159" s="18"/>
      <c r="BJ159" s="18"/>
      <c r="BK159" s="18"/>
    </row>
    <row r="160" spans="1:63" ht="44.45" customHeight="1" x14ac:dyDescent="0.2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  <c r="AB160" s="18"/>
      <c r="AC160" s="18"/>
      <c r="AD160" s="18"/>
      <c r="AE160" s="18"/>
      <c r="AF160" s="18"/>
      <c r="AG160" s="18"/>
      <c r="AH160" s="18"/>
      <c r="AI160" s="18"/>
      <c r="AJ160" s="18"/>
      <c r="AK160" s="18"/>
      <c r="AL160" s="18"/>
      <c r="AM160" s="18"/>
      <c r="AN160" s="18"/>
      <c r="AO160" s="18"/>
      <c r="AP160" s="18"/>
      <c r="AQ160" s="18"/>
      <c r="AR160" s="18"/>
      <c r="AS160" s="18"/>
      <c r="AT160" s="18"/>
      <c r="AU160" s="18"/>
      <c r="AV160" s="18"/>
      <c r="AW160" s="18"/>
      <c r="AX160" s="18"/>
      <c r="AY160" s="18"/>
      <c r="AZ160" s="18"/>
      <c r="BA160" s="18"/>
      <c r="BB160" s="18"/>
      <c r="BC160" s="18"/>
      <c r="BD160" s="18"/>
      <c r="BE160" s="18"/>
      <c r="BF160" s="18"/>
      <c r="BG160" s="18"/>
      <c r="BH160" s="18"/>
      <c r="BI160" s="18"/>
      <c r="BJ160" s="18"/>
      <c r="BK160" s="18"/>
    </row>
    <row r="161" spans="1:63" ht="44.45" customHeight="1" x14ac:dyDescent="0.2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  <c r="AB161" s="18"/>
      <c r="AC161" s="18"/>
      <c r="AD161" s="18"/>
      <c r="AE161" s="18"/>
      <c r="AF161" s="18"/>
      <c r="AG161" s="18"/>
      <c r="AH161" s="18"/>
      <c r="AI161" s="18"/>
      <c r="AJ161" s="18"/>
      <c r="AK161" s="18"/>
      <c r="AL161" s="18"/>
      <c r="AM161" s="18"/>
      <c r="AN161" s="18"/>
      <c r="AO161" s="18"/>
      <c r="AP161" s="18"/>
      <c r="AQ161" s="18"/>
      <c r="AR161" s="18"/>
      <c r="AS161" s="18"/>
      <c r="AT161" s="18"/>
      <c r="AU161" s="18"/>
      <c r="AV161" s="18"/>
      <c r="AW161" s="18"/>
      <c r="AX161" s="18"/>
      <c r="AY161" s="18"/>
      <c r="AZ161" s="18"/>
      <c r="BA161" s="18"/>
      <c r="BB161" s="18"/>
      <c r="BC161" s="18"/>
      <c r="BD161" s="18"/>
      <c r="BE161" s="18"/>
      <c r="BF161" s="18"/>
      <c r="BG161" s="18"/>
      <c r="BH161" s="18"/>
      <c r="BI161" s="18"/>
      <c r="BJ161" s="18"/>
      <c r="BK161" s="18"/>
    </row>
    <row r="162" spans="1:63" ht="44.45" customHeight="1" x14ac:dyDescent="0.2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  <c r="AB162" s="18"/>
      <c r="AC162" s="18"/>
      <c r="AD162" s="18"/>
      <c r="AE162" s="18"/>
      <c r="AF162" s="18"/>
      <c r="AG162" s="18"/>
      <c r="AH162" s="18"/>
      <c r="AI162" s="18"/>
      <c r="AJ162" s="18"/>
      <c r="AK162" s="18"/>
      <c r="AL162" s="18"/>
      <c r="AM162" s="18"/>
      <c r="AN162" s="18"/>
      <c r="AO162" s="18"/>
      <c r="AP162" s="18"/>
      <c r="AQ162" s="18"/>
      <c r="AR162" s="18"/>
      <c r="AS162" s="18"/>
      <c r="AT162" s="18"/>
      <c r="AU162" s="18"/>
      <c r="AV162" s="18"/>
      <c r="AW162" s="18"/>
      <c r="AX162" s="18"/>
      <c r="AY162" s="18"/>
      <c r="AZ162" s="18"/>
      <c r="BA162" s="18"/>
      <c r="BB162" s="18"/>
      <c r="BC162" s="18"/>
      <c r="BD162" s="18"/>
      <c r="BE162" s="18"/>
      <c r="BF162" s="18"/>
      <c r="BG162" s="18"/>
      <c r="BH162" s="18"/>
      <c r="BI162" s="18"/>
      <c r="BJ162" s="18"/>
      <c r="BK162" s="18"/>
    </row>
    <row r="163" spans="1:63" ht="44.45" customHeight="1" x14ac:dyDescent="0.2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  <c r="AB163" s="18"/>
      <c r="AC163" s="18"/>
      <c r="AD163" s="18"/>
      <c r="AE163" s="18"/>
      <c r="AF163" s="18"/>
      <c r="AG163" s="18"/>
      <c r="AH163" s="18"/>
      <c r="AI163" s="18"/>
      <c r="AJ163" s="18"/>
      <c r="AK163" s="18"/>
      <c r="AL163" s="18"/>
      <c r="AM163" s="18"/>
      <c r="AN163" s="18"/>
      <c r="AO163" s="18"/>
      <c r="AP163" s="18"/>
      <c r="AQ163" s="18"/>
      <c r="AR163" s="18"/>
      <c r="AS163" s="18"/>
      <c r="AT163" s="18"/>
      <c r="AU163" s="18"/>
      <c r="AV163" s="18"/>
      <c r="AW163" s="18"/>
      <c r="AX163" s="18"/>
      <c r="AY163" s="18"/>
      <c r="AZ163" s="18"/>
      <c r="BA163" s="18"/>
      <c r="BB163" s="18"/>
      <c r="BC163" s="18"/>
      <c r="BD163" s="18"/>
      <c r="BE163" s="18"/>
      <c r="BF163" s="18"/>
      <c r="BG163" s="18"/>
      <c r="BH163" s="18"/>
      <c r="BI163" s="18"/>
      <c r="BJ163" s="18"/>
      <c r="BK163" s="18"/>
    </row>
    <row r="164" spans="1:63" ht="44.45" customHeight="1" x14ac:dyDescent="0.2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  <c r="AB164" s="18"/>
      <c r="AC164" s="18"/>
      <c r="AD164" s="18"/>
      <c r="AE164" s="18"/>
      <c r="AF164" s="18"/>
      <c r="AG164" s="18"/>
      <c r="AH164" s="18"/>
      <c r="AI164" s="18"/>
      <c r="AJ164" s="18"/>
      <c r="AK164" s="18"/>
      <c r="AL164" s="18"/>
      <c r="AM164" s="18"/>
      <c r="AN164" s="18"/>
      <c r="AO164" s="18"/>
      <c r="AP164" s="18"/>
      <c r="AQ164" s="18"/>
      <c r="AR164" s="18"/>
      <c r="AS164" s="18"/>
      <c r="AT164" s="18"/>
      <c r="AU164" s="18"/>
      <c r="AV164" s="18"/>
      <c r="AW164" s="18"/>
      <c r="AX164" s="18"/>
      <c r="AY164" s="18"/>
      <c r="AZ164" s="18"/>
      <c r="BA164" s="18"/>
      <c r="BB164" s="18"/>
      <c r="BC164" s="18"/>
      <c r="BD164" s="18"/>
      <c r="BE164" s="18"/>
      <c r="BF164" s="18"/>
      <c r="BG164" s="18"/>
      <c r="BH164" s="18"/>
      <c r="BI164" s="18"/>
      <c r="BJ164" s="18"/>
      <c r="BK164" s="18"/>
    </row>
    <row r="165" spans="1:63" ht="44.45" customHeight="1" x14ac:dyDescent="0.2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  <c r="AB165" s="18"/>
      <c r="AC165" s="18"/>
      <c r="AD165" s="18"/>
      <c r="AE165" s="18"/>
      <c r="AF165" s="18"/>
      <c r="AG165" s="18"/>
      <c r="AH165" s="18"/>
      <c r="AI165" s="18"/>
      <c r="AJ165" s="18"/>
      <c r="AK165" s="18"/>
      <c r="AL165" s="18"/>
      <c r="AM165" s="18"/>
      <c r="AN165" s="18"/>
      <c r="AO165" s="18"/>
      <c r="AP165" s="18"/>
      <c r="AQ165" s="18"/>
      <c r="AR165" s="18"/>
      <c r="AS165" s="18"/>
      <c r="AT165" s="18"/>
      <c r="AU165" s="18"/>
      <c r="AV165" s="18"/>
      <c r="AW165" s="18"/>
      <c r="AX165" s="18"/>
      <c r="AY165" s="18"/>
      <c r="AZ165" s="18"/>
      <c r="BA165" s="18"/>
      <c r="BB165" s="18"/>
      <c r="BC165" s="18"/>
      <c r="BD165" s="18"/>
      <c r="BE165" s="18"/>
      <c r="BF165" s="18"/>
      <c r="BG165" s="18"/>
      <c r="BH165" s="18"/>
      <c r="BI165" s="18"/>
      <c r="BJ165" s="18"/>
      <c r="BK165" s="18"/>
    </row>
    <row r="166" spans="1:63" ht="44.45" customHeight="1" x14ac:dyDescent="0.2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  <c r="AB166" s="18"/>
      <c r="AC166" s="18"/>
      <c r="AD166" s="18"/>
      <c r="AE166" s="18"/>
      <c r="AF166" s="18"/>
      <c r="AG166" s="18"/>
      <c r="AH166" s="18"/>
      <c r="AI166" s="18"/>
      <c r="AJ166" s="18"/>
      <c r="AK166" s="18"/>
      <c r="AL166" s="18"/>
      <c r="AM166" s="18"/>
      <c r="AN166" s="18"/>
      <c r="AO166" s="18"/>
      <c r="AP166" s="18"/>
      <c r="AQ166" s="18"/>
      <c r="AR166" s="18"/>
      <c r="AS166" s="18"/>
      <c r="AT166" s="18"/>
      <c r="AU166" s="18"/>
      <c r="AV166" s="18"/>
      <c r="AW166" s="18"/>
      <c r="AX166" s="18"/>
      <c r="AY166" s="18"/>
      <c r="AZ166" s="18"/>
      <c r="BA166" s="18"/>
      <c r="BB166" s="18"/>
      <c r="BC166" s="18"/>
      <c r="BD166" s="18"/>
      <c r="BE166" s="18"/>
      <c r="BF166" s="18"/>
      <c r="BG166" s="18"/>
      <c r="BH166" s="18"/>
      <c r="BI166" s="18"/>
      <c r="BJ166" s="18"/>
      <c r="BK166" s="18"/>
    </row>
    <row r="167" spans="1:63" ht="44.45" customHeight="1" x14ac:dyDescent="0.2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  <c r="AB167" s="18"/>
      <c r="AC167" s="18"/>
      <c r="AD167" s="18"/>
      <c r="AE167" s="18"/>
      <c r="AF167" s="18"/>
      <c r="AG167" s="18"/>
      <c r="AH167" s="18"/>
      <c r="AI167" s="18"/>
      <c r="AJ167" s="18"/>
      <c r="AK167" s="18"/>
      <c r="AL167" s="18"/>
      <c r="AM167" s="18"/>
      <c r="AN167" s="18"/>
      <c r="AO167" s="18"/>
      <c r="AP167" s="18"/>
      <c r="AQ167" s="18"/>
      <c r="AR167" s="18"/>
      <c r="AS167" s="18"/>
      <c r="AT167" s="18"/>
      <c r="AU167" s="18"/>
      <c r="AV167" s="18"/>
      <c r="AW167" s="18"/>
      <c r="AX167" s="18"/>
      <c r="AY167" s="18"/>
      <c r="AZ167" s="18"/>
      <c r="BA167" s="18"/>
      <c r="BB167" s="18"/>
      <c r="BC167" s="18"/>
      <c r="BD167" s="18"/>
      <c r="BE167" s="18"/>
      <c r="BF167" s="18"/>
      <c r="BG167" s="18"/>
      <c r="BH167" s="18"/>
      <c r="BI167" s="18"/>
      <c r="BJ167" s="18"/>
      <c r="BK167" s="18"/>
    </row>
    <row r="168" spans="1:63" ht="44.45" customHeight="1" x14ac:dyDescent="0.2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  <c r="AB168" s="18"/>
      <c r="AC168" s="18"/>
      <c r="AD168" s="18"/>
      <c r="AE168" s="18"/>
      <c r="AF168" s="18"/>
      <c r="AG168" s="18"/>
      <c r="AH168" s="18"/>
      <c r="AI168" s="18"/>
      <c r="AJ168" s="18"/>
      <c r="AK168" s="18"/>
      <c r="AL168" s="18"/>
      <c r="AM168" s="18"/>
      <c r="AN168" s="18"/>
      <c r="AO168" s="18"/>
      <c r="AP168" s="18"/>
      <c r="AQ168" s="18"/>
      <c r="AR168" s="18"/>
      <c r="AS168" s="18"/>
      <c r="AT168" s="18"/>
      <c r="AU168" s="18"/>
      <c r="AV168" s="18"/>
      <c r="AW168" s="18"/>
      <c r="AX168" s="18"/>
      <c r="AY168" s="18"/>
      <c r="AZ168" s="18"/>
      <c r="BA168" s="18"/>
      <c r="BB168" s="18"/>
      <c r="BC168" s="18"/>
      <c r="BD168" s="18"/>
      <c r="BE168" s="18"/>
      <c r="BF168" s="18"/>
      <c r="BG168" s="18"/>
      <c r="BH168" s="18"/>
      <c r="BI168" s="18"/>
      <c r="BJ168" s="18"/>
      <c r="BK168" s="18"/>
    </row>
    <row r="169" spans="1:63" ht="44.45" customHeight="1" x14ac:dyDescent="0.2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  <c r="AB169" s="18"/>
      <c r="AC169" s="18"/>
      <c r="AD169" s="18"/>
      <c r="AE169" s="18"/>
      <c r="AF169" s="18"/>
      <c r="AG169" s="18"/>
      <c r="AH169" s="18"/>
      <c r="AI169" s="18"/>
      <c r="AJ169" s="18"/>
      <c r="AK169" s="18"/>
      <c r="AL169" s="18"/>
      <c r="AM169" s="18"/>
      <c r="AN169" s="18"/>
      <c r="AO169" s="18"/>
      <c r="AP169" s="18"/>
      <c r="AQ169" s="18"/>
      <c r="AR169" s="18"/>
      <c r="AS169" s="18"/>
      <c r="AT169" s="18"/>
      <c r="AU169" s="18"/>
      <c r="AV169" s="18"/>
      <c r="AW169" s="18"/>
      <c r="AX169" s="18"/>
      <c r="AY169" s="18"/>
      <c r="AZ169" s="18"/>
      <c r="BA169" s="18"/>
      <c r="BB169" s="18"/>
      <c r="BC169" s="18"/>
      <c r="BD169" s="18"/>
      <c r="BE169" s="18"/>
      <c r="BF169" s="18"/>
      <c r="BG169" s="18"/>
      <c r="BH169" s="18"/>
      <c r="BI169" s="18"/>
      <c r="BJ169" s="18"/>
      <c r="BK169" s="18"/>
    </row>
    <row r="170" spans="1:63" ht="44.45" customHeight="1" x14ac:dyDescent="0.2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  <c r="AB170" s="18"/>
      <c r="AC170" s="18"/>
      <c r="AD170" s="18"/>
      <c r="AE170" s="18"/>
      <c r="AF170" s="18"/>
      <c r="AG170" s="18"/>
      <c r="AH170" s="18"/>
      <c r="AI170" s="18"/>
      <c r="AJ170" s="18"/>
      <c r="AK170" s="18"/>
      <c r="AL170" s="18"/>
      <c r="AM170" s="18"/>
      <c r="AN170" s="18"/>
      <c r="AO170" s="18"/>
      <c r="AP170" s="18"/>
      <c r="AQ170" s="18"/>
      <c r="AR170" s="18"/>
      <c r="AS170" s="18"/>
      <c r="AT170" s="18"/>
      <c r="AU170" s="18"/>
      <c r="AV170" s="18"/>
      <c r="AW170" s="18"/>
      <c r="AX170" s="18"/>
      <c r="AY170" s="18"/>
      <c r="AZ170" s="18"/>
      <c r="BA170" s="18"/>
      <c r="BB170" s="18"/>
      <c r="BC170" s="18"/>
      <c r="BD170" s="18"/>
      <c r="BE170" s="18"/>
      <c r="BF170" s="18"/>
      <c r="BG170" s="18"/>
      <c r="BH170" s="18"/>
      <c r="BI170" s="18"/>
      <c r="BJ170" s="18"/>
      <c r="BK170" s="18"/>
    </row>
    <row r="171" spans="1:63" ht="44.45" customHeight="1" x14ac:dyDescent="0.2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  <c r="AB171" s="18"/>
      <c r="AC171" s="18"/>
      <c r="AD171" s="18"/>
      <c r="AE171" s="18"/>
      <c r="AF171" s="18"/>
      <c r="AG171" s="18"/>
      <c r="AH171" s="18"/>
      <c r="AI171" s="18"/>
      <c r="AJ171" s="18"/>
      <c r="AK171" s="18"/>
      <c r="AL171" s="18"/>
      <c r="AM171" s="18"/>
      <c r="AN171" s="18"/>
      <c r="AO171" s="18"/>
      <c r="AP171" s="18"/>
      <c r="AQ171" s="18"/>
      <c r="AR171" s="18"/>
      <c r="AS171" s="18"/>
      <c r="AT171" s="18"/>
      <c r="AU171" s="18"/>
      <c r="AV171" s="18"/>
      <c r="AW171" s="18"/>
      <c r="AX171" s="18"/>
      <c r="AY171" s="18"/>
      <c r="AZ171" s="18"/>
      <c r="BA171" s="18"/>
      <c r="BB171" s="18"/>
      <c r="BC171" s="18"/>
      <c r="BD171" s="18"/>
      <c r="BE171" s="18"/>
      <c r="BF171" s="18"/>
      <c r="BG171" s="18"/>
      <c r="BH171" s="18"/>
      <c r="BI171" s="18"/>
      <c r="BJ171" s="18"/>
      <c r="BK171" s="18"/>
    </row>
    <row r="172" spans="1:63" ht="44.45" customHeight="1" x14ac:dyDescent="0.2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  <c r="AB172" s="18"/>
      <c r="AC172" s="18"/>
      <c r="AD172" s="18"/>
      <c r="AE172" s="18"/>
      <c r="AF172" s="18"/>
      <c r="AG172" s="18"/>
      <c r="AH172" s="18"/>
      <c r="AI172" s="18"/>
      <c r="AJ172" s="18"/>
      <c r="AK172" s="18"/>
      <c r="AL172" s="18"/>
      <c r="AM172" s="18"/>
      <c r="AN172" s="18"/>
      <c r="AO172" s="18"/>
      <c r="AP172" s="18"/>
      <c r="AQ172" s="18"/>
      <c r="AR172" s="18"/>
      <c r="AS172" s="18"/>
      <c r="AT172" s="18"/>
      <c r="AU172" s="18"/>
      <c r="AV172" s="18"/>
      <c r="AW172" s="18"/>
      <c r="AX172" s="18"/>
      <c r="AY172" s="18"/>
      <c r="AZ172" s="18"/>
      <c r="BA172" s="18"/>
      <c r="BB172" s="18"/>
      <c r="BC172" s="18"/>
      <c r="BD172" s="18"/>
      <c r="BE172" s="18"/>
      <c r="BF172" s="18"/>
      <c r="BG172" s="18"/>
      <c r="BH172" s="18"/>
      <c r="BI172" s="18"/>
      <c r="BJ172" s="18"/>
      <c r="BK172" s="18"/>
    </row>
    <row r="173" spans="1:63" ht="44.45" customHeight="1" x14ac:dyDescent="0.2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  <c r="AB173" s="18"/>
      <c r="AC173" s="18"/>
      <c r="AD173" s="18"/>
      <c r="AE173" s="18"/>
      <c r="AF173" s="18"/>
      <c r="AG173" s="18"/>
      <c r="AH173" s="18"/>
      <c r="AI173" s="18"/>
      <c r="AJ173" s="18"/>
      <c r="AK173" s="18"/>
      <c r="AL173" s="18"/>
      <c r="AM173" s="18"/>
      <c r="AN173" s="18"/>
      <c r="AO173" s="18"/>
      <c r="AP173" s="18"/>
      <c r="AQ173" s="18"/>
      <c r="AR173" s="18"/>
      <c r="AS173" s="18"/>
      <c r="AT173" s="18"/>
      <c r="AU173" s="18"/>
      <c r="AV173" s="18"/>
      <c r="AW173" s="18"/>
      <c r="AX173" s="18"/>
      <c r="AY173" s="18"/>
      <c r="AZ173" s="18"/>
      <c r="BA173" s="18"/>
      <c r="BB173" s="18"/>
      <c r="BC173" s="18"/>
      <c r="BD173" s="18"/>
      <c r="BE173" s="18"/>
      <c r="BF173" s="18"/>
      <c r="BG173" s="18"/>
      <c r="BH173" s="18"/>
      <c r="BI173" s="18"/>
      <c r="BJ173" s="18"/>
      <c r="BK173" s="18"/>
    </row>
    <row r="174" spans="1:63" ht="44.45" customHeight="1" x14ac:dyDescent="0.2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  <c r="AB174" s="18"/>
      <c r="AC174" s="18"/>
      <c r="AD174" s="18"/>
      <c r="AE174" s="18"/>
      <c r="AF174" s="18"/>
      <c r="AG174" s="18"/>
      <c r="AH174" s="18"/>
      <c r="AI174" s="18"/>
      <c r="AJ174" s="18"/>
      <c r="AK174" s="18"/>
      <c r="AL174" s="18"/>
      <c r="AM174" s="18"/>
      <c r="AN174" s="18"/>
      <c r="AO174" s="18"/>
      <c r="AP174" s="18"/>
      <c r="AQ174" s="18"/>
      <c r="AR174" s="18"/>
      <c r="AS174" s="18"/>
      <c r="AT174" s="18"/>
      <c r="AU174" s="18"/>
      <c r="AV174" s="18"/>
      <c r="AW174" s="18"/>
      <c r="AX174" s="18"/>
      <c r="AY174" s="18"/>
      <c r="AZ174" s="18"/>
      <c r="BA174" s="18"/>
      <c r="BB174" s="18"/>
      <c r="BC174" s="18"/>
      <c r="BD174" s="18"/>
      <c r="BE174" s="18"/>
      <c r="BF174" s="18"/>
      <c r="BG174" s="18"/>
      <c r="BH174" s="18"/>
      <c r="BI174" s="18"/>
      <c r="BJ174" s="18"/>
      <c r="BK174" s="18"/>
    </row>
    <row r="175" spans="1:63" ht="44.45" customHeight="1" x14ac:dyDescent="0.2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  <c r="AB175" s="18"/>
      <c r="AC175" s="18"/>
      <c r="AD175" s="18"/>
      <c r="AE175" s="18"/>
      <c r="AF175" s="18"/>
      <c r="AG175" s="18"/>
      <c r="AH175" s="18"/>
      <c r="AI175" s="18"/>
      <c r="AJ175" s="18"/>
      <c r="AK175" s="18"/>
      <c r="AL175" s="18"/>
      <c r="AM175" s="18"/>
      <c r="AN175" s="18"/>
      <c r="AO175" s="18"/>
      <c r="AP175" s="18"/>
      <c r="AQ175" s="18"/>
      <c r="AR175" s="18"/>
      <c r="AS175" s="18"/>
      <c r="AT175" s="18"/>
      <c r="AU175" s="18"/>
      <c r="AV175" s="18"/>
      <c r="AW175" s="18"/>
      <c r="AX175" s="18"/>
      <c r="AY175" s="18"/>
      <c r="AZ175" s="18"/>
      <c r="BA175" s="18"/>
      <c r="BB175" s="18"/>
      <c r="BC175" s="18"/>
      <c r="BD175" s="18"/>
      <c r="BE175" s="18"/>
      <c r="BF175" s="18"/>
      <c r="BG175" s="18"/>
      <c r="BH175" s="18"/>
      <c r="BI175" s="18"/>
      <c r="BJ175" s="18"/>
      <c r="BK175" s="18"/>
    </row>
    <row r="176" spans="1:63" ht="44.45" customHeight="1" x14ac:dyDescent="0.2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  <c r="AB176" s="18"/>
      <c r="AC176" s="18"/>
      <c r="AD176" s="18"/>
      <c r="AE176" s="18"/>
      <c r="AF176" s="18"/>
      <c r="AG176" s="18"/>
      <c r="AH176" s="18"/>
      <c r="AI176" s="18"/>
      <c r="AJ176" s="18"/>
      <c r="AK176" s="18"/>
      <c r="AL176" s="18"/>
      <c r="AM176" s="18"/>
      <c r="AN176" s="18"/>
      <c r="AO176" s="18"/>
      <c r="AP176" s="18"/>
      <c r="AQ176" s="18"/>
      <c r="AR176" s="18"/>
      <c r="AS176" s="18"/>
      <c r="AT176" s="18"/>
      <c r="AU176" s="18"/>
      <c r="AV176" s="18"/>
      <c r="AW176" s="18"/>
      <c r="AX176" s="18"/>
      <c r="AY176" s="18"/>
      <c r="AZ176" s="18"/>
      <c r="BA176" s="18"/>
      <c r="BB176" s="18"/>
      <c r="BC176" s="18"/>
      <c r="BD176" s="18"/>
      <c r="BE176" s="18"/>
      <c r="BF176" s="18"/>
      <c r="BG176" s="18"/>
      <c r="BH176" s="18"/>
      <c r="BI176" s="18"/>
      <c r="BJ176" s="18"/>
      <c r="BK176" s="18"/>
    </row>
    <row r="177" spans="1:63" ht="44.45" customHeight="1" x14ac:dyDescent="0.2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  <c r="AB177" s="18"/>
      <c r="AC177" s="18"/>
      <c r="AD177" s="18"/>
      <c r="AE177" s="18"/>
      <c r="AF177" s="18"/>
      <c r="AG177" s="18"/>
      <c r="AH177" s="18"/>
      <c r="AI177" s="18"/>
      <c r="AJ177" s="18"/>
      <c r="AK177" s="18"/>
      <c r="AL177" s="18"/>
      <c r="AM177" s="18"/>
      <c r="AN177" s="18"/>
      <c r="AO177" s="18"/>
      <c r="AP177" s="18"/>
      <c r="AQ177" s="18"/>
      <c r="AR177" s="18"/>
      <c r="AS177" s="18"/>
      <c r="AT177" s="18"/>
      <c r="AU177" s="18"/>
      <c r="AV177" s="18"/>
      <c r="AW177" s="18"/>
      <c r="AX177" s="18"/>
      <c r="AY177" s="18"/>
      <c r="AZ177" s="18"/>
      <c r="BA177" s="18"/>
      <c r="BB177" s="18"/>
      <c r="BC177" s="18"/>
      <c r="BD177" s="18"/>
      <c r="BE177" s="18"/>
      <c r="BF177" s="18"/>
      <c r="BG177" s="18"/>
      <c r="BH177" s="18"/>
      <c r="BI177" s="18"/>
      <c r="BJ177" s="18"/>
      <c r="BK177" s="18"/>
    </row>
    <row r="178" spans="1:63" ht="44.45" customHeight="1" x14ac:dyDescent="0.2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  <c r="AB178" s="18"/>
      <c r="AC178" s="18"/>
      <c r="AD178" s="18"/>
      <c r="AE178" s="18"/>
      <c r="AF178" s="18"/>
      <c r="AG178" s="18"/>
      <c r="AH178" s="18"/>
      <c r="AI178" s="18"/>
      <c r="AJ178" s="18"/>
      <c r="AK178" s="18"/>
      <c r="AL178" s="18"/>
      <c r="AM178" s="18"/>
      <c r="AN178" s="18"/>
      <c r="AO178" s="18"/>
      <c r="AP178" s="18"/>
      <c r="AQ178" s="18"/>
      <c r="AR178" s="18"/>
      <c r="AS178" s="18"/>
      <c r="AT178" s="18"/>
      <c r="AU178" s="18"/>
      <c r="AV178" s="18"/>
      <c r="AW178" s="18"/>
      <c r="AX178" s="18"/>
      <c r="AY178" s="18"/>
      <c r="AZ178" s="18"/>
      <c r="BA178" s="18"/>
      <c r="BB178" s="18"/>
      <c r="BC178" s="18"/>
      <c r="BD178" s="18"/>
      <c r="BE178" s="18"/>
      <c r="BF178" s="18"/>
      <c r="BG178" s="18"/>
      <c r="BH178" s="18"/>
      <c r="BI178" s="18"/>
      <c r="BJ178" s="18"/>
      <c r="BK178" s="18"/>
    </row>
    <row r="179" spans="1:63" ht="44.45" customHeight="1" x14ac:dyDescent="0.2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  <c r="AB179" s="18"/>
      <c r="AC179" s="18"/>
      <c r="AD179" s="18"/>
      <c r="AE179" s="18"/>
      <c r="AF179" s="18"/>
      <c r="AG179" s="18"/>
      <c r="AH179" s="18"/>
      <c r="AI179" s="18"/>
      <c r="AJ179" s="18"/>
      <c r="AK179" s="18"/>
      <c r="AL179" s="18"/>
      <c r="AM179" s="18"/>
      <c r="AN179" s="18"/>
      <c r="AO179" s="18"/>
      <c r="AP179" s="18"/>
      <c r="AQ179" s="18"/>
      <c r="AR179" s="18"/>
      <c r="AS179" s="18"/>
      <c r="AT179" s="18"/>
      <c r="AU179" s="18"/>
      <c r="AV179" s="18"/>
      <c r="AW179" s="18"/>
      <c r="AX179" s="18"/>
      <c r="AY179" s="18"/>
      <c r="AZ179" s="18"/>
      <c r="BA179" s="18"/>
      <c r="BB179" s="18"/>
      <c r="BC179" s="18"/>
      <c r="BD179" s="18"/>
      <c r="BE179" s="18"/>
      <c r="BF179" s="18"/>
      <c r="BG179" s="18"/>
      <c r="BH179" s="18"/>
      <c r="BI179" s="18"/>
      <c r="BJ179" s="18"/>
      <c r="BK179" s="18"/>
    </row>
    <row r="180" spans="1:63" ht="44.45" customHeight="1" x14ac:dyDescent="0.2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  <c r="AB180" s="18"/>
      <c r="AC180" s="18"/>
      <c r="AD180" s="18"/>
      <c r="AE180" s="18"/>
      <c r="AF180" s="18"/>
      <c r="AG180" s="18"/>
      <c r="AH180" s="18"/>
      <c r="AI180" s="18"/>
      <c r="AJ180" s="18"/>
      <c r="AK180" s="18"/>
      <c r="AL180" s="18"/>
      <c r="AM180" s="18"/>
      <c r="AN180" s="18"/>
      <c r="AO180" s="18"/>
      <c r="AP180" s="18"/>
      <c r="AQ180" s="18"/>
      <c r="AR180" s="18"/>
      <c r="AS180" s="18"/>
      <c r="AT180" s="18"/>
      <c r="AU180" s="18"/>
      <c r="AV180" s="18"/>
      <c r="AW180" s="18"/>
      <c r="AX180" s="18"/>
      <c r="AY180" s="18"/>
      <c r="AZ180" s="18"/>
      <c r="BA180" s="18"/>
      <c r="BB180" s="18"/>
      <c r="BC180" s="18"/>
      <c r="BD180" s="18"/>
      <c r="BE180" s="18"/>
      <c r="BF180" s="18"/>
      <c r="BG180" s="18"/>
      <c r="BH180" s="18"/>
      <c r="BI180" s="18"/>
      <c r="BJ180" s="18"/>
      <c r="BK180" s="18"/>
    </row>
    <row r="181" spans="1:63" ht="44.45" customHeight="1" x14ac:dyDescent="0.2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  <c r="AB181" s="18"/>
      <c r="AC181" s="18"/>
      <c r="AD181" s="18"/>
      <c r="AE181" s="18"/>
      <c r="AF181" s="18"/>
      <c r="AG181" s="18"/>
      <c r="AH181" s="18"/>
      <c r="AI181" s="18"/>
      <c r="AJ181" s="18"/>
      <c r="AK181" s="18"/>
      <c r="AL181" s="18"/>
      <c r="AM181" s="18"/>
      <c r="AN181" s="18"/>
      <c r="AO181" s="18"/>
      <c r="AP181" s="18"/>
      <c r="AQ181" s="18"/>
      <c r="AR181" s="18"/>
      <c r="AS181" s="18"/>
      <c r="AT181" s="18"/>
      <c r="AU181" s="18"/>
      <c r="AV181" s="18"/>
      <c r="AW181" s="18"/>
      <c r="AX181" s="18"/>
      <c r="AY181" s="18"/>
      <c r="AZ181" s="18"/>
      <c r="BA181" s="18"/>
      <c r="BB181" s="18"/>
      <c r="BC181" s="18"/>
      <c r="BD181" s="18"/>
      <c r="BE181" s="18"/>
      <c r="BF181" s="18"/>
      <c r="BG181" s="18"/>
      <c r="BH181" s="18"/>
      <c r="BI181" s="18"/>
      <c r="BJ181" s="18"/>
      <c r="BK181" s="18"/>
    </row>
    <row r="182" spans="1:63" ht="44.45" customHeight="1" x14ac:dyDescent="0.2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  <c r="AB182" s="18"/>
      <c r="AC182" s="18"/>
      <c r="AD182" s="18"/>
      <c r="AE182" s="18"/>
      <c r="AF182" s="18"/>
      <c r="AG182" s="18"/>
      <c r="AH182" s="18"/>
      <c r="AI182" s="18"/>
      <c r="AJ182" s="18"/>
      <c r="AK182" s="18"/>
      <c r="AL182" s="18"/>
      <c r="AM182" s="18"/>
      <c r="AN182" s="18"/>
      <c r="AO182" s="18"/>
      <c r="AP182" s="18"/>
      <c r="AQ182" s="18"/>
      <c r="AR182" s="18"/>
      <c r="AS182" s="18"/>
      <c r="AT182" s="18"/>
      <c r="AU182" s="18"/>
      <c r="AV182" s="18"/>
      <c r="AW182" s="18"/>
      <c r="AX182" s="18"/>
      <c r="AY182" s="18"/>
      <c r="AZ182" s="18"/>
      <c r="BA182" s="18"/>
      <c r="BB182" s="18"/>
      <c r="BC182" s="18"/>
      <c r="BD182" s="18"/>
      <c r="BE182" s="18"/>
      <c r="BF182" s="18"/>
      <c r="BG182" s="18"/>
      <c r="BH182" s="18"/>
      <c r="BI182" s="18"/>
      <c r="BJ182" s="18"/>
      <c r="BK182" s="18"/>
    </row>
    <row r="183" spans="1:63" ht="44.45" customHeight="1" x14ac:dyDescent="0.2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  <c r="AB183" s="18"/>
      <c r="AC183" s="18"/>
      <c r="AD183" s="18"/>
      <c r="AE183" s="18"/>
      <c r="AF183" s="18"/>
      <c r="AG183" s="18"/>
      <c r="AH183" s="18"/>
      <c r="AI183" s="18"/>
      <c r="AJ183" s="18"/>
      <c r="AK183" s="18"/>
      <c r="AL183" s="18"/>
      <c r="AM183" s="18"/>
      <c r="AN183" s="18"/>
      <c r="AO183" s="18"/>
      <c r="AP183" s="18"/>
      <c r="AQ183" s="18"/>
      <c r="AR183" s="18"/>
      <c r="AS183" s="18"/>
      <c r="AT183" s="18"/>
      <c r="AU183" s="18"/>
      <c r="AV183" s="18"/>
      <c r="AW183" s="18"/>
      <c r="AX183" s="18"/>
      <c r="AY183" s="18"/>
      <c r="AZ183" s="18"/>
      <c r="BA183" s="18"/>
      <c r="BB183" s="18"/>
      <c r="BC183" s="18"/>
      <c r="BD183" s="18"/>
      <c r="BE183" s="18"/>
      <c r="BF183" s="18"/>
      <c r="BG183" s="18"/>
      <c r="BH183" s="18"/>
      <c r="BI183" s="18"/>
      <c r="BJ183" s="18"/>
      <c r="BK183" s="18"/>
    </row>
    <row r="184" spans="1:63" ht="44.45" customHeight="1" x14ac:dyDescent="0.2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  <c r="AB184" s="18"/>
      <c r="AC184" s="18"/>
      <c r="AD184" s="18"/>
      <c r="AE184" s="18"/>
      <c r="AF184" s="18"/>
      <c r="AG184" s="18"/>
      <c r="AH184" s="18"/>
      <c r="AI184" s="18"/>
      <c r="AJ184" s="18"/>
      <c r="AK184" s="18"/>
      <c r="AL184" s="18"/>
      <c r="AM184" s="18"/>
      <c r="AN184" s="18"/>
      <c r="AO184" s="18"/>
      <c r="AP184" s="18"/>
      <c r="AQ184" s="18"/>
      <c r="AR184" s="18"/>
      <c r="AS184" s="18"/>
      <c r="AT184" s="18"/>
      <c r="AU184" s="18"/>
      <c r="AV184" s="18"/>
      <c r="AW184" s="18"/>
      <c r="AX184" s="18"/>
      <c r="AY184" s="18"/>
      <c r="AZ184" s="18"/>
      <c r="BA184" s="18"/>
      <c r="BB184" s="18"/>
      <c r="BC184" s="18"/>
      <c r="BD184" s="18"/>
      <c r="BE184" s="18"/>
      <c r="BF184" s="18"/>
      <c r="BG184" s="18"/>
      <c r="BH184" s="18"/>
      <c r="BI184" s="18"/>
      <c r="BJ184" s="18"/>
      <c r="BK184" s="18"/>
    </row>
    <row r="185" spans="1:63" ht="44.45" customHeight="1" x14ac:dyDescent="0.2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  <c r="AB185" s="18"/>
      <c r="AC185" s="18"/>
      <c r="AD185" s="18"/>
      <c r="AE185" s="18"/>
      <c r="AF185" s="18"/>
      <c r="AG185" s="18"/>
      <c r="AH185" s="18"/>
      <c r="AI185" s="18"/>
      <c r="AJ185" s="18"/>
      <c r="AK185" s="18"/>
      <c r="AL185" s="18"/>
      <c r="AM185" s="18"/>
      <c r="AN185" s="18"/>
      <c r="AO185" s="18"/>
      <c r="AP185" s="18"/>
      <c r="AQ185" s="18"/>
      <c r="AR185" s="18"/>
      <c r="AS185" s="18"/>
      <c r="AT185" s="18"/>
      <c r="AU185" s="18"/>
      <c r="AV185" s="18"/>
      <c r="AW185" s="18"/>
      <c r="AX185" s="18"/>
      <c r="AY185" s="18"/>
      <c r="AZ185" s="18"/>
      <c r="BA185" s="18"/>
      <c r="BB185" s="18"/>
      <c r="BC185" s="18"/>
      <c r="BD185" s="18"/>
      <c r="BE185" s="18"/>
      <c r="BF185" s="18"/>
      <c r="BG185" s="18"/>
      <c r="BH185" s="18"/>
      <c r="BI185" s="18"/>
      <c r="BJ185" s="18"/>
      <c r="BK185" s="18"/>
    </row>
    <row r="186" spans="1:63" ht="44.45" customHeight="1" x14ac:dyDescent="0.2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  <c r="AB186" s="18"/>
      <c r="AC186" s="18"/>
      <c r="AD186" s="18"/>
      <c r="AE186" s="18"/>
      <c r="AF186" s="18"/>
      <c r="AG186" s="18"/>
      <c r="AH186" s="18"/>
      <c r="AI186" s="18"/>
      <c r="AJ186" s="18"/>
      <c r="AK186" s="18"/>
      <c r="AL186" s="18"/>
      <c r="AM186" s="18"/>
      <c r="AN186" s="18"/>
      <c r="AO186" s="18"/>
      <c r="AP186" s="18"/>
      <c r="AQ186" s="18"/>
      <c r="AR186" s="18"/>
      <c r="AS186" s="18"/>
      <c r="AT186" s="18"/>
      <c r="AU186" s="18"/>
      <c r="AV186" s="18"/>
      <c r="AW186" s="18"/>
      <c r="AX186" s="18"/>
      <c r="AY186" s="18"/>
      <c r="AZ186" s="18"/>
      <c r="BA186" s="18"/>
      <c r="BB186" s="18"/>
      <c r="BC186" s="18"/>
      <c r="BD186" s="18"/>
      <c r="BE186" s="18"/>
      <c r="BF186" s="18"/>
      <c r="BG186" s="18"/>
      <c r="BH186" s="18"/>
      <c r="BI186" s="18"/>
      <c r="BJ186" s="18"/>
      <c r="BK186" s="18"/>
    </row>
    <row r="187" spans="1:63" ht="44.45" customHeight="1" x14ac:dyDescent="0.2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  <c r="AB187" s="18"/>
      <c r="AC187" s="18"/>
      <c r="AD187" s="18"/>
      <c r="AE187" s="18"/>
      <c r="AF187" s="18"/>
      <c r="AG187" s="18"/>
      <c r="AH187" s="18"/>
      <c r="AI187" s="18"/>
      <c r="AJ187" s="18"/>
      <c r="AK187" s="18"/>
      <c r="AL187" s="18"/>
      <c r="AM187" s="18"/>
      <c r="AN187" s="18"/>
      <c r="AO187" s="18"/>
      <c r="AP187" s="18"/>
      <c r="AQ187" s="18"/>
      <c r="AR187" s="18"/>
      <c r="AS187" s="18"/>
      <c r="AT187" s="18"/>
      <c r="AU187" s="18"/>
      <c r="AV187" s="18"/>
      <c r="AW187" s="18"/>
      <c r="AX187" s="18"/>
      <c r="AY187" s="18"/>
      <c r="AZ187" s="18"/>
      <c r="BA187" s="18"/>
      <c r="BB187" s="18"/>
      <c r="BC187" s="18"/>
      <c r="BD187" s="18"/>
      <c r="BE187" s="18"/>
      <c r="BF187" s="18"/>
      <c r="BG187" s="18"/>
      <c r="BH187" s="18"/>
      <c r="BI187" s="18"/>
      <c r="BJ187" s="18"/>
      <c r="BK187" s="18"/>
    </row>
    <row r="188" spans="1:63" ht="44.45" customHeight="1" x14ac:dyDescent="0.2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  <c r="AB188" s="18"/>
      <c r="AC188" s="18"/>
      <c r="AD188" s="18"/>
      <c r="AE188" s="18"/>
      <c r="AF188" s="18"/>
      <c r="AG188" s="18"/>
      <c r="AH188" s="18"/>
      <c r="AI188" s="18"/>
      <c r="AJ188" s="18"/>
      <c r="AK188" s="18"/>
      <c r="AL188" s="18"/>
      <c r="AM188" s="18"/>
      <c r="AN188" s="18"/>
      <c r="AO188" s="18"/>
      <c r="AP188" s="18"/>
      <c r="AQ188" s="18"/>
      <c r="AR188" s="18"/>
      <c r="AS188" s="18"/>
      <c r="AT188" s="18"/>
      <c r="AU188" s="18"/>
      <c r="AV188" s="18"/>
      <c r="AW188" s="18"/>
      <c r="AX188" s="18"/>
      <c r="AY188" s="18"/>
      <c r="AZ188" s="18"/>
      <c r="BA188" s="18"/>
      <c r="BB188" s="18"/>
      <c r="BC188" s="18"/>
      <c r="BD188" s="18"/>
      <c r="BE188" s="18"/>
      <c r="BF188" s="18"/>
      <c r="BG188" s="18"/>
      <c r="BH188" s="18"/>
      <c r="BI188" s="18"/>
      <c r="BJ188" s="18"/>
      <c r="BK188" s="18"/>
    </row>
    <row r="189" spans="1:63" ht="44.45" customHeight="1" x14ac:dyDescent="0.2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  <c r="AB189" s="18"/>
      <c r="AC189" s="18"/>
      <c r="AD189" s="18"/>
      <c r="AE189" s="18"/>
      <c r="AF189" s="18"/>
      <c r="AG189" s="18"/>
      <c r="AH189" s="18"/>
      <c r="AI189" s="18"/>
      <c r="AJ189" s="18"/>
      <c r="AK189" s="18"/>
      <c r="AL189" s="18"/>
      <c r="AM189" s="18"/>
      <c r="AN189" s="18"/>
      <c r="AO189" s="18"/>
      <c r="AP189" s="18"/>
      <c r="AQ189" s="18"/>
      <c r="AR189" s="18"/>
      <c r="AS189" s="18"/>
      <c r="AT189" s="18"/>
      <c r="AU189" s="18"/>
      <c r="AV189" s="18"/>
      <c r="AW189" s="18"/>
      <c r="AX189" s="18"/>
      <c r="AY189" s="18"/>
      <c r="AZ189" s="18"/>
      <c r="BA189" s="18"/>
      <c r="BB189" s="18"/>
      <c r="BC189" s="18"/>
      <c r="BD189" s="18"/>
      <c r="BE189" s="18"/>
      <c r="BF189" s="18"/>
      <c r="BG189" s="18"/>
      <c r="BH189" s="18"/>
      <c r="BI189" s="18"/>
      <c r="BJ189" s="18"/>
      <c r="BK189" s="18"/>
    </row>
    <row r="190" spans="1:63" ht="44.45" customHeight="1" x14ac:dyDescent="0.2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  <c r="AB190" s="18"/>
      <c r="AC190" s="18"/>
      <c r="AD190" s="18"/>
      <c r="AE190" s="18"/>
      <c r="AF190" s="18"/>
      <c r="AG190" s="18"/>
      <c r="AH190" s="18"/>
      <c r="AI190" s="18"/>
      <c r="AJ190" s="18"/>
      <c r="AK190" s="18"/>
      <c r="AL190" s="18"/>
      <c r="AM190" s="18"/>
      <c r="AN190" s="18"/>
      <c r="AO190" s="18"/>
      <c r="AP190" s="18"/>
      <c r="AQ190" s="18"/>
      <c r="AR190" s="18"/>
      <c r="AS190" s="18"/>
      <c r="AT190" s="18"/>
      <c r="AU190" s="18"/>
      <c r="AV190" s="18"/>
      <c r="AW190" s="18"/>
      <c r="AX190" s="18"/>
      <c r="AY190" s="18"/>
      <c r="AZ190" s="18"/>
      <c r="BA190" s="18"/>
      <c r="BB190" s="18"/>
      <c r="BC190" s="18"/>
      <c r="BD190" s="18"/>
      <c r="BE190" s="18"/>
      <c r="BF190" s="18"/>
      <c r="BG190" s="18"/>
      <c r="BH190" s="18"/>
      <c r="BI190" s="18"/>
      <c r="BJ190" s="18"/>
      <c r="BK190" s="18"/>
    </row>
    <row r="191" spans="1:63" ht="44.45" customHeight="1" x14ac:dyDescent="0.2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  <c r="AB191" s="18"/>
      <c r="AC191" s="18"/>
      <c r="AD191" s="18"/>
      <c r="AE191" s="18"/>
      <c r="AF191" s="18"/>
      <c r="AG191" s="18"/>
      <c r="AH191" s="18"/>
      <c r="AI191" s="18"/>
      <c r="AJ191" s="18"/>
      <c r="AK191" s="18"/>
      <c r="AL191" s="18"/>
      <c r="AM191" s="18"/>
      <c r="AN191" s="18"/>
      <c r="AO191" s="18"/>
      <c r="AP191" s="18"/>
      <c r="AQ191" s="18"/>
      <c r="AR191" s="18"/>
      <c r="AS191" s="18"/>
      <c r="AT191" s="18"/>
      <c r="AU191" s="18"/>
      <c r="AV191" s="18"/>
      <c r="AW191" s="18"/>
      <c r="AX191" s="18"/>
      <c r="AY191" s="18"/>
      <c r="AZ191" s="18"/>
      <c r="BA191" s="18"/>
      <c r="BB191" s="18"/>
      <c r="BC191" s="18"/>
      <c r="BD191" s="18"/>
      <c r="BE191" s="18"/>
      <c r="BF191" s="18"/>
      <c r="BG191" s="18"/>
      <c r="BH191" s="18"/>
      <c r="BI191" s="18"/>
      <c r="BJ191" s="18"/>
      <c r="BK191" s="18"/>
    </row>
    <row r="192" spans="1:63" ht="44.45" customHeight="1" x14ac:dyDescent="0.2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  <c r="AB192" s="18"/>
      <c r="AC192" s="18"/>
      <c r="AD192" s="18"/>
      <c r="AE192" s="18"/>
      <c r="AF192" s="18"/>
      <c r="AG192" s="18"/>
      <c r="AH192" s="18"/>
      <c r="AI192" s="18"/>
      <c r="AJ192" s="18"/>
      <c r="AK192" s="18"/>
      <c r="AL192" s="18"/>
      <c r="AM192" s="18"/>
      <c r="AN192" s="18"/>
      <c r="AO192" s="18"/>
      <c r="AP192" s="18"/>
      <c r="AQ192" s="18"/>
      <c r="AR192" s="18"/>
      <c r="AS192" s="18"/>
      <c r="AT192" s="18"/>
      <c r="AU192" s="18"/>
      <c r="AV192" s="18"/>
      <c r="AW192" s="18"/>
      <c r="AX192" s="18"/>
      <c r="AY192" s="18"/>
      <c r="AZ192" s="18"/>
      <c r="BA192" s="18"/>
      <c r="BB192" s="18"/>
      <c r="BC192" s="18"/>
      <c r="BD192" s="18"/>
      <c r="BE192" s="18"/>
      <c r="BF192" s="18"/>
      <c r="BG192" s="18"/>
      <c r="BH192" s="18"/>
      <c r="BI192" s="18"/>
      <c r="BJ192" s="18"/>
      <c r="BK192" s="18"/>
    </row>
    <row r="193" spans="1:63" ht="44.45" customHeight="1" x14ac:dyDescent="0.2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  <c r="AB193" s="18"/>
      <c r="AC193" s="18"/>
      <c r="AD193" s="18"/>
      <c r="AE193" s="18"/>
      <c r="AF193" s="18"/>
      <c r="AG193" s="18"/>
      <c r="AH193" s="18"/>
      <c r="AI193" s="18"/>
      <c r="AJ193" s="18"/>
      <c r="AK193" s="18"/>
      <c r="AL193" s="18"/>
      <c r="AM193" s="18"/>
      <c r="AN193" s="18"/>
      <c r="AO193" s="18"/>
      <c r="AP193" s="18"/>
      <c r="AQ193" s="18"/>
      <c r="AR193" s="18"/>
      <c r="AS193" s="18"/>
      <c r="AT193" s="18"/>
      <c r="AU193" s="18"/>
      <c r="AV193" s="18"/>
      <c r="AW193" s="18"/>
      <c r="AX193" s="18"/>
      <c r="AY193" s="18"/>
      <c r="AZ193" s="18"/>
      <c r="BA193" s="18"/>
      <c r="BB193" s="18"/>
      <c r="BC193" s="18"/>
      <c r="BD193" s="18"/>
      <c r="BE193" s="18"/>
      <c r="BF193" s="18"/>
      <c r="BG193" s="18"/>
      <c r="BH193" s="18"/>
      <c r="BI193" s="18"/>
      <c r="BJ193" s="18"/>
      <c r="BK193" s="18"/>
    </row>
    <row r="194" spans="1:63" ht="44.45" customHeight="1" x14ac:dyDescent="0.2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  <c r="AB194" s="18"/>
      <c r="AC194" s="18"/>
      <c r="AD194" s="18"/>
      <c r="AE194" s="18"/>
      <c r="AF194" s="18"/>
      <c r="AG194" s="18"/>
      <c r="AH194" s="18"/>
      <c r="AI194" s="18"/>
      <c r="AJ194" s="18"/>
      <c r="AK194" s="18"/>
      <c r="AL194" s="18"/>
      <c r="AM194" s="18"/>
      <c r="AN194" s="18"/>
      <c r="AO194" s="18"/>
      <c r="AP194" s="18"/>
      <c r="AQ194" s="18"/>
      <c r="AR194" s="18"/>
      <c r="AS194" s="18"/>
      <c r="AT194" s="18"/>
      <c r="AU194" s="18"/>
      <c r="AV194" s="18"/>
      <c r="AW194" s="18"/>
      <c r="AX194" s="18"/>
      <c r="AY194" s="18"/>
      <c r="AZ194" s="18"/>
      <c r="BA194" s="18"/>
      <c r="BB194" s="18"/>
      <c r="BC194" s="18"/>
      <c r="BD194" s="18"/>
      <c r="BE194" s="18"/>
      <c r="BF194" s="18"/>
      <c r="BG194" s="18"/>
      <c r="BH194" s="18"/>
      <c r="BI194" s="18"/>
      <c r="BJ194" s="18"/>
      <c r="BK194" s="18"/>
    </row>
    <row r="195" spans="1:63" ht="44.45" customHeight="1" x14ac:dyDescent="0.2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  <c r="AB195" s="18"/>
      <c r="AC195" s="18"/>
      <c r="AD195" s="18"/>
      <c r="AE195" s="18"/>
      <c r="AF195" s="18"/>
      <c r="AG195" s="18"/>
      <c r="AH195" s="18"/>
      <c r="AI195" s="18"/>
      <c r="AJ195" s="18"/>
      <c r="AK195" s="18"/>
      <c r="AL195" s="18"/>
      <c r="AM195" s="18"/>
      <c r="AN195" s="18"/>
      <c r="AO195" s="18"/>
      <c r="AP195" s="18"/>
      <c r="AQ195" s="18"/>
      <c r="AR195" s="18"/>
      <c r="AS195" s="18"/>
      <c r="AT195" s="18"/>
      <c r="AU195" s="18"/>
      <c r="AV195" s="18"/>
      <c r="AW195" s="18"/>
      <c r="AX195" s="18"/>
      <c r="AY195" s="18"/>
      <c r="AZ195" s="18"/>
      <c r="BA195" s="18"/>
      <c r="BB195" s="18"/>
      <c r="BC195" s="18"/>
      <c r="BD195" s="18"/>
      <c r="BE195" s="18"/>
      <c r="BF195" s="18"/>
      <c r="BG195" s="18"/>
      <c r="BH195" s="18"/>
      <c r="BI195" s="18"/>
      <c r="BJ195" s="18"/>
      <c r="BK195" s="18"/>
    </row>
    <row r="196" spans="1:63" ht="44.45" customHeight="1" x14ac:dyDescent="0.2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/>
      <c r="AB196" s="18"/>
      <c r="AC196" s="18"/>
      <c r="AD196" s="18"/>
      <c r="AE196" s="18"/>
      <c r="AF196" s="18"/>
      <c r="AG196" s="18"/>
      <c r="AH196" s="18"/>
      <c r="AI196" s="18"/>
      <c r="AJ196" s="18"/>
      <c r="AK196" s="18"/>
      <c r="AL196" s="18"/>
      <c r="AM196" s="18"/>
      <c r="AN196" s="18"/>
      <c r="AO196" s="18"/>
      <c r="AP196" s="18"/>
      <c r="AQ196" s="18"/>
      <c r="AR196" s="18"/>
      <c r="AS196" s="18"/>
      <c r="AT196" s="18"/>
      <c r="AU196" s="18"/>
      <c r="AV196" s="18"/>
      <c r="AW196" s="18"/>
      <c r="AX196" s="18"/>
      <c r="AY196" s="18"/>
      <c r="AZ196" s="18"/>
      <c r="BA196" s="18"/>
      <c r="BB196" s="18"/>
      <c r="BC196" s="18"/>
      <c r="BD196" s="18"/>
      <c r="BE196" s="18"/>
      <c r="BF196" s="18"/>
      <c r="BG196" s="18"/>
      <c r="BH196" s="18"/>
      <c r="BI196" s="18"/>
      <c r="BJ196" s="18"/>
      <c r="BK196" s="18"/>
    </row>
    <row r="197" spans="1:63" ht="44.45" customHeight="1" x14ac:dyDescent="0.2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18"/>
      <c r="AB197" s="18"/>
      <c r="AC197" s="18"/>
      <c r="AD197" s="18"/>
      <c r="AE197" s="18"/>
      <c r="AF197" s="18"/>
      <c r="AG197" s="18"/>
      <c r="AH197" s="18"/>
      <c r="AI197" s="18"/>
      <c r="AJ197" s="18"/>
      <c r="AK197" s="18"/>
      <c r="AL197" s="18"/>
      <c r="AM197" s="18"/>
      <c r="AN197" s="18"/>
      <c r="AO197" s="18"/>
      <c r="AP197" s="18"/>
      <c r="AQ197" s="18"/>
      <c r="AR197" s="18"/>
      <c r="AS197" s="18"/>
      <c r="AT197" s="18"/>
      <c r="AU197" s="18"/>
      <c r="AV197" s="18"/>
      <c r="AW197" s="18"/>
      <c r="AX197" s="18"/>
      <c r="AY197" s="18"/>
      <c r="AZ197" s="18"/>
      <c r="BA197" s="18"/>
      <c r="BB197" s="18"/>
      <c r="BC197" s="18"/>
      <c r="BD197" s="18"/>
      <c r="BE197" s="18"/>
      <c r="BF197" s="18"/>
      <c r="BG197" s="18"/>
      <c r="BH197" s="18"/>
      <c r="BI197" s="18"/>
      <c r="BJ197" s="18"/>
      <c r="BK197" s="18"/>
    </row>
    <row r="198" spans="1:63" ht="44.45" customHeight="1" x14ac:dyDescent="0.2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18"/>
      <c r="AB198" s="18"/>
      <c r="AC198" s="18"/>
      <c r="AD198" s="18"/>
      <c r="AE198" s="18"/>
      <c r="AF198" s="18"/>
      <c r="AG198" s="18"/>
      <c r="AH198" s="18"/>
      <c r="AI198" s="18"/>
      <c r="AJ198" s="18"/>
      <c r="AK198" s="18"/>
      <c r="AL198" s="18"/>
      <c r="AM198" s="18"/>
      <c r="AN198" s="18"/>
      <c r="AO198" s="18"/>
      <c r="AP198" s="18"/>
      <c r="AQ198" s="18"/>
      <c r="AR198" s="18"/>
      <c r="AS198" s="18"/>
      <c r="AT198" s="18"/>
      <c r="AU198" s="18"/>
      <c r="AV198" s="18"/>
      <c r="AW198" s="18"/>
      <c r="AX198" s="18"/>
      <c r="AY198" s="18"/>
      <c r="AZ198" s="18"/>
      <c r="BA198" s="18"/>
      <c r="BB198" s="18"/>
      <c r="BC198" s="18"/>
      <c r="BD198" s="18"/>
      <c r="BE198" s="18"/>
      <c r="BF198" s="18"/>
      <c r="BG198" s="18"/>
      <c r="BH198" s="18"/>
      <c r="BI198" s="18"/>
      <c r="BJ198" s="18"/>
      <c r="BK198" s="18"/>
    </row>
    <row r="199" spans="1:63" ht="44.45" customHeight="1" x14ac:dyDescent="0.2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18"/>
      <c r="AB199" s="18"/>
      <c r="AC199" s="18"/>
      <c r="AD199" s="18"/>
      <c r="AE199" s="18"/>
      <c r="AF199" s="18"/>
      <c r="AG199" s="18"/>
      <c r="AH199" s="18"/>
      <c r="AI199" s="18"/>
      <c r="AJ199" s="18"/>
      <c r="AK199" s="18"/>
      <c r="AL199" s="18"/>
      <c r="AM199" s="18"/>
      <c r="AN199" s="18"/>
      <c r="AO199" s="18"/>
      <c r="AP199" s="18"/>
      <c r="AQ199" s="18"/>
      <c r="AR199" s="18"/>
      <c r="AS199" s="18"/>
      <c r="AT199" s="18"/>
      <c r="AU199" s="18"/>
      <c r="AV199" s="18"/>
      <c r="AW199" s="18"/>
      <c r="AX199" s="18"/>
      <c r="AY199" s="18"/>
      <c r="AZ199" s="18"/>
      <c r="BA199" s="18"/>
      <c r="BB199" s="18"/>
      <c r="BC199" s="18"/>
      <c r="BD199" s="18"/>
      <c r="BE199" s="18"/>
      <c r="BF199" s="18"/>
      <c r="BG199" s="18"/>
      <c r="BH199" s="18"/>
      <c r="BI199" s="18"/>
      <c r="BJ199" s="18"/>
      <c r="BK199" s="18"/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C000"/>
  </sheetPr>
  <dimension ref="A1:AZ4"/>
  <sheetViews>
    <sheetView workbookViewId="0">
      <selection sqref="A1:AZ1"/>
    </sheetView>
  </sheetViews>
  <sheetFormatPr defaultColWidth="23.28515625" defaultRowHeight="15" x14ac:dyDescent="0.25"/>
  <cols>
    <col min="1" max="16384" width="23.28515625" style="2"/>
  </cols>
  <sheetData>
    <row r="1" spans="1:52" s="20" customFormat="1" ht="9" x14ac:dyDescent="0.15">
      <c r="A1" s="20" t="s">
        <v>988</v>
      </c>
      <c r="B1" s="62" t="s">
        <v>989</v>
      </c>
      <c r="C1" s="63" t="s">
        <v>990</v>
      </c>
      <c r="D1" s="63" t="s">
        <v>991</v>
      </c>
      <c r="E1" s="20" t="s">
        <v>992</v>
      </c>
      <c r="F1" s="20" t="s">
        <v>993</v>
      </c>
      <c r="G1" s="63" t="s">
        <v>657</v>
      </c>
      <c r="H1" s="42" t="s">
        <v>994</v>
      </c>
      <c r="I1" s="63" t="s">
        <v>629</v>
      </c>
      <c r="J1" s="41" t="s">
        <v>995</v>
      </c>
      <c r="K1" s="63" t="s">
        <v>996</v>
      </c>
      <c r="L1" s="62" t="s">
        <v>997</v>
      </c>
      <c r="M1" s="63" t="s">
        <v>998</v>
      </c>
      <c r="N1" s="62" t="s">
        <v>999</v>
      </c>
      <c r="O1" s="41" t="s">
        <v>1000</v>
      </c>
      <c r="P1" s="41" t="s">
        <v>1001</v>
      </c>
      <c r="Q1" s="41" t="s">
        <v>1002</v>
      </c>
      <c r="R1" s="20" t="s">
        <v>1003</v>
      </c>
      <c r="S1" s="63" t="s">
        <v>1004</v>
      </c>
      <c r="T1" s="41" t="s">
        <v>1005</v>
      </c>
      <c r="U1" s="41" t="s">
        <v>1006</v>
      </c>
      <c r="V1" s="62" t="s">
        <v>1007</v>
      </c>
      <c r="W1" s="20" t="s">
        <v>1008</v>
      </c>
      <c r="X1" s="41" t="s">
        <v>1009</v>
      </c>
      <c r="Y1" s="63" t="s">
        <v>1010</v>
      </c>
      <c r="Z1" s="63" t="s">
        <v>1011</v>
      </c>
      <c r="AA1" s="63" t="s">
        <v>1012</v>
      </c>
      <c r="AB1" s="63" t="s">
        <v>1013</v>
      </c>
      <c r="AC1" s="63" t="s">
        <v>1014</v>
      </c>
      <c r="AD1" s="41" t="s">
        <v>1015</v>
      </c>
      <c r="AE1" s="41" t="s">
        <v>1016</v>
      </c>
      <c r="AF1" s="63" t="s">
        <v>1017</v>
      </c>
      <c r="AG1" s="63" t="s">
        <v>1018</v>
      </c>
      <c r="AH1" s="20" t="s">
        <v>1019</v>
      </c>
      <c r="AI1" s="20" t="s">
        <v>1020</v>
      </c>
      <c r="AJ1" s="20" t="s">
        <v>1021</v>
      </c>
      <c r="AK1" s="20" t="s">
        <v>1022</v>
      </c>
      <c r="AL1" s="20" t="s">
        <v>1023</v>
      </c>
      <c r="AM1" s="20" t="s">
        <v>1024</v>
      </c>
      <c r="AN1" s="20" t="s">
        <v>1025</v>
      </c>
      <c r="AO1" s="63" t="s">
        <v>1026</v>
      </c>
      <c r="AP1" s="20" t="s">
        <v>1027</v>
      </c>
      <c r="AQ1" s="20" t="s">
        <v>1028</v>
      </c>
      <c r="AR1" s="20" t="s">
        <v>1029</v>
      </c>
      <c r="AS1" s="20" t="s">
        <v>1030</v>
      </c>
      <c r="AT1" s="20" t="s">
        <v>1031</v>
      </c>
      <c r="AU1" s="20" t="s">
        <v>1032</v>
      </c>
      <c r="AV1" s="20" t="s">
        <v>1033</v>
      </c>
      <c r="AW1" s="41" t="s">
        <v>1034</v>
      </c>
      <c r="AX1" s="41" t="s">
        <v>1035</v>
      </c>
      <c r="AY1" s="41" t="s">
        <v>1036</v>
      </c>
      <c r="AZ1" s="41" t="s">
        <v>39</v>
      </c>
    </row>
    <row r="2" spans="1:52" x14ac:dyDescent="0.25">
      <c r="A2" s="2" t="s">
        <v>1037</v>
      </c>
      <c r="B2" s="2" t="s">
        <v>1038</v>
      </c>
      <c r="C2" s="2" t="s">
        <v>1039</v>
      </c>
    </row>
    <row r="3" spans="1:52" x14ac:dyDescent="0.25">
      <c r="A3" s="2" t="s">
        <v>1040</v>
      </c>
      <c r="B3" s="2" t="s">
        <v>1041</v>
      </c>
      <c r="C3" s="2" t="s">
        <v>1042</v>
      </c>
    </row>
    <row r="4" spans="1:52" x14ac:dyDescent="0.25">
      <c r="A4" s="2" t="s">
        <v>1043</v>
      </c>
      <c r="B4" s="2" t="s">
        <v>1044</v>
      </c>
    </row>
  </sheetData>
  <sortState xmlns:xlrd2="http://schemas.microsoft.com/office/spreadsheetml/2017/richdata2" columnSort="1" ref="A1:AZ1">
    <sortCondition ref="A1:AZ1"/>
  </sortState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7030A0"/>
  </sheetPr>
  <dimension ref="B1:H18"/>
  <sheetViews>
    <sheetView showGridLines="0" workbookViewId="0">
      <selection activeCell="B3" sqref="B3:H4"/>
    </sheetView>
  </sheetViews>
  <sheetFormatPr defaultRowHeight="15" x14ac:dyDescent="0.25"/>
  <cols>
    <col min="1" max="1" width="3.28515625" customWidth="1"/>
    <col min="2" max="2" width="46.5703125" customWidth="1"/>
    <col min="3" max="3" width="14" bestFit="1" customWidth="1"/>
    <col min="4" max="4" width="17.7109375" customWidth="1"/>
    <col min="5" max="5" width="4.42578125" customWidth="1"/>
    <col min="6" max="6" width="43.42578125" customWidth="1"/>
    <col min="7" max="7" width="24.42578125" customWidth="1"/>
    <col min="8" max="8" width="22.42578125" customWidth="1"/>
  </cols>
  <sheetData>
    <row r="1" spans="2:8" x14ac:dyDescent="0.25">
      <c r="G1" s="158" t="s">
        <v>540</v>
      </c>
    </row>
    <row r="2" spans="2:8" ht="43.5" customHeight="1" thickBot="1" x14ac:dyDescent="0.3">
      <c r="G2" s="159"/>
    </row>
    <row r="3" spans="2:8" x14ac:dyDescent="0.25">
      <c r="B3" s="155" t="s">
        <v>1045</v>
      </c>
      <c r="C3" s="156"/>
      <c r="D3" s="156"/>
      <c r="E3" s="156"/>
      <c r="F3" s="156"/>
      <c r="G3" s="156"/>
      <c r="H3" s="157"/>
    </row>
    <row r="4" spans="2:8" ht="15.75" thickBot="1" x14ac:dyDescent="0.3">
      <c r="B4" s="147"/>
      <c r="C4" s="148"/>
      <c r="D4" s="148"/>
      <c r="E4" s="148"/>
      <c r="F4" s="148"/>
      <c r="G4" s="148"/>
      <c r="H4" s="149"/>
    </row>
    <row r="5" spans="2:8" ht="15.75" customHeight="1" thickBot="1" x14ac:dyDescent="0.3">
      <c r="B5" s="147" t="s">
        <v>1046</v>
      </c>
      <c r="C5" s="148"/>
      <c r="D5" s="149"/>
      <c r="F5" s="147" t="s">
        <v>1047</v>
      </c>
      <c r="G5" s="148"/>
      <c r="H5" s="149"/>
    </row>
    <row r="6" spans="2:8" ht="30" customHeight="1" thickBot="1" x14ac:dyDescent="0.3">
      <c r="B6" s="81" t="s">
        <v>1048</v>
      </c>
      <c r="C6" s="81" t="s">
        <v>1049</v>
      </c>
      <c r="D6" s="80" t="s">
        <v>1050</v>
      </c>
      <c r="F6" s="160" t="s">
        <v>1051</v>
      </c>
      <c r="G6" s="162" t="s">
        <v>1052</v>
      </c>
      <c r="H6" s="163"/>
    </row>
    <row r="7" spans="2:8" ht="30.75" customHeight="1" thickBot="1" x14ac:dyDescent="0.3">
      <c r="B7" s="79" t="s">
        <v>1053</v>
      </c>
      <c r="C7" s="78">
        <v>470</v>
      </c>
      <c r="D7" s="77">
        <v>665</v>
      </c>
      <c r="F7" s="161"/>
      <c r="G7" s="81" t="s">
        <v>1054</v>
      </c>
      <c r="H7" s="80" t="s">
        <v>1055</v>
      </c>
    </row>
    <row r="8" spans="2:8" ht="32.25" thickBot="1" x14ac:dyDescent="0.3">
      <c r="B8" s="79" t="s">
        <v>1056</v>
      </c>
      <c r="C8" s="78">
        <v>362</v>
      </c>
      <c r="D8" s="77">
        <v>608</v>
      </c>
      <c r="F8" s="76" t="s">
        <v>1057</v>
      </c>
      <c r="G8" s="75">
        <v>400</v>
      </c>
      <c r="H8" s="66">
        <v>550</v>
      </c>
    </row>
    <row r="9" spans="2:8" ht="32.25" thickBot="1" x14ac:dyDescent="0.3">
      <c r="B9" s="74" t="s">
        <v>1058</v>
      </c>
      <c r="C9" s="73">
        <v>258</v>
      </c>
      <c r="D9" s="72">
        <v>354</v>
      </c>
      <c r="F9" s="71" t="s">
        <v>1059</v>
      </c>
      <c r="G9" s="70">
        <v>350</v>
      </c>
      <c r="H9" s="69">
        <v>450</v>
      </c>
    </row>
    <row r="10" spans="2:8" ht="15" customHeight="1" x14ac:dyDescent="0.25">
      <c r="B10" s="141" t="s">
        <v>1060</v>
      </c>
      <c r="C10" s="142"/>
      <c r="D10" s="143"/>
      <c r="F10" s="135" t="s">
        <v>1061</v>
      </c>
      <c r="G10" s="138">
        <v>300</v>
      </c>
      <c r="H10" s="138">
        <v>400</v>
      </c>
    </row>
    <row r="11" spans="2:8" ht="15" customHeight="1" x14ac:dyDescent="0.25">
      <c r="B11" s="150"/>
      <c r="C11" s="132"/>
      <c r="D11" s="151"/>
      <c r="F11" s="136"/>
      <c r="G11" s="139"/>
      <c r="H11" s="139"/>
    </row>
    <row r="12" spans="2:8" ht="15" customHeight="1" x14ac:dyDescent="0.25">
      <c r="B12" s="150"/>
      <c r="C12" s="132"/>
      <c r="D12" s="151"/>
      <c r="F12" s="136"/>
      <c r="G12" s="139"/>
      <c r="H12" s="139"/>
    </row>
    <row r="13" spans="2:8" ht="15.75" customHeight="1" thickBot="1" x14ac:dyDescent="0.3">
      <c r="B13" s="144"/>
      <c r="C13" s="145"/>
      <c r="D13" s="146"/>
      <c r="F13" s="136"/>
      <c r="G13" s="139"/>
      <c r="H13" s="139"/>
    </row>
    <row r="14" spans="2:8" ht="123.75" customHeight="1" thickBot="1" x14ac:dyDescent="0.3">
      <c r="B14" s="152" t="s">
        <v>1062</v>
      </c>
      <c r="C14" s="153"/>
      <c r="D14" s="154"/>
      <c r="F14" s="137"/>
      <c r="G14" s="140"/>
      <c r="H14" s="140"/>
    </row>
    <row r="15" spans="2:8" ht="16.5" customHeight="1" thickBot="1" x14ac:dyDescent="0.3">
      <c r="B15" s="141" t="s">
        <v>1063</v>
      </c>
      <c r="C15" s="142"/>
      <c r="D15" s="143"/>
      <c r="E15" s="65"/>
      <c r="F15" s="68" t="s">
        <v>1064</v>
      </c>
      <c r="G15" s="67">
        <v>300</v>
      </c>
      <c r="H15" s="66">
        <v>300</v>
      </c>
    </row>
    <row r="16" spans="2:8" ht="15.75" thickBot="1" x14ac:dyDescent="0.3">
      <c r="B16" s="144"/>
      <c r="C16" s="145"/>
      <c r="D16" s="146"/>
      <c r="E16" s="65"/>
    </row>
    <row r="17" spans="2:7" x14ac:dyDescent="0.25">
      <c r="B17" s="65"/>
      <c r="C17" s="65"/>
      <c r="D17" s="65"/>
    </row>
    <row r="18" spans="2:7" ht="15" customHeight="1" x14ac:dyDescent="0.25">
      <c r="B18" s="64" t="s">
        <v>1065</v>
      </c>
      <c r="C18" s="134" t="s">
        <v>1066</v>
      </c>
      <c r="D18" s="134"/>
      <c r="E18" s="134"/>
      <c r="F18" s="134"/>
      <c r="G18" s="134"/>
    </row>
  </sheetData>
  <mergeCells count="13">
    <mergeCell ref="B5:D5"/>
    <mergeCell ref="B10:D13"/>
    <mergeCell ref="B14:D14"/>
    <mergeCell ref="B3:H4"/>
    <mergeCell ref="G1:G2"/>
    <mergeCell ref="F6:F7"/>
    <mergeCell ref="G6:H6"/>
    <mergeCell ref="F5:H5"/>
    <mergeCell ref="C18:G18"/>
    <mergeCell ref="F10:F14"/>
    <mergeCell ref="G10:G14"/>
    <mergeCell ref="H10:H14"/>
    <mergeCell ref="B15:D16"/>
  </mergeCells>
  <hyperlinks>
    <hyperlink ref="C18" r:id="rId1" xr:uid="{00000000-0004-0000-0800-000000000000}"/>
    <hyperlink ref="G1:G2" location="INDICE!A1" display="INDICE" xr:uid="{00000000-0004-0000-0800-000001000000}"/>
  </hyperlinks>
  <pageMargins left="0.511811024" right="0.511811024" top="0.78740157499999996" bottom="0.78740157499999996" header="0.31496062000000002" footer="0.31496062000000002"/>
  <pageSetup paperSize="9" orientation="portrait" r:id="rId2"/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08D58FADB61F04EBBB4F355C06EFBED" ma:contentTypeVersion="17" ma:contentTypeDescription="Crie um novo documento." ma:contentTypeScope="" ma:versionID="c170a06b81d8b923cbfe6a63de8ee1c9">
  <xsd:schema xmlns:xsd="http://www.w3.org/2001/XMLSchema" xmlns:xs="http://www.w3.org/2001/XMLSchema" xmlns:p="http://schemas.microsoft.com/office/2006/metadata/properties" xmlns:ns2="6f4338ef-addb-4c87-aefe-1895241b335f" xmlns:ns3="b91e7f20-fe0a-487d-91a9-605ac1c64acf" targetNamespace="http://schemas.microsoft.com/office/2006/metadata/properties" ma:root="true" ma:fieldsID="844dfdedaab7989660d9d802f918fcda" ns2:_="" ns3:_="">
    <xsd:import namespace="6f4338ef-addb-4c87-aefe-1895241b335f"/>
    <xsd:import namespace="b91e7f20-fe0a-487d-91a9-605ac1c64ac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f4338ef-addb-4c87-aefe-1895241b33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9" nillable="true" ma:taxonomy="true" ma:internalName="lcf76f155ced4ddcb4097134ff3c332f" ma:taxonomyFieldName="MediaServiceImageTags" ma:displayName="Marcações de imagem" ma:readOnly="false" ma:fieldId="{5cf76f15-5ced-4ddc-b409-7134ff3c332f}" ma:taxonomyMulti="true" ma:sspId="917d32f3-4fa4-4f5b-a8d0-62dbd3d265b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21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3" nillable="true" ma:displayName="Location" ma:description="" ma:indexed="true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91e7f20-fe0a-487d-91a9-605ac1c64acf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98708050-f001-4dcd-9fe1-c60e835c33fc}" ma:internalName="TaxCatchAll" ma:showField="CatchAllData" ma:web="b91e7f20-fe0a-487d-91a9-605ac1c64ac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91e7f20-fe0a-487d-91a9-605ac1c64acf" xsi:nil="true"/>
    <lcf76f155ced4ddcb4097134ff3c332f xmlns="6f4338ef-addb-4c87-aefe-1895241b335f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F9F29505-674A-40D1-8A97-483A26B1442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f4338ef-addb-4c87-aefe-1895241b335f"/>
    <ds:schemaRef ds:uri="b91e7f20-fe0a-487d-91a9-605ac1c64ac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174AC47-91D3-42B6-AA6E-86C16E8F23B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F30BC36-BB9F-45A2-AF0E-C45953D37D4A}">
  <ds:schemaRefs>
    <ds:schemaRef ds:uri="http://schemas.microsoft.com/office/2006/metadata/properties"/>
    <ds:schemaRef ds:uri="http://schemas.microsoft.com/office/infopath/2007/PartnerControls"/>
    <ds:schemaRef ds:uri="b91e7f20-fe0a-487d-91a9-605ac1c64acf"/>
    <ds:schemaRef ds:uri="6f4338ef-addb-4c87-aefe-1895241b335f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14</vt:i4>
      </vt:variant>
      <vt:variant>
        <vt:lpstr>Intervalos Nomeados</vt:lpstr>
      </vt:variant>
      <vt:variant>
        <vt:i4>356</vt:i4>
      </vt:variant>
    </vt:vector>
  </HeadingPairs>
  <TitlesOfParts>
    <vt:vector size="370" baseType="lpstr">
      <vt:lpstr>INDICE</vt:lpstr>
      <vt:lpstr>BASE OBZ</vt:lpstr>
      <vt:lpstr>BASE OBZ - EXEMPLO</vt:lpstr>
      <vt:lpstr>EXEMPLO PREENCHIMENTO OBZ</vt:lpstr>
      <vt:lpstr>PONTOS IMPORTANTES</vt:lpstr>
      <vt:lpstr>PONTOS ATENÇÃO PLANILHA</vt:lpstr>
      <vt:lpstr>ELEMENTO</vt:lpstr>
      <vt:lpstr>ORGANOGRAMA</vt:lpstr>
      <vt:lpstr>DECRETO DIÁRIAS</vt:lpstr>
      <vt:lpstr>CENÁRIO</vt:lpstr>
      <vt:lpstr>Agrupamento</vt:lpstr>
      <vt:lpstr>AÇÕES E PROGRAMAS</vt:lpstr>
      <vt:lpstr>FONTE 2.0</vt:lpstr>
      <vt:lpstr>FONTE 1.0</vt:lpstr>
      <vt:lpstr>AGEPROG</vt:lpstr>
      <vt:lpstr>ARMBHPROG</vt:lpstr>
      <vt:lpstr>ARMVAPROG</vt:lpstr>
      <vt:lpstr>ARSAEPROG</vt:lpstr>
      <vt:lpstr>CBMMGPROG</vt:lpstr>
      <vt:lpstr>CGEPROG</vt:lpstr>
      <vt:lpstr>DERPROG</vt:lpstr>
      <vt:lpstr>ELEM13</vt:lpstr>
      <vt:lpstr>ELEM14</vt:lpstr>
      <vt:lpstr>ELEM15</vt:lpstr>
      <vt:lpstr>ELEM16</vt:lpstr>
      <vt:lpstr>ELEM17</vt:lpstr>
      <vt:lpstr>ELEM18</vt:lpstr>
      <vt:lpstr>ELEM19</vt:lpstr>
      <vt:lpstr>ELEM20</vt:lpstr>
      <vt:lpstr>ELEM30</vt:lpstr>
      <vt:lpstr>ELEM31</vt:lpstr>
      <vt:lpstr>ELEM32</vt:lpstr>
      <vt:lpstr>ELEM33</vt:lpstr>
      <vt:lpstr>ELEM34</vt:lpstr>
      <vt:lpstr>ELEM35</vt:lpstr>
      <vt:lpstr>ELEM36</vt:lpstr>
      <vt:lpstr>ELEM37</vt:lpstr>
      <vt:lpstr>ELEM38</vt:lpstr>
      <vt:lpstr>ELEM39</vt:lpstr>
      <vt:lpstr>ELEM40</vt:lpstr>
      <vt:lpstr>ELEM41</vt:lpstr>
      <vt:lpstr>ELEM42</vt:lpstr>
      <vt:lpstr>ELEM43</vt:lpstr>
      <vt:lpstr>ELEM45</vt:lpstr>
      <vt:lpstr>ELEM47</vt:lpstr>
      <vt:lpstr>ELEM48</vt:lpstr>
      <vt:lpstr>ELEM51</vt:lpstr>
      <vt:lpstr>ELEM52</vt:lpstr>
      <vt:lpstr>ELEM61</vt:lpstr>
      <vt:lpstr>ELEM62</vt:lpstr>
      <vt:lpstr>ELEM63</vt:lpstr>
      <vt:lpstr>ELEM64</vt:lpstr>
      <vt:lpstr>ELEM65</vt:lpstr>
      <vt:lpstr>ELEM66</vt:lpstr>
      <vt:lpstr>ELEM67</vt:lpstr>
      <vt:lpstr>ELEM93</vt:lpstr>
      <vt:lpstr>ELEM94</vt:lpstr>
      <vt:lpstr>ELEM95</vt:lpstr>
      <vt:lpstr>ESPMGPROG</vt:lpstr>
      <vt:lpstr>FAOPPROG</vt:lpstr>
      <vt:lpstr>FAPEMIGPROG</vt:lpstr>
      <vt:lpstr>FCSPROG</vt:lpstr>
      <vt:lpstr>FDMPROG</vt:lpstr>
      <vt:lpstr>FEAMPROG</vt:lpstr>
      <vt:lpstr>FEASPROG</vt:lpstr>
      <vt:lpstr>FESPROG</vt:lpstr>
      <vt:lpstr>FHAPROG</vt:lpstr>
      <vt:lpstr>FHEMIGPROG</vt:lpstr>
      <vt:lpstr>FHIDROPROG</vt:lpstr>
      <vt:lpstr>FJPPROG</vt:lpstr>
      <vt:lpstr>FONTEARMBH</vt:lpstr>
      <vt:lpstr>FONTEARMVA</vt:lpstr>
      <vt:lpstr>FONTEARSAE</vt:lpstr>
      <vt:lpstr>FONTEDER</vt:lpstr>
      <vt:lpstr>FONTEFAOP</vt:lpstr>
      <vt:lpstr>FONTEFCS</vt:lpstr>
      <vt:lpstr>FONTEFDM</vt:lpstr>
      <vt:lpstr>FONTEFEAM</vt:lpstr>
      <vt:lpstr>FONTEFEAS</vt:lpstr>
      <vt:lpstr>FONTEFJP</vt:lpstr>
      <vt:lpstr>FONTEFUNTRANS</vt:lpstr>
      <vt:lpstr>FONTEIDENE</vt:lpstr>
      <vt:lpstr>FONTEIEF</vt:lpstr>
      <vt:lpstr>FONTEIEPHA</vt:lpstr>
      <vt:lpstr>FONTEIGAM</vt:lpstr>
      <vt:lpstr>FONTEIMA</vt:lpstr>
      <vt:lpstr>FONTEJUCEMG</vt:lpstr>
      <vt:lpstr>FONTELEMG</vt:lpstr>
      <vt:lpstr>FONTESEDESE</vt:lpstr>
      <vt:lpstr>FUCAMPROG</vt:lpstr>
      <vt:lpstr>FUNEDPROG</vt:lpstr>
      <vt:lpstr>FUNTRANSPROG</vt:lpstr>
      <vt:lpstr>GMGPROG</vt:lpstr>
      <vt:lpstr>HEMOMINASPROG</vt:lpstr>
      <vt:lpstr>IDENEPROG</vt:lpstr>
      <vt:lpstr>IEFPROG</vt:lpstr>
      <vt:lpstr>IEPHAPROG</vt:lpstr>
      <vt:lpstr>IGAMPROG</vt:lpstr>
      <vt:lpstr>IMAPROG</vt:lpstr>
      <vt:lpstr>IPSEMGPROG</vt:lpstr>
      <vt:lpstr>IPSMPROG</vt:lpstr>
      <vt:lpstr>JUCEMGPROG</vt:lpstr>
      <vt:lpstr>LEMGPROG</vt:lpstr>
      <vt:lpstr>OGEPROG</vt:lpstr>
      <vt:lpstr>P001FAPEMIG</vt:lpstr>
      <vt:lpstr>P002IPSM</vt:lpstr>
      <vt:lpstr>P003IPSM</vt:lpstr>
      <vt:lpstr>P005PCMG</vt:lpstr>
      <vt:lpstr>P006PCMG</vt:lpstr>
      <vt:lpstr>P007PCMG</vt:lpstr>
      <vt:lpstr>P008PCMG</vt:lpstr>
      <vt:lpstr>P009ESPMG</vt:lpstr>
      <vt:lpstr>P010IPSEMG</vt:lpstr>
      <vt:lpstr>P011IPSEMG</vt:lpstr>
      <vt:lpstr>P012OGE</vt:lpstr>
      <vt:lpstr>P014OGE</vt:lpstr>
      <vt:lpstr>P015OGE</vt:lpstr>
      <vt:lpstr>P016OGE</vt:lpstr>
      <vt:lpstr>P020JUCEMG</vt:lpstr>
      <vt:lpstr>P021UEMG</vt:lpstr>
      <vt:lpstr>P023IPSEMG</vt:lpstr>
      <vt:lpstr>P024SEGOV</vt:lpstr>
      <vt:lpstr>P026FEAS</vt:lpstr>
      <vt:lpstr>P026FES</vt:lpstr>
      <vt:lpstr>P026FHEMIG</vt:lpstr>
      <vt:lpstr>P026HEMOMINAS</vt:lpstr>
      <vt:lpstr>P026IPSEMG</vt:lpstr>
      <vt:lpstr>P026IPSM</vt:lpstr>
      <vt:lpstr>P026PMMG</vt:lpstr>
      <vt:lpstr>P026SEJUSP</vt:lpstr>
      <vt:lpstr>P027SEGOV</vt:lpstr>
      <vt:lpstr>P028SEGOV</vt:lpstr>
      <vt:lpstr>P029DER</vt:lpstr>
      <vt:lpstr>P029SEINFRA</vt:lpstr>
      <vt:lpstr>P031CGE</vt:lpstr>
      <vt:lpstr>P032CGE</vt:lpstr>
      <vt:lpstr>P033CGE</vt:lpstr>
      <vt:lpstr>P034PMMG</vt:lpstr>
      <vt:lpstr>P036PMMG</vt:lpstr>
      <vt:lpstr>P037PMMG</vt:lpstr>
      <vt:lpstr>P038SEPLAG</vt:lpstr>
      <vt:lpstr>P039FUCAM</vt:lpstr>
      <vt:lpstr>P039SEDESE</vt:lpstr>
      <vt:lpstr>P041OGE</vt:lpstr>
      <vt:lpstr>P041SEPLAG</vt:lpstr>
      <vt:lpstr>P042IMA</vt:lpstr>
      <vt:lpstr>P043SEDESE</vt:lpstr>
      <vt:lpstr>P043SEINFRA</vt:lpstr>
      <vt:lpstr>P044IMA</vt:lpstr>
      <vt:lpstr>P045FHEMIG</vt:lpstr>
      <vt:lpstr>P046SEDESE</vt:lpstr>
      <vt:lpstr>P047GMG</vt:lpstr>
      <vt:lpstr>P047IEF</vt:lpstr>
      <vt:lpstr>P047PMMG</vt:lpstr>
      <vt:lpstr>P048UNIMONTES</vt:lpstr>
      <vt:lpstr>P049IDENE</vt:lpstr>
      <vt:lpstr>P049SEDE</vt:lpstr>
      <vt:lpstr>P050SECULT</vt:lpstr>
      <vt:lpstr>P051GMG</vt:lpstr>
      <vt:lpstr>P052FHA</vt:lpstr>
      <vt:lpstr>P053GMG</vt:lpstr>
      <vt:lpstr>P054FCS</vt:lpstr>
      <vt:lpstr>P054IEPHA</vt:lpstr>
      <vt:lpstr>P054SECULT</vt:lpstr>
      <vt:lpstr>P054TVMINAS</vt:lpstr>
      <vt:lpstr>P055GMG</vt:lpstr>
      <vt:lpstr>P056FAOP</vt:lpstr>
      <vt:lpstr>P056IEPHA</vt:lpstr>
      <vt:lpstr>P056SECULT</vt:lpstr>
      <vt:lpstr>P056TVMINAS</vt:lpstr>
      <vt:lpstr>P058LEMG</vt:lpstr>
      <vt:lpstr>P060FAOP</vt:lpstr>
      <vt:lpstr>P060FCS</vt:lpstr>
      <vt:lpstr>P060IEPHA</vt:lpstr>
      <vt:lpstr>P060SECULT</vt:lpstr>
      <vt:lpstr>P061FAOP</vt:lpstr>
      <vt:lpstr>P061IEPHA</vt:lpstr>
      <vt:lpstr>P061SECULT</vt:lpstr>
      <vt:lpstr>P062SEPLAG</vt:lpstr>
      <vt:lpstr>P063SEDE</vt:lpstr>
      <vt:lpstr>P064ARMBH</vt:lpstr>
      <vt:lpstr>p064armva</vt:lpstr>
      <vt:lpstr>P064FDM</vt:lpstr>
      <vt:lpstr>p064idene</vt:lpstr>
      <vt:lpstr>P064SEDE</vt:lpstr>
      <vt:lpstr>P065FEAS</vt:lpstr>
      <vt:lpstr>P065SEDESE</vt:lpstr>
      <vt:lpstr>P066SEDE</vt:lpstr>
      <vt:lpstr>P067SEDESE</vt:lpstr>
      <vt:lpstr>P068FAPEMIG</vt:lpstr>
      <vt:lpstr>P068SEDE</vt:lpstr>
      <vt:lpstr>P069SEPLAG</vt:lpstr>
      <vt:lpstr>P070SEDESE</vt:lpstr>
      <vt:lpstr>P071DER</vt:lpstr>
      <vt:lpstr>P071SEINFRA</vt:lpstr>
      <vt:lpstr>P073SEINFRA</vt:lpstr>
      <vt:lpstr>P074FUNED</vt:lpstr>
      <vt:lpstr>P075SEPLAG</vt:lpstr>
      <vt:lpstr>P076FUNED</vt:lpstr>
      <vt:lpstr>P077FJP</vt:lpstr>
      <vt:lpstr>P078FJP</vt:lpstr>
      <vt:lpstr>P079FJP</vt:lpstr>
      <vt:lpstr>P080SEPLAG</vt:lpstr>
      <vt:lpstr>P081DER</vt:lpstr>
      <vt:lpstr>P082DER</vt:lpstr>
      <vt:lpstr>P082FUNTRANS</vt:lpstr>
      <vt:lpstr>P084SEF</vt:lpstr>
      <vt:lpstr>P085SEE</vt:lpstr>
      <vt:lpstr>P086FJP</vt:lpstr>
      <vt:lpstr>P089SEDESE</vt:lpstr>
      <vt:lpstr>P089UTRAMIG</vt:lpstr>
      <vt:lpstr>P090IDENE</vt:lpstr>
      <vt:lpstr>P091FHIDRO</vt:lpstr>
      <vt:lpstr>P091IGAM</vt:lpstr>
      <vt:lpstr>P093FHIDRO</vt:lpstr>
      <vt:lpstr>P093IGAM</vt:lpstr>
      <vt:lpstr>P095SEPLAG</vt:lpstr>
      <vt:lpstr>P096AGE</vt:lpstr>
      <vt:lpstr>P096FES</vt:lpstr>
      <vt:lpstr>P096SEE</vt:lpstr>
      <vt:lpstr>P098FEAM</vt:lpstr>
      <vt:lpstr>P099FES</vt:lpstr>
      <vt:lpstr>P100CBMMG</vt:lpstr>
      <vt:lpstr>P100DER</vt:lpstr>
      <vt:lpstr>P100GMG</vt:lpstr>
      <vt:lpstr>P100IGAM</vt:lpstr>
      <vt:lpstr>P100SEINFRA</vt:lpstr>
      <vt:lpstr>P102FEAM</vt:lpstr>
      <vt:lpstr>P103FUNED</vt:lpstr>
      <vt:lpstr>P104FHIDRO</vt:lpstr>
      <vt:lpstr>P104IEF</vt:lpstr>
      <vt:lpstr>P105SEE</vt:lpstr>
      <vt:lpstr>P106FUCAM</vt:lpstr>
      <vt:lpstr>P106SEE</vt:lpstr>
      <vt:lpstr>P107FUCAM</vt:lpstr>
      <vt:lpstr>P107SEE</vt:lpstr>
      <vt:lpstr>P108FUCAM</vt:lpstr>
      <vt:lpstr>P108SEE</vt:lpstr>
      <vt:lpstr>P108UTRAMIG</vt:lpstr>
      <vt:lpstr>p10feam</vt:lpstr>
      <vt:lpstr>P110SEE</vt:lpstr>
      <vt:lpstr>P112SEE</vt:lpstr>
      <vt:lpstr>P113SEF</vt:lpstr>
      <vt:lpstr>P115SEF</vt:lpstr>
      <vt:lpstr>P116FUNED</vt:lpstr>
      <vt:lpstr>P117ARSAE</vt:lpstr>
      <vt:lpstr>P118SEC.GERAL</vt:lpstr>
      <vt:lpstr>P119SEINFRA</vt:lpstr>
      <vt:lpstr>P119SEMAD</vt:lpstr>
      <vt:lpstr>p11arsae</vt:lpstr>
      <vt:lpstr>P120FHIDRO</vt:lpstr>
      <vt:lpstr>P120SEMAD</vt:lpstr>
      <vt:lpstr>P121GMG</vt:lpstr>
      <vt:lpstr>P122SEMAD</vt:lpstr>
      <vt:lpstr>P123HEMOMINAS</vt:lpstr>
      <vt:lpstr>P125FHA</vt:lpstr>
      <vt:lpstr>P126SEAPA</vt:lpstr>
      <vt:lpstr>P127SEAPA</vt:lpstr>
      <vt:lpstr>P129IMA</vt:lpstr>
      <vt:lpstr>P129SEAPA</vt:lpstr>
      <vt:lpstr>P131FHA</vt:lpstr>
      <vt:lpstr>P133FHA</vt:lpstr>
      <vt:lpstr>P134SEDESE</vt:lpstr>
      <vt:lpstr>P135SEAPA</vt:lpstr>
      <vt:lpstr>P136FHA</vt:lpstr>
      <vt:lpstr>P139SEJUSP</vt:lpstr>
      <vt:lpstr>P143SEJUSP</vt:lpstr>
      <vt:lpstr>P144SEJUSP</vt:lpstr>
      <vt:lpstr>P145SEJUSP</vt:lpstr>
      <vt:lpstr>P147SEAPA</vt:lpstr>
      <vt:lpstr>P150FES</vt:lpstr>
      <vt:lpstr>P151SEE</vt:lpstr>
      <vt:lpstr>P154FES</vt:lpstr>
      <vt:lpstr>P155CBMMG</vt:lpstr>
      <vt:lpstr>P156FES</vt:lpstr>
      <vt:lpstr>P157FES</vt:lpstr>
      <vt:lpstr>P158FES</vt:lpstr>
      <vt:lpstr>P159FES</vt:lpstr>
      <vt:lpstr>P159SEAPA</vt:lpstr>
      <vt:lpstr>P160CBMMG</vt:lpstr>
      <vt:lpstr>P161SEPLAG</vt:lpstr>
      <vt:lpstr>P162SEINFRA</vt:lpstr>
      <vt:lpstr>P164IMA</vt:lpstr>
      <vt:lpstr>P164SEAPA</vt:lpstr>
      <vt:lpstr>P1FAPEMIG</vt:lpstr>
      <vt:lpstr>p29der</vt:lpstr>
      <vt:lpstr>P47GMG</vt:lpstr>
      <vt:lpstr>p54fcs</vt:lpstr>
      <vt:lpstr>p56faop</vt:lpstr>
      <vt:lpstr>p60faop</vt:lpstr>
      <vt:lpstr>p60fcs</vt:lpstr>
      <vt:lpstr>p61faop</vt:lpstr>
      <vt:lpstr>P64ARMBH</vt:lpstr>
      <vt:lpstr>p64armva</vt:lpstr>
      <vt:lpstr>P68FAPEMIG</vt:lpstr>
      <vt:lpstr>P705AGE</vt:lpstr>
      <vt:lpstr>P705ARMBH</vt:lpstr>
      <vt:lpstr>p705armva</vt:lpstr>
      <vt:lpstr>P705ARSAE</vt:lpstr>
      <vt:lpstr>P705CBMMG</vt:lpstr>
      <vt:lpstr>P705CGE</vt:lpstr>
      <vt:lpstr>P705DER</vt:lpstr>
      <vt:lpstr>P705ESPMG</vt:lpstr>
      <vt:lpstr>P705FAOP</vt:lpstr>
      <vt:lpstr>P705FAPEMIG</vt:lpstr>
      <vt:lpstr>P705FCS</vt:lpstr>
      <vt:lpstr>P705FEAM</vt:lpstr>
      <vt:lpstr>P705FES</vt:lpstr>
      <vt:lpstr>P705FHA</vt:lpstr>
      <vt:lpstr>P705FHEMIG</vt:lpstr>
      <vt:lpstr>P705FHIDRO</vt:lpstr>
      <vt:lpstr>P705FJP</vt:lpstr>
      <vt:lpstr>P705FUCAM</vt:lpstr>
      <vt:lpstr>P705FUNED</vt:lpstr>
      <vt:lpstr>P705FUNTRANS</vt:lpstr>
      <vt:lpstr>P705GMG</vt:lpstr>
      <vt:lpstr>P705HEMOMINAS</vt:lpstr>
      <vt:lpstr>P705IDENE</vt:lpstr>
      <vt:lpstr>P705IEF</vt:lpstr>
      <vt:lpstr>P705IEPHA</vt:lpstr>
      <vt:lpstr>P705IGAM</vt:lpstr>
      <vt:lpstr>P705IMA</vt:lpstr>
      <vt:lpstr>p705ipeha</vt:lpstr>
      <vt:lpstr>P705IPSEMG</vt:lpstr>
      <vt:lpstr>P705IPSM</vt:lpstr>
      <vt:lpstr>P705JUCEMG</vt:lpstr>
      <vt:lpstr>P705LEMG</vt:lpstr>
      <vt:lpstr>P705OGE</vt:lpstr>
      <vt:lpstr>P705PCMG</vt:lpstr>
      <vt:lpstr>P705PMMG</vt:lpstr>
      <vt:lpstr>P705SEAPA</vt:lpstr>
      <vt:lpstr>P705SEC.GERAL</vt:lpstr>
      <vt:lpstr>P705SECULT</vt:lpstr>
      <vt:lpstr>P705SEDE</vt:lpstr>
      <vt:lpstr>P705SEDESE</vt:lpstr>
      <vt:lpstr>P705SEF</vt:lpstr>
      <vt:lpstr>P705SEGOV</vt:lpstr>
      <vt:lpstr>P705SEINFRA</vt:lpstr>
      <vt:lpstr>P705SEJUSP</vt:lpstr>
      <vt:lpstr>P705SEMAD</vt:lpstr>
      <vt:lpstr>P705SEPLAG</vt:lpstr>
      <vt:lpstr>P705TVMINAS</vt:lpstr>
      <vt:lpstr>P705UEMG</vt:lpstr>
      <vt:lpstr>P705UNIMONTES</vt:lpstr>
      <vt:lpstr>P705UTRAMIG</vt:lpstr>
      <vt:lpstr>p70der</vt:lpstr>
      <vt:lpstr>p70faop</vt:lpstr>
      <vt:lpstr>p70fcs</vt:lpstr>
      <vt:lpstr>p70feam</vt:lpstr>
      <vt:lpstr>P711AGE</vt:lpstr>
      <vt:lpstr>p71der</vt:lpstr>
      <vt:lpstr>PCMGPROG</vt:lpstr>
      <vt:lpstr>PMMGPROG</vt:lpstr>
      <vt:lpstr>SEAPAPROG</vt:lpstr>
      <vt:lpstr>SEC.GERALPROG</vt:lpstr>
      <vt:lpstr>SECULTPROG</vt:lpstr>
      <vt:lpstr>SEDEPROG</vt:lpstr>
      <vt:lpstr>SEDESEPROG</vt:lpstr>
      <vt:lpstr>SEEPROG</vt:lpstr>
      <vt:lpstr>SEFPROG</vt:lpstr>
      <vt:lpstr>SEGOVPROG</vt:lpstr>
      <vt:lpstr>SEINFRAPROG</vt:lpstr>
      <vt:lpstr>SEINFRATPROG</vt:lpstr>
      <vt:lpstr>SEJUSPPROG</vt:lpstr>
      <vt:lpstr>SEMADPROG</vt:lpstr>
      <vt:lpstr>SEPLAGPROG</vt:lpstr>
      <vt:lpstr>TVMINASPROG</vt:lpstr>
      <vt:lpstr>UEMGPROG</vt:lpstr>
      <vt:lpstr>UNIMONTESPROG</vt:lpstr>
      <vt:lpstr>UTRAMIGPROG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Mariana Marcatto</dc:creator>
  <cp:keywords/>
  <dc:description/>
  <cp:lastModifiedBy>Andrey Labanca</cp:lastModifiedBy>
  <cp:revision/>
  <dcterms:created xsi:type="dcterms:W3CDTF">2021-04-22T16:53:51Z</dcterms:created>
  <dcterms:modified xsi:type="dcterms:W3CDTF">2023-07-07T17:15:17Z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0x010100B08D58FADB61F04EBBB4F355C06EFBED</vt:lpwstr>
  </property>
  <property fmtid="{D5CDD505-2E9C-101B-9397-08002B2CF9AE}" pid="3" name="MediaServiceImageTags">
    <vt:lpwstr/>
  </property>
</Properties>
</file>