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VID-19\R0 Malaysia\data\population_healthcapacity\"/>
    </mc:Choice>
  </mc:AlternateContent>
  <xr:revisionPtr revIDLastSave="0" documentId="8_{3CAA11A8-F6FD-4D3D-8DE4-A0A63C4EE8E8}" xr6:coauthVersionLast="47" xr6:coauthVersionMax="47" xr10:uidLastSave="{00000000-0000-0000-0000-000000000000}"/>
  <bookViews>
    <workbookView xWindow="-96" yWindow="-96" windowWidth="23232" windowHeight="13992" xr2:uid="{39263FF9-02B0-4D84-B34A-6840A3C6D0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E17" i="1" l="1"/>
  <c r="F17" i="1" s="1"/>
  <c r="E15" i="1"/>
  <c r="F15" i="1" s="1"/>
  <c r="E16" i="1"/>
  <c r="F16" i="1" s="1"/>
  <c r="E12" i="1"/>
  <c r="F12" i="1" s="1"/>
  <c r="E11" i="1"/>
  <c r="F11" i="1" s="1"/>
  <c r="E4" i="1"/>
  <c r="F4" i="1" s="1"/>
  <c r="E14" i="1"/>
  <c r="F14" i="1" s="1"/>
  <c r="E7" i="1"/>
  <c r="F7" i="1" s="1"/>
  <c r="E2" i="1"/>
  <c r="F2" i="1" s="1"/>
  <c r="E5" i="1"/>
  <c r="F5" i="1" s="1"/>
  <c r="E6" i="1"/>
  <c r="F6" i="1" s="1"/>
  <c r="E13" i="1"/>
  <c r="F13" i="1" s="1"/>
  <c r="E8" i="1"/>
  <c r="F8" i="1" s="1"/>
  <c r="E10" i="1"/>
  <c r="F10" i="1" s="1"/>
  <c r="E3" i="1"/>
  <c r="F3" i="1" s="1"/>
  <c r="E9" i="1"/>
  <c r="F9" i="1" s="1"/>
</calcChain>
</file>

<file path=xl/sharedStrings.xml><?xml version="1.0" encoding="utf-8"?>
<sst xmlns="http://schemas.openxmlformats.org/spreadsheetml/2006/main" count="104" uniqueCount="61">
  <si>
    <t>square_km</t>
  </si>
  <si>
    <t>updated_density</t>
  </si>
  <si>
    <t>Perlis</t>
  </si>
  <si>
    <t>Kedah</t>
  </si>
  <si>
    <t>Pulau Pinang</t>
  </si>
  <si>
    <t>Perak</t>
  </si>
  <si>
    <t>Selangor</t>
  </si>
  <si>
    <t>Negeri Sembilan</t>
  </si>
  <si>
    <t>Melaka</t>
  </si>
  <si>
    <t>Johor</t>
  </si>
  <si>
    <t>Pahang</t>
  </si>
  <si>
    <t>Kelantan</t>
  </si>
  <si>
    <t>Sabah</t>
  </si>
  <si>
    <t>Sarawak</t>
  </si>
  <si>
    <t>density</t>
  </si>
  <si>
    <t>pop_old</t>
  </si>
  <si>
    <t>population_new</t>
  </si>
  <si>
    <t>moh_bed</t>
  </si>
  <si>
    <t>special_beds</t>
  </si>
  <si>
    <t>non_moh_beds</t>
  </si>
  <si>
    <t>total_gov_beds</t>
  </si>
  <si>
    <t>pvt_beds</t>
  </si>
  <si>
    <t>total_beds</t>
  </si>
  <si>
    <t>icu_beds</t>
  </si>
  <si>
    <t>W.P. Putrajaya</t>
  </si>
  <si>
    <t>Terengganu</t>
  </si>
  <si>
    <t>W.P. Labuan</t>
  </si>
  <si>
    <t>W.P. Kuala Lumpur</t>
  </si>
  <si>
    <t>Sites since 2010</t>
  </si>
  <si>
    <t>32. Hospital Sibu SB</t>
  </si>
  <si>
    <t>33. Hospital Duchess of Kent Sandakan DKS</t>
  </si>
  <si>
    <t>34. Hospital Sultan Ismail Johor Bahru SI</t>
  </si>
  <si>
    <t>35. Hospital Sungai Buloh SBL</t>
  </si>
  <si>
    <t>36. Hospital Ampang AMP</t>
  </si>
  <si>
    <t>37. Hospital Wanita dan Kanak-Kanak Likas LIK</t>
  </si>
  <si>
    <t>Sites since 2012</t>
  </si>
  <si>
    <t>38. University Malaya Medical Centre UMMC</t>
  </si>
  <si>
    <t>39. Langkawi LKW</t>
  </si>
  <si>
    <t>40. Bukit Mertajam BM</t>
  </si>
  <si>
    <t>41. Slim River SLR</t>
  </si>
  <si>
    <t>42. Port Dickson PD</t>
  </si>
  <si>
    <t>43. Kuala Krai KKR</t>
  </si>
  <si>
    <t>44. Segamat SGT</t>
  </si>
  <si>
    <t>45. Tanah Merah TM</t>
  </si>
  <si>
    <t>46. Kemaman KEM</t>
  </si>
  <si>
    <t>47. Kuala Lipis KLP</t>
  </si>
  <si>
    <t>48. Labuan LAB</t>
  </si>
  <si>
    <t>49. Keningau KEN</t>
  </si>
  <si>
    <t>50. Bintulu BIN</t>
  </si>
  <si>
    <t>51. Lahad Datu LD</t>
  </si>
  <si>
    <t>Sites since 2017</t>
  </si>
  <si>
    <t>52. Shah Alam SHA</t>
  </si>
  <si>
    <t>53. Banting BTG</t>
  </si>
  <si>
    <t>54. Institut Kanser Negara IKN</t>
  </si>
  <si>
    <t>55. Enche Besar Hajjah Kalsom Kluang KLU</t>
  </si>
  <si>
    <t>56. Kepala Batas KBT</t>
  </si>
  <si>
    <t>57. Sarikei SRK</t>
  </si>
  <si>
    <t>NA</t>
  </si>
  <si>
    <t>ventilator</t>
  </si>
  <si>
    <t>state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</si>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</sst>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242021"/>
      <name val="CenturyGothic"/>
    </font>
    <font>
      <b/>
      <sz val="7"/>
      <color rgb="FF000000"/>
      <name val="Calibri-Bold"/>
    </font>
    <font>
      <sz val="7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/>
    <xf numFmtId="3" fontId="0" fillId="0" borderId="0" xfId="0" applyNumberForma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3120-873C-4EB7-8053-02814C259EBC}">
  <dimension ref="A1:X18"/>
  <sheetViews>
    <sheetView tabSelected="1" zoomScale="70" workbookViewId="0">
      <selection activeCell="A9" sqref="A9"/>
    </sheetView>
  </sheetViews>
  <sheetFormatPr defaultRowHeight="14.4"/>
  <cols>
    <col min="1" max="1" width="20.62890625" style="19" customWidth="1"/>
    <col min="6" max="6" width="9.1015625" customWidth="1"/>
  </cols>
  <sheetData>
    <row r="1" spans="1:24" s="21" customFormat="1">
      <c r="A1" s="10" t="s">
        <v>59</v>
      </c>
      <c r="B1" s="10" t="s">
        <v>16</v>
      </c>
      <c r="C1" s="10" t="s">
        <v>14</v>
      </c>
      <c r="D1" s="10" t="s">
        <v>15</v>
      </c>
      <c r="E1" s="10" t="s">
        <v>0</v>
      </c>
      <c r="F1" s="11" t="s">
        <v>1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2" t="s">
        <v>58</v>
      </c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>
      <c r="A2" s="17" t="s">
        <v>9</v>
      </c>
      <c r="B2" s="10">
        <v>3764300</v>
      </c>
      <c r="C2" s="10">
        <v>174</v>
      </c>
      <c r="D2" s="10">
        <v>3350000</v>
      </c>
      <c r="E2" s="10">
        <f t="shared" ref="E2:E17" si="0">D2/C2</f>
        <v>19252.873563218393</v>
      </c>
      <c r="F2" s="11">
        <f t="shared" ref="F2:F17" si="1">(B2/E2)</f>
        <v>195.51886567164178</v>
      </c>
      <c r="G2" s="13">
        <v>4068</v>
      </c>
      <c r="H2" s="13">
        <v>1132</v>
      </c>
      <c r="I2" s="14">
        <v>0</v>
      </c>
      <c r="J2" s="13">
        <v>5200</v>
      </c>
      <c r="K2" s="10">
        <v>1230</v>
      </c>
      <c r="L2" s="15">
        <f>SUM(K2,G2:I2)</f>
        <v>6430</v>
      </c>
      <c r="M2" s="10">
        <v>77</v>
      </c>
      <c r="N2" s="14" t="s">
        <v>57</v>
      </c>
      <c r="O2" s="2"/>
      <c r="P2" s="4"/>
      <c r="Q2" s="2"/>
      <c r="R2" s="4"/>
      <c r="S2" s="2"/>
      <c r="T2" s="3"/>
      <c r="U2" s="2"/>
      <c r="V2" s="4"/>
      <c r="W2" s="2"/>
      <c r="X2" s="4"/>
    </row>
    <row r="3" spans="1:24">
      <c r="A3" s="17" t="s">
        <v>3</v>
      </c>
      <c r="B3" s="10">
        <v>2180600</v>
      </c>
      <c r="C3" s="10">
        <v>205</v>
      </c>
      <c r="D3" s="10">
        <v>1950000</v>
      </c>
      <c r="E3" s="10">
        <f t="shared" si="0"/>
        <v>9512.1951219512193</v>
      </c>
      <c r="F3" s="11">
        <f t="shared" si="1"/>
        <v>229.2425641025641</v>
      </c>
      <c r="G3" s="13">
        <v>2673</v>
      </c>
      <c r="H3" s="14">
        <v>0</v>
      </c>
      <c r="I3" s="14">
        <v>0</v>
      </c>
      <c r="J3" s="13">
        <v>2673</v>
      </c>
      <c r="K3" s="10">
        <v>533</v>
      </c>
      <c r="L3" s="15">
        <f t="shared" ref="L3:L17" si="2">SUM(K3,G3:I3)</f>
        <v>3206</v>
      </c>
      <c r="M3" s="10">
        <v>32</v>
      </c>
      <c r="N3" s="14" t="s">
        <v>57</v>
      </c>
      <c r="O3" s="2"/>
      <c r="P3" s="4"/>
      <c r="Q3" s="2"/>
      <c r="R3" s="4"/>
      <c r="S3" s="2"/>
      <c r="T3" s="3"/>
      <c r="U3" s="2"/>
      <c r="V3" s="4"/>
      <c r="W3" s="2"/>
      <c r="X3" s="4"/>
    </row>
    <row r="4" spans="1:24">
      <c r="A4" s="17" t="s">
        <v>11</v>
      </c>
      <c r="B4" s="10">
        <v>1885700</v>
      </c>
      <c r="C4" s="10">
        <v>102</v>
      </c>
      <c r="D4" s="10">
        <v>1540000</v>
      </c>
      <c r="E4" s="10">
        <f t="shared" si="0"/>
        <v>15098.039215686274</v>
      </c>
      <c r="F4" s="11">
        <f t="shared" si="1"/>
        <v>124.89701298701299</v>
      </c>
      <c r="G4" s="13">
        <v>1843</v>
      </c>
      <c r="H4" s="14">
        <v>0</v>
      </c>
      <c r="I4" s="14">
        <v>816</v>
      </c>
      <c r="J4" s="13">
        <v>2659</v>
      </c>
      <c r="K4" s="10">
        <v>176</v>
      </c>
      <c r="L4" s="15">
        <f t="shared" si="2"/>
        <v>2835</v>
      </c>
      <c r="M4" s="10">
        <v>37</v>
      </c>
      <c r="N4" s="14" t="s">
        <v>57</v>
      </c>
      <c r="O4" s="2"/>
      <c r="P4" s="4"/>
      <c r="Q4" s="2"/>
      <c r="R4" s="4"/>
      <c r="S4" s="2"/>
      <c r="T4" s="3"/>
      <c r="U4" s="2"/>
      <c r="V4" s="4"/>
      <c r="W4" s="2"/>
      <c r="X4" s="4"/>
    </row>
    <row r="5" spans="1:24">
      <c r="A5" s="17" t="s">
        <v>8</v>
      </c>
      <c r="B5" s="10">
        <v>930700</v>
      </c>
      <c r="C5" s="10">
        <v>493</v>
      </c>
      <c r="D5" s="10">
        <v>820000</v>
      </c>
      <c r="E5" s="10">
        <f t="shared" si="0"/>
        <v>1663.286004056795</v>
      </c>
      <c r="F5" s="11">
        <f t="shared" si="1"/>
        <v>559.55500000000006</v>
      </c>
      <c r="G5" s="13">
        <v>1276</v>
      </c>
      <c r="H5" s="14">
        <v>0</v>
      </c>
      <c r="I5" s="14">
        <v>144</v>
      </c>
      <c r="J5" s="13">
        <v>1420</v>
      </c>
      <c r="K5" s="10">
        <v>725</v>
      </c>
      <c r="L5" s="15">
        <f t="shared" si="2"/>
        <v>2145</v>
      </c>
      <c r="M5" s="10">
        <v>24</v>
      </c>
      <c r="N5" s="14" t="s">
        <v>57</v>
      </c>
      <c r="O5" s="2"/>
      <c r="P5" s="4"/>
      <c r="Q5" s="2"/>
      <c r="R5" s="4"/>
      <c r="S5" s="2"/>
      <c r="T5" s="3"/>
      <c r="U5" s="2"/>
      <c r="V5" s="4"/>
      <c r="W5" s="2"/>
      <c r="X5" s="4"/>
    </row>
    <row r="6" spans="1:24">
      <c r="A6" s="17" t="s">
        <v>7</v>
      </c>
      <c r="B6" s="10">
        <v>1245700</v>
      </c>
      <c r="C6" s="10">
        <v>153</v>
      </c>
      <c r="D6" s="10">
        <v>1020000</v>
      </c>
      <c r="E6" s="10">
        <f t="shared" si="0"/>
        <v>6666.666666666667</v>
      </c>
      <c r="F6" s="11">
        <f t="shared" si="1"/>
        <v>186.85499999999999</v>
      </c>
      <c r="G6" s="13">
        <v>1789</v>
      </c>
      <c r="H6" s="14">
        <v>0</v>
      </c>
      <c r="I6" s="14">
        <v>36</v>
      </c>
      <c r="J6" s="13">
        <v>1825</v>
      </c>
      <c r="K6" s="10">
        <v>559</v>
      </c>
      <c r="L6" s="15">
        <f t="shared" si="2"/>
        <v>2384</v>
      </c>
      <c r="M6" s="10">
        <v>20</v>
      </c>
      <c r="N6" s="14" t="s">
        <v>57</v>
      </c>
      <c r="O6" s="2"/>
      <c r="P6" s="4"/>
      <c r="Q6" s="2"/>
      <c r="R6" s="4"/>
      <c r="S6" s="2"/>
      <c r="T6" s="3"/>
      <c r="U6" s="2"/>
      <c r="V6" s="4"/>
      <c r="W6" s="2"/>
      <c r="X6" s="4"/>
    </row>
    <row r="7" spans="1:24">
      <c r="A7" s="17" t="s">
        <v>10</v>
      </c>
      <c r="B7" s="10">
        <v>1674600</v>
      </c>
      <c r="C7" s="10">
        <v>42</v>
      </c>
      <c r="D7" s="10">
        <v>1500000</v>
      </c>
      <c r="E7" s="10">
        <f t="shared" si="0"/>
        <v>35714.285714285717</v>
      </c>
      <c r="F7" s="11">
        <f t="shared" si="1"/>
        <v>46.888799999999996</v>
      </c>
      <c r="G7" s="13">
        <v>2316</v>
      </c>
      <c r="H7" s="14">
        <v>0</v>
      </c>
      <c r="I7" s="14">
        <v>330</v>
      </c>
      <c r="J7" s="13">
        <v>2646</v>
      </c>
      <c r="K7" s="10">
        <v>282</v>
      </c>
      <c r="L7" s="15">
        <f t="shared" si="2"/>
        <v>2928</v>
      </c>
      <c r="M7" s="10">
        <v>49</v>
      </c>
      <c r="N7" s="14" t="s">
        <v>57</v>
      </c>
      <c r="O7" s="2"/>
      <c r="P7" s="4"/>
      <c r="Q7" s="2"/>
      <c r="R7" s="4"/>
      <c r="S7" s="2"/>
      <c r="T7" s="3"/>
      <c r="U7" s="2"/>
      <c r="V7" s="4"/>
      <c r="W7" s="2"/>
      <c r="X7" s="9"/>
    </row>
    <row r="8" spans="1:24">
      <c r="A8" s="17" t="s">
        <v>5</v>
      </c>
      <c r="B8" s="10">
        <v>2512100</v>
      </c>
      <c r="C8" s="10">
        <v>112</v>
      </c>
      <c r="D8" s="10">
        <v>2350000</v>
      </c>
      <c r="E8" s="10">
        <f t="shared" si="0"/>
        <v>20982.142857142859</v>
      </c>
      <c r="F8" s="11">
        <f t="shared" si="1"/>
        <v>119.72561702127659</v>
      </c>
      <c r="G8" s="13">
        <v>3595</v>
      </c>
      <c r="H8" s="13">
        <v>1800</v>
      </c>
      <c r="I8" s="14">
        <v>147</v>
      </c>
      <c r="J8" s="13">
        <v>5542</v>
      </c>
      <c r="K8" s="16">
        <v>1023</v>
      </c>
      <c r="L8" s="15">
        <f t="shared" si="2"/>
        <v>6565</v>
      </c>
      <c r="M8" s="10">
        <v>62</v>
      </c>
      <c r="N8" s="14" t="s">
        <v>57</v>
      </c>
      <c r="O8" s="2"/>
      <c r="P8" s="4"/>
      <c r="Q8" s="2"/>
      <c r="R8" s="4"/>
      <c r="S8" s="2"/>
      <c r="T8" s="3"/>
      <c r="U8" s="2"/>
      <c r="V8" s="4"/>
      <c r="W8" s="2"/>
      <c r="X8" s="4"/>
    </row>
    <row r="9" spans="1:24">
      <c r="A9" s="17" t="s">
        <v>2</v>
      </c>
      <c r="B9" s="10">
        <v>254000</v>
      </c>
      <c r="C9" s="10">
        <v>282</v>
      </c>
      <c r="D9" s="10">
        <v>230000</v>
      </c>
      <c r="E9" s="10">
        <f t="shared" si="0"/>
        <v>815.60283687943263</v>
      </c>
      <c r="F9" s="11">
        <f t="shared" si="1"/>
        <v>311.42608695652171</v>
      </c>
      <c r="G9" s="14">
        <v>508</v>
      </c>
      <c r="H9" s="14">
        <v>0</v>
      </c>
      <c r="I9" s="14">
        <v>0</v>
      </c>
      <c r="J9" s="14">
        <v>508</v>
      </c>
      <c r="K9" s="10">
        <v>0</v>
      </c>
      <c r="L9" s="15">
        <f t="shared" si="2"/>
        <v>508</v>
      </c>
      <c r="M9" s="10">
        <v>11</v>
      </c>
      <c r="N9" s="14" t="s">
        <v>57</v>
      </c>
      <c r="O9" s="2"/>
      <c r="P9" s="4"/>
      <c r="Q9" s="2"/>
      <c r="R9" s="4"/>
      <c r="S9" s="2"/>
      <c r="T9" s="2"/>
      <c r="U9" s="2"/>
      <c r="V9" s="4"/>
      <c r="W9" s="2"/>
      <c r="X9" s="9"/>
    </row>
    <row r="10" spans="1:24">
      <c r="A10" s="17" t="s">
        <v>4</v>
      </c>
      <c r="B10" s="10">
        <v>1774600</v>
      </c>
      <c r="C10" s="10">
        <v>1490</v>
      </c>
      <c r="D10" s="10">
        <v>1560000</v>
      </c>
      <c r="E10" s="10">
        <f t="shared" si="0"/>
        <v>1046.979865771812</v>
      </c>
      <c r="F10" s="11">
        <f t="shared" si="1"/>
        <v>1694.970512820513</v>
      </c>
      <c r="G10" s="13">
        <v>2118</v>
      </c>
      <c r="H10" s="14">
        <v>0</v>
      </c>
      <c r="I10" s="14">
        <v>0</v>
      </c>
      <c r="J10" s="13">
        <v>2118</v>
      </c>
      <c r="K10" s="10">
        <v>2037</v>
      </c>
      <c r="L10" s="15">
        <f t="shared" si="2"/>
        <v>4155</v>
      </c>
      <c r="M10" s="10">
        <v>53</v>
      </c>
      <c r="N10" s="14" t="s">
        <v>57</v>
      </c>
      <c r="O10" s="2"/>
      <c r="P10" s="4"/>
      <c r="Q10" s="2"/>
      <c r="R10" s="4"/>
      <c r="S10" s="2"/>
      <c r="T10" s="3"/>
      <c r="U10" s="2"/>
      <c r="V10" s="4"/>
      <c r="W10" s="2"/>
      <c r="X10" s="4"/>
    </row>
    <row r="11" spans="1:24">
      <c r="A11" s="17" t="s">
        <v>12</v>
      </c>
      <c r="B11" s="10">
        <v>3903400</v>
      </c>
      <c r="C11" s="10">
        <v>44</v>
      </c>
      <c r="D11" s="10">
        <v>3210000</v>
      </c>
      <c r="E11" s="10">
        <f t="shared" si="0"/>
        <v>72954.545454545456</v>
      </c>
      <c r="F11" s="11">
        <f t="shared" si="1"/>
        <v>53.504548286604361</v>
      </c>
      <c r="G11" s="13">
        <v>3894</v>
      </c>
      <c r="H11" s="14">
        <v>914</v>
      </c>
      <c r="I11" s="14">
        <v>40</v>
      </c>
      <c r="J11" s="13">
        <v>4848</v>
      </c>
      <c r="K11" s="10">
        <v>134</v>
      </c>
      <c r="L11" s="15">
        <f t="shared" si="2"/>
        <v>4982</v>
      </c>
      <c r="M11" s="10">
        <v>61</v>
      </c>
      <c r="N11" s="14" t="s">
        <v>57</v>
      </c>
      <c r="O11" s="2"/>
      <c r="P11" s="4"/>
      <c r="Q11" s="2"/>
      <c r="S11" s="2"/>
      <c r="T11" s="3"/>
      <c r="U11" s="2"/>
      <c r="V11" s="4"/>
      <c r="W11" s="2"/>
      <c r="X11" s="4"/>
    </row>
    <row r="12" spans="1:24">
      <c r="A12" s="17" t="s">
        <v>13</v>
      </c>
      <c r="B12" s="10">
        <v>2812800</v>
      </c>
      <c r="C12" s="10">
        <v>20</v>
      </c>
      <c r="D12" s="10">
        <v>2470000</v>
      </c>
      <c r="E12" s="10">
        <f t="shared" si="0"/>
        <v>123500</v>
      </c>
      <c r="F12" s="11">
        <f t="shared" si="1"/>
        <v>22.77570850202429</v>
      </c>
      <c r="G12" s="13">
        <v>3708</v>
      </c>
      <c r="H12" s="14">
        <v>343</v>
      </c>
      <c r="I12" s="14">
        <v>0</v>
      </c>
      <c r="J12" s="13">
        <v>4051</v>
      </c>
      <c r="K12" s="10">
        <v>375</v>
      </c>
      <c r="L12" s="15">
        <f t="shared" si="2"/>
        <v>4426</v>
      </c>
      <c r="M12" s="10">
        <v>52</v>
      </c>
      <c r="N12" s="14" t="s">
        <v>57</v>
      </c>
      <c r="O12" s="2"/>
      <c r="P12" s="4"/>
      <c r="Q12" s="2"/>
      <c r="S12" s="2"/>
      <c r="T12" s="3"/>
      <c r="U12" s="2"/>
      <c r="V12" s="4"/>
      <c r="W12" s="2"/>
      <c r="X12" s="4"/>
    </row>
    <row r="13" spans="1:24">
      <c r="A13" s="17" t="s">
        <v>6</v>
      </c>
      <c r="B13" s="10">
        <v>6528400</v>
      </c>
      <c r="C13" s="10">
        <v>674</v>
      </c>
      <c r="D13" s="10">
        <v>5460000</v>
      </c>
      <c r="E13" s="10">
        <f t="shared" si="0"/>
        <v>8100.8902077151333</v>
      </c>
      <c r="F13" s="11">
        <f t="shared" si="1"/>
        <v>805.88673992673989</v>
      </c>
      <c r="G13" s="13">
        <v>5424</v>
      </c>
      <c r="H13" s="14">
        <v>90</v>
      </c>
      <c r="I13" s="14">
        <v>88</v>
      </c>
      <c r="J13" s="13">
        <v>5602</v>
      </c>
      <c r="K13" s="16">
        <v>3417</v>
      </c>
      <c r="L13" s="15">
        <f t="shared" si="2"/>
        <v>9019</v>
      </c>
      <c r="M13" s="10">
        <v>131</v>
      </c>
      <c r="N13" s="14" t="s">
        <v>57</v>
      </c>
      <c r="O13" s="2"/>
      <c r="P13" s="4"/>
      <c r="Q13" s="2"/>
      <c r="R13" s="4"/>
      <c r="S13" s="2"/>
      <c r="T13" s="3"/>
      <c r="U13" s="2"/>
      <c r="V13" s="4"/>
      <c r="W13" s="2"/>
      <c r="X13" s="4"/>
    </row>
    <row r="14" spans="1:24">
      <c r="A14" s="17" t="s">
        <v>25</v>
      </c>
      <c r="B14" s="10">
        <v>1245700</v>
      </c>
      <c r="C14" s="10">
        <v>79</v>
      </c>
      <c r="D14" s="10">
        <v>1040000</v>
      </c>
      <c r="E14" s="10">
        <f t="shared" si="0"/>
        <v>13164.556962025317</v>
      </c>
      <c r="F14" s="11">
        <f t="shared" si="1"/>
        <v>94.62528846153846</v>
      </c>
      <c r="G14" s="13">
        <v>1680</v>
      </c>
      <c r="H14" s="14">
        <v>0</v>
      </c>
      <c r="I14" s="14">
        <v>0</v>
      </c>
      <c r="J14" s="13">
        <v>1680</v>
      </c>
      <c r="K14" s="10">
        <v>33</v>
      </c>
      <c r="L14" s="15">
        <f t="shared" si="2"/>
        <v>1713</v>
      </c>
      <c r="M14" s="10">
        <v>22</v>
      </c>
      <c r="N14" s="14" t="s">
        <v>57</v>
      </c>
      <c r="O14" s="2"/>
      <c r="P14" s="4"/>
      <c r="Q14" s="2"/>
      <c r="R14" s="4"/>
      <c r="S14" s="2"/>
      <c r="T14" s="3"/>
      <c r="U14" s="2"/>
      <c r="V14" s="4"/>
      <c r="W14" s="2"/>
      <c r="X14" s="4"/>
    </row>
    <row r="15" spans="1:24">
      <c r="A15" s="17" t="s">
        <v>27</v>
      </c>
      <c r="B15" s="10">
        <v>1780700</v>
      </c>
      <c r="C15" s="10">
        <v>6891</v>
      </c>
      <c r="D15" s="10">
        <v>1670000</v>
      </c>
      <c r="E15" s="10">
        <f t="shared" si="0"/>
        <v>242.34508779567551</v>
      </c>
      <c r="F15" s="11">
        <f t="shared" si="1"/>
        <v>7347.7866467065869</v>
      </c>
      <c r="G15" s="13">
        <v>2125</v>
      </c>
      <c r="H15" s="14">
        <v>284</v>
      </c>
      <c r="I15" s="13">
        <v>2586</v>
      </c>
      <c r="J15" s="13">
        <v>4995</v>
      </c>
      <c r="K15" s="10">
        <v>3271</v>
      </c>
      <c r="L15" s="15">
        <f t="shared" si="2"/>
        <v>8266</v>
      </c>
      <c r="M15" s="10">
        <v>30</v>
      </c>
      <c r="N15" s="14" t="s">
        <v>57</v>
      </c>
      <c r="O15" s="2"/>
      <c r="P15" s="4"/>
      <c r="Q15" s="2"/>
      <c r="R15" s="4"/>
      <c r="S15" s="2"/>
      <c r="T15" s="3"/>
      <c r="U15" s="2"/>
      <c r="V15" s="4"/>
      <c r="W15" s="2"/>
      <c r="X15" s="4"/>
    </row>
    <row r="16" spans="1:24">
      <c r="A16" s="17" t="s">
        <v>26</v>
      </c>
      <c r="B16" s="10">
        <v>99300</v>
      </c>
      <c r="C16" s="10">
        <v>955</v>
      </c>
      <c r="D16" s="10">
        <v>70000</v>
      </c>
      <c r="E16" s="10">
        <f t="shared" si="0"/>
        <v>73.298429319371721</v>
      </c>
      <c r="F16" s="11">
        <f t="shared" si="1"/>
        <v>1354.7357142857145</v>
      </c>
      <c r="G16" s="14">
        <v>122</v>
      </c>
      <c r="H16" s="14">
        <v>0</v>
      </c>
      <c r="I16" s="14">
        <v>0</v>
      </c>
      <c r="J16" s="14">
        <v>122</v>
      </c>
      <c r="K16" s="10">
        <v>0</v>
      </c>
      <c r="L16" s="15">
        <f t="shared" si="2"/>
        <v>122</v>
      </c>
      <c r="M16" s="10">
        <v>5</v>
      </c>
      <c r="N16" s="14" t="s">
        <v>57</v>
      </c>
      <c r="O16" s="2"/>
      <c r="P16" s="4"/>
      <c r="Q16" s="2"/>
      <c r="R16" s="4"/>
      <c r="S16" s="2"/>
      <c r="T16" s="2"/>
      <c r="U16" s="2"/>
      <c r="V16" s="4"/>
      <c r="W16" s="2"/>
      <c r="X16" s="4"/>
    </row>
    <row r="17" spans="1:24">
      <c r="A17" s="17" t="s">
        <v>24</v>
      </c>
      <c r="B17" s="10">
        <v>103800</v>
      </c>
      <c r="C17" s="10">
        <v>1478</v>
      </c>
      <c r="D17" s="10">
        <v>90000</v>
      </c>
      <c r="E17" s="10">
        <f t="shared" si="0"/>
        <v>60.893098782138026</v>
      </c>
      <c r="F17" s="11">
        <f t="shared" si="1"/>
        <v>1704.6266666666666</v>
      </c>
      <c r="G17" s="14">
        <v>470</v>
      </c>
      <c r="H17" s="14">
        <v>252</v>
      </c>
      <c r="I17" s="14">
        <v>0</v>
      </c>
      <c r="J17" s="14">
        <v>722</v>
      </c>
      <c r="K17" s="10">
        <v>0</v>
      </c>
      <c r="L17" s="15">
        <f t="shared" si="2"/>
        <v>722</v>
      </c>
      <c r="M17" s="10">
        <v>15</v>
      </c>
      <c r="N17" s="14" t="s">
        <v>57</v>
      </c>
      <c r="O17" s="2"/>
      <c r="P17" s="4"/>
      <c r="Q17" s="2"/>
      <c r="R17" s="4"/>
      <c r="S17" s="2"/>
      <c r="T17" s="2"/>
      <c r="U17" s="2"/>
      <c r="V17" s="4"/>
      <c r="W17" s="2"/>
      <c r="X17" s="4"/>
    </row>
    <row r="18" spans="1:24">
      <c r="A18" s="18" t="s">
        <v>60</v>
      </c>
      <c r="B18">
        <f>SUM(B2:B17)</f>
        <v>32696400</v>
      </c>
      <c r="C18" s="14" t="s">
        <v>57</v>
      </c>
      <c r="D18" s="14" t="s">
        <v>57</v>
      </c>
      <c r="E18" s="14" t="s">
        <v>57</v>
      </c>
      <c r="F18" s="14" t="s">
        <v>57</v>
      </c>
      <c r="G18" s="14" t="s">
        <v>57</v>
      </c>
      <c r="H18" s="14" t="s">
        <v>57</v>
      </c>
      <c r="I18" s="14" t="s">
        <v>57</v>
      </c>
      <c r="J18" s="14" t="s">
        <v>57</v>
      </c>
      <c r="K18" s="14" t="s">
        <v>57</v>
      </c>
      <c r="L18" s="14" t="s">
        <v>57</v>
      </c>
      <c r="M18" s="14" t="s">
        <v>57</v>
      </c>
      <c r="N18" s="14" t="s">
        <v>57</v>
      </c>
    </row>
  </sheetData>
  <sortState xmlns:xlrd2="http://schemas.microsoft.com/office/spreadsheetml/2017/richdata2" ref="A2:M17">
    <sortCondition ref="A1:A17"/>
  </sortState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26CB-DADF-4D3F-BF5B-1D0A1DA8DB4F}">
  <dimension ref="A1:O29"/>
  <sheetViews>
    <sheetView workbookViewId="0">
      <selection activeCell="O5" sqref="O5:O20"/>
    </sheetView>
  </sheetViews>
  <sheetFormatPr defaultRowHeight="14.4"/>
  <sheetData>
    <row r="1" spans="1:15">
      <c r="A1" s="8" t="s">
        <v>28</v>
      </c>
    </row>
    <row r="2" spans="1:15">
      <c r="A2" s="7" t="s">
        <v>29</v>
      </c>
      <c r="B2" s="5"/>
      <c r="C2" s="5"/>
    </row>
    <row r="3" spans="1:15">
      <c r="A3" s="7" t="s">
        <v>30</v>
      </c>
    </row>
    <row r="4" spans="1:15">
      <c r="A4" s="7" t="s">
        <v>31</v>
      </c>
      <c r="B4" s="6"/>
      <c r="C4" s="6"/>
    </row>
    <row r="5" spans="1:15">
      <c r="A5" s="7" t="s">
        <v>32</v>
      </c>
      <c r="F5" s="1" t="s">
        <v>9</v>
      </c>
      <c r="G5">
        <v>25</v>
      </c>
      <c r="H5">
        <v>8</v>
      </c>
      <c r="I5">
        <v>14</v>
      </c>
      <c r="J5">
        <v>8</v>
      </c>
      <c r="K5">
        <v>12</v>
      </c>
      <c r="L5">
        <v>4</v>
      </c>
      <c r="M5">
        <v>6</v>
      </c>
      <c r="O5">
        <f>SUM(G5:N5)</f>
        <v>77</v>
      </c>
    </row>
    <row r="6" spans="1:15">
      <c r="A6" s="7" t="s">
        <v>33</v>
      </c>
      <c r="F6" s="1" t="s">
        <v>3</v>
      </c>
      <c r="G6">
        <v>10</v>
      </c>
      <c r="H6">
        <v>18</v>
      </c>
      <c r="I6">
        <v>4</v>
      </c>
      <c r="O6">
        <f t="shared" ref="O6:O20" si="0">SUM(G6:N6)</f>
        <v>32</v>
      </c>
    </row>
    <row r="7" spans="1:15">
      <c r="A7" s="7" t="s">
        <v>34</v>
      </c>
      <c r="F7" s="1" t="s">
        <v>11</v>
      </c>
      <c r="G7">
        <v>26</v>
      </c>
      <c r="H7">
        <v>6</v>
      </c>
      <c r="I7">
        <v>5</v>
      </c>
      <c r="O7">
        <f t="shared" si="0"/>
        <v>37</v>
      </c>
    </row>
    <row r="8" spans="1:15">
      <c r="A8" s="8" t="s">
        <v>35</v>
      </c>
      <c r="F8" s="1" t="s">
        <v>8</v>
      </c>
      <c r="G8">
        <v>24</v>
      </c>
      <c r="O8">
        <f t="shared" si="0"/>
        <v>24</v>
      </c>
    </row>
    <row r="9" spans="1:15">
      <c r="A9" s="7" t="s">
        <v>36</v>
      </c>
      <c r="F9" s="1" t="s">
        <v>7</v>
      </c>
      <c r="G9">
        <v>8</v>
      </c>
      <c r="H9">
        <v>8</v>
      </c>
      <c r="I9">
        <v>4</v>
      </c>
      <c r="O9">
        <f t="shared" si="0"/>
        <v>20</v>
      </c>
    </row>
    <row r="10" spans="1:15">
      <c r="A10" s="7" t="s">
        <v>37</v>
      </c>
      <c r="F10" s="1" t="s">
        <v>10</v>
      </c>
      <c r="G10">
        <v>27</v>
      </c>
      <c r="H10">
        <v>18</v>
      </c>
      <c r="I10">
        <v>4</v>
      </c>
      <c r="O10">
        <f t="shared" si="0"/>
        <v>49</v>
      </c>
    </row>
    <row r="11" spans="1:15">
      <c r="A11" s="7" t="s">
        <v>38</v>
      </c>
      <c r="F11" s="1" t="s">
        <v>5</v>
      </c>
      <c r="G11">
        <v>25</v>
      </c>
      <c r="H11">
        <v>4</v>
      </c>
      <c r="I11">
        <v>20</v>
      </c>
      <c r="J11">
        <v>8</v>
      </c>
      <c r="K11">
        <v>5</v>
      </c>
      <c r="O11">
        <f t="shared" si="0"/>
        <v>62</v>
      </c>
    </row>
    <row r="12" spans="1:15">
      <c r="A12" s="7" t="s">
        <v>39</v>
      </c>
      <c r="F12" s="1" t="s">
        <v>2</v>
      </c>
      <c r="G12">
        <v>11</v>
      </c>
      <c r="O12">
        <f t="shared" si="0"/>
        <v>11</v>
      </c>
    </row>
    <row r="13" spans="1:15">
      <c r="A13" s="7" t="s">
        <v>40</v>
      </c>
      <c r="F13" s="1" t="s">
        <v>4</v>
      </c>
      <c r="G13">
        <v>29</v>
      </c>
      <c r="H13">
        <v>13</v>
      </c>
      <c r="I13">
        <v>7</v>
      </c>
      <c r="J13">
        <v>4</v>
      </c>
      <c r="O13">
        <f t="shared" si="0"/>
        <v>53</v>
      </c>
    </row>
    <row r="14" spans="1:15">
      <c r="A14" s="7" t="s">
        <v>41</v>
      </c>
      <c r="F14" s="1" t="s">
        <v>12</v>
      </c>
      <c r="G14">
        <v>26</v>
      </c>
      <c r="H14">
        <v>10</v>
      </c>
      <c r="I14">
        <v>8</v>
      </c>
      <c r="J14">
        <v>9</v>
      </c>
      <c r="K14">
        <v>4</v>
      </c>
      <c r="L14">
        <v>4</v>
      </c>
      <c r="O14">
        <f t="shared" si="0"/>
        <v>61</v>
      </c>
    </row>
    <row r="15" spans="1:15">
      <c r="A15" s="7" t="s">
        <v>42</v>
      </c>
      <c r="F15" s="1" t="s">
        <v>13</v>
      </c>
      <c r="G15">
        <v>17</v>
      </c>
      <c r="H15">
        <v>8</v>
      </c>
      <c r="I15">
        <v>17</v>
      </c>
      <c r="J15">
        <v>6</v>
      </c>
      <c r="K15">
        <v>4</v>
      </c>
      <c r="O15">
        <f t="shared" si="0"/>
        <v>52</v>
      </c>
    </row>
    <row r="16" spans="1:15">
      <c r="A16" s="7" t="s">
        <v>43</v>
      </c>
      <c r="F16" s="1" t="s">
        <v>6</v>
      </c>
      <c r="G16">
        <v>25</v>
      </c>
      <c r="H16">
        <v>18</v>
      </c>
      <c r="I16">
        <v>6</v>
      </c>
      <c r="J16">
        <v>16</v>
      </c>
      <c r="K16">
        <v>40</v>
      </c>
      <c r="L16">
        <v>12</v>
      </c>
      <c r="M16">
        <v>7</v>
      </c>
      <c r="N16">
        <v>7</v>
      </c>
      <c r="O16">
        <f t="shared" si="0"/>
        <v>131</v>
      </c>
    </row>
    <row r="17" spans="1:15">
      <c r="A17" s="7" t="s">
        <v>44</v>
      </c>
      <c r="F17" s="1" t="s">
        <v>25</v>
      </c>
      <c r="G17">
        <v>22</v>
      </c>
      <c r="H17">
        <v>0</v>
      </c>
      <c r="O17">
        <f t="shared" si="0"/>
        <v>22</v>
      </c>
    </row>
    <row r="18" spans="1:15">
      <c r="A18" s="7" t="s">
        <v>45</v>
      </c>
      <c r="F18" s="1" t="s">
        <v>27</v>
      </c>
      <c r="G18">
        <v>30</v>
      </c>
      <c r="O18">
        <f t="shared" si="0"/>
        <v>30</v>
      </c>
    </row>
    <row r="19" spans="1:15">
      <c r="A19" s="7" t="s">
        <v>46</v>
      </c>
      <c r="F19" s="1" t="s">
        <v>26</v>
      </c>
      <c r="G19">
        <v>5</v>
      </c>
      <c r="O19">
        <f t="shared" si="0"/>
        <v>5</v>
      </c>
    </row>
    <row r="20" spans="1:15">
      <c r="A20" s="7" t="s">
        <v>47</v>
      </c>
      <c r="F20" s="1" t="s">
        <v>24</v>
      </c>
      <c r="G20">
        <v>11</v>
      </c>
      <c r="H20">
        <v>4</v>
      </c>
      <c r="O20">
        <f t="shared" si="0"/>
        <v>15</v>
      </c>
    </row>
    <row r="21" spans="1:15">
      <c r="A21" s="7" t="s">
        <v>48</v>
      </c>
    </row>
    <row r="22" spans="1:15">
      <c r="A22" s="7" t="s">
        <v>49</v>
      </c>
    </row>
    <row r="23" spans="1:15">
      <c r="A23" s="8" t="s">
        <v>50</v>
      </c>
    </row>
    <row r="24" spans="1:15">
      <c r="A24" s="7" t="s">
        <v>51</v>
      </c>
    </row>
    <row r="25" spans="1:15">
      <c r="A25" s="7" t="s">
        <v>52</v>
      </c>
    </row>
    <row r="26" spans="1:15">
      <c r="A26" s="7" t="s">
        <v>53</v>
      </c>
    </row>
    <row r="27" spans="1:15">
      <c r="A27" s="7" t="s">
        <v>54</v>
      </c>
    </row>
    <row r="28" spans="1:15">
      <c r="A28" s="7" t="s">
        <v>55</v>
      </c>
    </row>
    <row r="29" spans="1:15">
      <c r="A29" s="7" t="s">
        <v>56</v>
      </c>
    </row>
  </sheetData>
  <sortState xmlns:xlrd2="http://schemas.microsoft.com/office/spreadsheetml/2017/richdata2" ref="A2:K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Jason</dc:creator>
  <cp:lastModifiedBy>vj</cp:lastModifiedBy>
  <dcterms:created xsi:type="dcterms:W3CDTF">2020-04-20T13:46:18Z</dcterms:created>
  <dcterms:modified xsi:type="dcterms:W3CDTF">2021-07-14T09:27:49Z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52626de0-998e-465a-a1ff-0580ea517ba8</vt:lpwstr>
  </property>
</Properties>
</file>