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Benny\git\Ausarbeitungen_Physikpraktikum_SoSe2022\Versuch-5-3_Prismenspektroskopie\Versuchsdaten\"/>
    </mc:Choice>
  </mc:AlternateContent>
  <xr:revisionPtr revIDLastSave="0" documentId="13_ncr:1_{EBD5220E-66AF-4A42-B09C-5533C4CBB28A}" xr6:coauthVersionLast="47" xr6:coauthVersionMax="47" xr10:uidLastSave="{00000000-0000-0000-0000-000000000000}"/>
  <workbookProtection workbookAlgorithmName="SHA-512" workbookHashValue="mrhHUjWkzrh0Wv67jJdKqWMGCMkK4sjPTN5tcDpcVR50p5URVA9NlRq5ItAhxOMeP6fNA0+LID1RQdBYdpxBKQ==" workbookSaltValue="zbhYeasS2qISrAO30PkzQQ==" workbookSpinCount="100000" lockStructure="1"/>
  <bookViews>
    <workbookView xWindow="-98" yWindow="-98" windowWidth="28996" windowHeight="15945" activeTab="1" xr2:uid="{00000000-000D-0000-FFFF-FFFF00000000}"/>
  </bookViews>
  <sheets>
    <sheet name="Überblick" sheetId="1" r:id="rId1"/>
    <sheet name="Prismenspektroskopie" sheetId="2" r:id="rId2"/>
  </sheets>
  <definedNames>
    <definedName name="_xlnm.Print_Area" localSheetId="1">Prismenspektroskopie!$A:$G</definedName>
    <definedName name="_xlnm.Print_Area" localSheetId="0">Überblick!$A:$G</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5" i="2" l="1"/>
  <c r="E94" i="2"/>
  <c r="E93" i="2"/>
  <c r="E79" i="2"/>
  <c r="E80" i="2"/>
  <c r="E81" i="2"/>
  <c r="C88" i="2"/>
  <c r="D95" i="2" s="1"/>
  <c r="C86" i="2"/>
  <c r="D93" i="2" s="1"/>
  <c r="C72" i="2"/>
  <c r="C74" i="2"/>
  <c r="D80" i="2"/>
  <c r="E62" i="2"/>
  <c r="D79" i="2"/>
  <c r="C87" i="2"/>
  <c r="D94" i="2" s="1"/>
  <c r="C73" i="2"/>
  <c r="D19" i="2"/>
  <c r="D20" i="2"/>
  <c r="D21" i="2"/>
  <c r="D22" i="2"/>
  <c r="D23" i="2"/>
  <c r="D24" i="2"/>
  <c r="D25" i="2"/>
  <c r="D26" i="2"/>
  <c r="D27" i="2"/>
  <c r="D28" i="2"/>
  <c r="D29" i="2"/>
  <c r="D18" i="2"/>
  <c r="D33" i="2"/>
  <c r="D81" i="2" l="1"/>
</calcChain>
</file>

<file path=xl/sharedStrings.xml><?xml version="1.0" encoding="utf-8"?>
<sst xmlns="http://schemas.openxmlformats.org/spreadsheetml/2006/main" count="138" uniqueCount="104">
  <si>
    <t>5.3 Prismenspektroskopie</t>
  </si>
  <si>
    <t>Mit Tab zum nächsten Eingabefeld</t>
  </si>
  <si>
    <t>Nebenrechnungen</t>
  </si>
  <si>
    <t>Studiengang</t>
  </si>
  <si>
    <t>EIT</t>
  </si>
  <si>
    <t>MAT</t>
  </si>
  <si>
    <t>MT</t>
  </si>
  <si>
    <t>WI</t>
  </si>
  <si>
    <t>Gruppe / Team</t>
  </si>
  <si>
    <t>1.1</t>
  </si>
  <si>
    <t>1.2</t>
  </si>
  <si>
    <t>2.1</t>
  </si>
  <si>
    <t>2.2</t>
  </si>
  <si>
    <t>3.1</t>
  </si>
  <si>
    <t>3.2</t>
  </si>
  <si>
    <t>4.1</t>
  </si>
  <si>
    <t>4.2</t>
  </si>
  <si>
    <t>a</t>
  </si>
  <si>
    <t>b</t>
  </si>
  <si>
    <t>c</t>
  </si>
  <si>
    <t>d</t>
  </si>
  <si>
    <t>e</t>
  </si>
  <si>
    <t>f</t>
  </si>
  <si>
    <t>Vorname</t>
  </si>
  <si>
    <t>Nachname</t>
  </si>
  <si>
    <t>1. Student/in</t>
  </si>
  <si>
    <t>2. Student/in</t>
  </si>
  <si>
    <t>3. Student/in</t>
  </si>
  <si>
    <t>Datum der Versuchsdurchführung</t>
  </si>
  <si>
    <t>Versuchsauswertung</t>
  </si>
  <si>
    <t>Abgabe #</t>
  </si>
  <si>
    <t>am</t>
  </si>
  <si>
    <t>Version:</t>
  </si>
  <si>
    <t>3.0 a</t>
  </si>
  <si>
    <t>vom</t>
  </si>
  <si>
    <t>Praktikum Physik an der TH-Aschaffenburg</t>
  </si>
  <si>
    <t>©Dr. Günter Kovacs</t>
  </si>
  <si>
    <t>Prismenspektroskopie</t>
  </si>
  <si>
    <t>Häusliche Vorbereitung</t>
  </si>
  <si>
    <t>Strahlengang im Prisma</t>
  </si>
  <si>
    <t>λ in nm</t>
  </si>
  <si>
    <r>
      <t>n</t>
    </r>
    <r>
      <rPr>
        <b/>
        <vertAlign val="subscript"/>
        <sz val="11"/>
        <rFont val="Calibri"/>
        <family val="2"/>
        <scheme val="minor"/>
      </rPr>
      <t>Luft</t>
    </r>
  </si>
  <si>
    <r>
      <t>n</t>
    </r>
    <r>
      <rPr>
        <b/>
        <vertAlign val="subscript"/>
        <sz val="11"/>
        <rFont val="Calibri"/>
        <family val="2"/>
        <scheme val="minor"/>
      </rPr>
      <t>Glas</t>
    </r>
  </si>
  <si>
    <r>
      <rPr>
        <b/>
        <sz val="11"/>
        <rFont val="Calibri"/>
        <family val="2"/>
      </rPr>
      <t>θ</t>
    </r>
    <r>
      <rPr>
        <b/>
        <vertAlign val="subscript"/>
        <sz val="11"/>
        <rFont val="Calibri"/>
        <family val="2"/>
      </rPr>
      <t>1,Luft</t>
    </r>
    <r>
      <rPr>
        <b/>
        <sz val="11"/>
        <rFont val="Calibri"/>
        <family val="2"/>
        <scheme val="minor"/>
      </rPr>
      <t xml:space="preserve"> in °</t>
    </r>
  </si>
  <si>
    <r>
      <rPr>
        <b/>
        <sz val="11"/>
        <rFont val="Calibri"/>
        <family val="2"/>
      </rPr>
      <t>θ</t>
    </r>
    <r>
      <rPr>
        <b/>
        <vertAlign val="subscript"/>
        <sz val="11"/>
        <rFont val="Calibri"/>
        <family val="2"/>
      </rPr>
      <t>1,Glas</t>
    </r>
    <r>
      <rPr>
        <b/>
        <sz val="11"/>
        <rFont val="Calibri"/>
        <family val="2"/>
        <scheme val="minor"/>
      </rPr>
      <t xml:space="preserve"> in °</t>
    </r>
  </si>
  <si>
    <r>
      <rPr>
        <b/>
        <sz val="11"/>
        <rFont val="Calibri"/>
        <family val="2"/>
      </rPr>
      <t>θ</t>
    </r>
    <r>
      <rPr>
        <b/>
        <vertAlign val="subscript"/>
        <sz val="11"/>
        <rFont val="Calibri"/>
        <family val="2"/>
      </rPr>
      <t>2,Glas</t>
    </r>
    <r>
      <rPr>
        <b/>
        <sz val="11"/>
        <rFont val="Calibri"/>
        <family val="2"/>
        <scheme val="minor"/>
      </rPr>
      <t xml:space="preserve"> in °</t>
    </r>
  </si>
  <si>
    <r>
      <rPr>
        <b/>
        <sz val="11"/>
        <rFont val="Calibri"/>
        <family val="2"/>
      </rPr>
      <t>θ</t>
    </r>
    <r>
      <rPr>
        <b/>
        <vertAlign val="subscript"/>
        <sz val="11"/>
        <rFont val="Calibri"/>
        <family val="2"/>
      </rPr>
      <t>2,Luft</t>
    </r>
    <r>
      <rPr>
        <b/>
        <sz val="11"/>
        <rFont val="Calibri"/>
        <family val="2"/>
        <scheme val="minor"/>
      </rPr>
      <t xml:space="preserve"> in °</t>
    </r>
  </si>
  <si>
    <t>Wellenlänge, Brechungsindex und Einfallswinkel gemäß Anleitung</t>
  </si>
  <si>
    <t>Referenzkurve aus Messungen an He-Lampe</t>
  </si>
  <si>
    <t>Messwerte</t>
  </si>
  <si>
    <r>
      <rPr>
        <b/>
        <sz val="11"/>
        <rFont val="Calibri"/>
        <family val="2"/>
      </rPr>
      <t>ϑ</t>
    </r>
    <r>
      <rPr>
        <b/>
        <sz val="11"/>
        <rFont val="Calibri"/>
        <family val="2"/>
        <scheme val="minor"/>
      </rPr>
      <t xml:space="preserve"> in °</t>
    </r>
  </si>
  <si>
    <r>
      <rPr>
        <b/>
        <sz val="11"/>
        <rFont val="Calibri"/>
        <family val="2"/>
      </rPr>
      <t>ϑ</t>
    </r>
    <r>
      <rPr>
        <b/>
        <sz val="11"/>
        <rFont val="Calibri"/>
        <family val="2"/>
        <scheme val="minor"/>
      </rPr>
      <t xml:space="preserve"> in '</t>
    </r>
  </si>
  <si>
    <t>ϑ in °</t>
  </si>
  <si>
    <t>Farbe und Intensität</t>
  </si>
  <si>
    <t>Entscheidend für eine gute Referenzkurve ist neben einer präzisen Messung der Winkel die richtige Zuordnung zu den bekannten Wellenlängen. Es empfiehlt sich, noch vor der ersten Messung alle sichtbaren Linien zu identifizieren. Um die sehr schwachen violetten Linien zu sehen, muss der Raum gut abgedunkelt sein. Außerdem kann es helfen, für diese schwachen Linien die Spaltbreite etwas zu öffnen.
Wellenlängen der He-Lampe gemäß Anleitung.</t>
  </si>
  <si>
    <t>rot, schwach</t>
  </si>
  <si>
    <t>rot, stark</t>
  </si>
  <si>
    <t>gelb, sehr stark</t>
  </si>
  <si>
    <t>türkis, schwach</t>
  </si>
  <si>
    <t>türkis, stark</t>
  </si>
  <si>
    <t>türkis, mittel</t>
  </si>
  <si>
    <t>blau, mittel</t>
  </si>
  <si>
    <t>blau, stark</t>
  </si>
  <si>
    <t>blau, schwach</t>
  </si>
  <si>
    <t>violett, sehr schwach</t>
  </si>
  <si>
    <r>
      <t xml:space="preserve">Messunsicherheit für Winkel </t>
    </r>
    <r>
      <rPr>
        <i/>
        <sz val="11"/>
        <rFont val="Calibri"/>
        <family val="2"/>
        <scheme val="minor"/>
      </rPr>
      <t>θ</t>
    </r>
  </si>
  <si>
    <r>
      <rPr>
        <i/>
        <sz val="11"/>
        <rFont val="Calibri"/>
        <family val="2"/>
        <scheme val="minor"/>
      </rPr>
      <t>U</t>
    </r>
    <r>
      <rPr>
        <i/>
        <vertAlign val="subscript"/>
        <sz val="11"/>
        <rFont val="Calibri"/>
        <family val="2"/>
        <scheme val="minor"/>
      </rPr>
      <t>θ</t>
    </r>
    <r>
      <rPr>
        <sz val="11"/>
        <rFont val="Calibri"/>
        <family val="2"/>
        <scheme val="minor"/>
      </rPr>
      <t xml:space="preserve"> =   </t>
    </r>
  </si>
  <si>
    <t>'         =</t>
  </si>
  <si>
    <t>°</t>
  </si>
  <si>
    <t>Geschätzt in Minuten und korrekt gerundet in Grad</t>
  </si>
  <si>
    <t>Darstellung der Messwerte</t>
  </si>
  <si>
    <t xml:space="preserve">Stellen Sie die Messwerte als Punkte mit Mess-unsicherheiten aber ohne verbindende Linie dar. Verwenden Sie ungerundete Werte, da sonst bei der Berechnung der Trendlinie Rundungsfehler auftreten. Die Messunsicherheit für den Winkel ist als Zellreferenz anzugeben.
Approximieren Sie die Messdaten durch eine poly-nomiale Trendlinie geeigneten Grades (nicht größer als vier). Zeigen Sie die Formel der Trendlinie im Diagramm an.
</t>
  </si>
  <si>
    <t>Referenzkurve (polynomiale Trendlinie)</t>
  </si>
  <si>
    <t xml:space="preserve">Grad = </t>
  </si>
  <si>
    <r>
      <t xml:space="preserve">Lesen Sie die Koeffizienten des Polynoms aus dem Diagramm ab. Noch besser wäre es, die Koeffizien-ten mit der Excel-Funktion RGP (multilineare Re-gression) zu berechnen.
Geben Sie </t>
    </r>
    <r>
      <rPr>
        <i/>
        <u/>
        <sz val="11"/>
        <color theme="1"/>
        <rFont val="Calibri"/>
        <family val="2"/>
        <scheme val="minor"/>
      </rPr>
      <t>ungerundete</t>
    </r>
    <r>
      <rPr>
        <i/>
        <sz val="11"/>
        <color theme="1"/>
        <rFont val="Calibri"/>
        <family val="2"/>
        <scheme val="minor"/>
      </rPr>
      <t xml:space="preserve"> Werte und Einheiten an.</t>
    </r>
  </si>
  <si>
    <t>Zahlenwert</t>
  </si>
  <si>
    <t>Einheit</t>
  </si>
  <si>
    <r>
      <rPr>
        <i/>
        <sz val="11"/>
        <rFont val="Calibri"/>
        <family val="2"/>
      </rPr>
      <t>λ</t>
    </r>
    <r>
      <rPr>
        <sz val="11"/>
        <rFont val="Calibri"/>
        <family val="2"/>
        <scheme val="minor"/>
      </rPr>
      <t xml:space="preserve"> = </t>
    </r>
  </si>
  <si>
    <t>+</t>
  </si>
  <si>
    <r>
      <rPr>
        <sz val="11"/>
        <color theme="1"/>
        <rFont val="Calibri"/>
        <family val="2"/>
      </rPr>
      <t xml:space="preserve">· </t>
    </r>
    <r>
      <rPr>
        <i/>
        <sz val="11"/>
        <color theme="1"/>
        <rFont val="Calibri"/>
        <family val="2"/>
      </rPr>
      <t>θ</t>
    </r>
    <r>
      <rPr>
        <sz val="11"/>
        <color theme="1"/>
        <rFont val="Calibri"/>
        <family val="2"/>
      </rPr>
      <t xml:space="preserve"> +</t>
    </r>
  </si>
  <si>
    <t>nm</t>
  </si>
  <si>
    <r>
      <rPr>
        <sz val="11"/>
        <rFont val="Calibri"/>
        <family val="2"/>
      </rPr>
      <t>+</t>
    </r>
    <r>
      <rPr>
        <sz val="11"/>
        <rFont val="Calibri"/>
        <family val="2"/>
        <scheme val="minor"/>
      </rPr>
      <t xml:space="preserve"> </t>
    </r>
  </si>
  <si>
    <r>
      <t xml:space="preserve">· </t>
    </r>
    <r>
      <rPr>
        <i/>
        <sz val="11"/>
        <color theme="1"/>
        <rFont val="Calibri"/>
        <family val="2"/>
      </rPr>
      <t>θ</t>
    </r>
    <r>
      <rPr>
        <sz val="11"/>
        <color theme="1"/>
        <rFont val="Calibri"/>
        <family val="2"/>
      </rPr>
      <t>²    +</t>
    </r>
  </si>
  <si>
    <r>
      <t xml:space="preserve">· </t>
    </r>
    <r>
      <rPr>
        <i/>
        <sz val="11"/>
        <color theme="1"/>
        <rFont val="Calibri"/>
        <family val="2"/>
      </rPr>
      <t>θ</t>
    </r>
    <r>
      <rPr>
        <sz val="11"/>
        <color theme="1"/>
        <rFont val="Calibri"/>
        <family val="2"/>
      </rPr>
      <t>³</t>
    </r>
  </si>
  <si>
    <r>
      <t xml:space="preserve">· </t>
    </r>
    <r>
      <rPr>
        <i/>
        <sz val="11"/>
        <color theme="1"/>
        <rFont val="Calibri"/>
        <family val="2"/>
      </rPr>
      <t>θ</t>
    </r>
    <r>
      <rPr>
        <sz val="11"/>
        <color theme="1"/>
        <rFont val="Calibri"/>
        <family val="2"/>
      </rPr>
      <t>⁴</t>
    </r>
  </si>
  <si>
    <t>Prognoseunsicherheit</t>
  </si>
  <si>
    <t>Berechnen Sie Prognoseunsicherheit aus der maxi-malen Abweichung von Messdaten und Trendline. Noch besser wäre 2*sey der Funktion RGP.</t>
  </si>
  <si>
    <r>
      <t>U</t>
    </r>
    <r>
      <rPr>
        <vertAlign val="subscript"/>
        <sz val="11"/>
        <rFont val="Calibri"/>
        <family val="2"/>
      </rPr>
      <t>fit</t>
    </r>
    <r>
      <rPr>
        <sz val="11"/>
        <rFont val="Calibri"/>
        <family val="2"/>
      </rPr>
      <t xml:space="preserve"> = </t>
    </r>
  </si>
  <si>
    <t>Spektrum der ersten LED</t>
  </si>
  <si>
    <t>Typ</t>
  </si>
  <si>
    <r>
      <t>U</t>
    </r>
    <r>
      <rPr>
        <b/>
        <vertAlign val="subscript"/>
        <sz val="11"/>
        <rFont val="Calibri"/>
        <family val="2"/>
      </rPr>
      <t>ϑ</t>
    </r>
    <r>
      <rPr>
        <b/>
        <sz val="11"/>
        <rFont val="Calibri"/>
        <family val="2"/>
        <scheme val="minor"/>
      </rPr>
      <t xml:space="preserve"> in '</t>
    </r>
  </si>
  <si>
    <r>
      <t>U</t>
    </r>
    <r>
      <rPr>
        <b/>
        <vertAlign val="subscript"/>
        <sz val="11"/>
        <rFont val="Calibri"/>
        <family val="2"/>
        <scheme val="minor"/>
      </rPr>
      <t>ϑ</t>
    </r>
    <r>
      <rPr>
        <b/>
        <sz val="11"/>
        <rFont val="Calibri"/>
        <family val="2"/>
        <scheme val="minor"/>
      </rPr>
      <t xml:space="preserve"> in °</t>
    </r>
  </si>
  <si>
    <t>Bemerkung</t>
  </si>
  <si>
    <t>maximale Wellenlänge</t>
  </si>
  <si>
    <t>dominante Wellenlänge</t>
  </si>
  <si>
    <t>minimale Wellenlänge</t>
  </si>
  <si>
    <t>Mit Hilfe der Referenzkurve berechnete Wellenlänge</t>
  </si>
  <si>
    <r>
      <t>U</t>
    </r>
    <r>
      <rPr>
        <b/>
        <vertAlign val="subscript"/>
        <sz val="11"/>
        <rFont val="Calibri"/>
        <family val="2"/>
      </rPr>
      <t>λ</t>
    </r>
    <r>
      <rPr>
        <b/>
        <sz val="11"/>
        <rFont val="Calibri"/>
        <family val="2"/>
      </rPr>
      <t xml:space="preserve"> in nm</t>
    </r>
  </si>
  <si>
    <t>Vergleichen Sie die berechneten Wellenlängen mit den Spektren der LEDs (siehe Moodle).</t>
  </si>
  <si>
    <t>Spektrum der zweiten LED</t>
  </si>
  <si>
    <t>Feedback Ihrer Dozenten</t>
  </si>
  <si>
    <t>Nutzen Sie diesen Bereich für Ihre Berechnungen</t>
  </si>
  <si>
    <t>V-405-530</t>
  </si>
  <si>
    <t>YG-574-520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</si>
</sst>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sz val="16"/>
      <color theme="1"/>
      <name val="Calibri"/>
      <family val="2"/>
      <scheme val="minor"/>
    </font>
    <font>
      <b/>
      <i/>
      <sz val="11"/>
      <color rgb="FFFF0000"/>
      <name val="Calibri"/>
      <family val="2"/>
      <scheme val="minor"/>
    </font>
    <font>
      <b/>
      <sz val="11"/>
      <name val="Calibri"/>
      <family val="2"/>
      <scheme val="minor"/>
    </font>
    <font>
      <sz val="11"/>
      <name val="Calibri"/>
      <family val="2"/>
      <scheme val="minor"/>
    </font>
    <font>
      <i/>
      <sz val="11"/>
      <color theme="1"/>
      <name val="Calibri"/>
      <family val="2"/>
      <scheme val="minor"/>
    </font>
    <font>
      <sz val="11"/>
      <color theme="0" tint="-0.499984740745262"/>
      <name val="Calibri"/>
      <family val="2"/>
      <scheme val="minor"/>
    </font>
    <font>
      <b/>
      <sz val="14"/>
      <name val="Calibri"/>
      <family val="2"/>
      <scheme val="minor"/>
    </font>
    <font>
      <i/>
      <sz val="11"/>
      <name val="Calibri"/>
      <family val="2"/>
      <scheme val="minor"/>
    </font>
    <font>
      <b/>
      <sz val="11"/>
      <name val="Calibri"/>
      <family val="2"/>
    </font>
    <font>
      <b/>
      <vertAlign val="subscript"/>
      <sz val="11"/>
      <name val="Calibri"/>
      <family val="2"/>
      <scheme val="minor"/>
    </font>
    <font>
      <b/>
      <vertAlign val="subscript"/>
      <sz val="11"/>
      <name val="Calibri"/>
      <family val="2"/>
    </font>
    <font>
      <sz val="11"/>
      <color theme="1"/>
      <name val="Calibri"/>
      <family val="2"/>
    </font>
    <font>
      <b/>
      <sz val="12"/>
      <color theme="1"/>
      <name val="Calibri"/>
      <family val="2"/>
      <scheme val="minor"/>
    </font>
    <font>
      <i/>
      <u/>
      <sz val="11"/>
      <color theme="1"/>
      <name val="Calibri"/>
      <family val="2"/>
      <scheme val="minor"/>
    </font>
    <font>
      <i/>
      <vertAlign val="subscript"/>
      <sz val="11"/>
      <name val="Calibri"/>
      <family val="2"/>
      <scheme val="minor"/>
    </font>
    <font>
      <i/>
      <sz val="11"/>
      <name val="Calibri"/>
      <family val="2"/>
    </font>
    <font>
      <i/>
      <sz val="11"/>
      <color theme="1"/>
      <name val="Calibri"/>
      <family val="2"/>
    </font>
    <font>
      <sz val="11"/>
      <name val="Calibri"/>
      <family val="2"/>
    </font>
    <font>
      <vertAlign val="subscript"/>
      <sz val="11"/>
      <name val="Calibri"/>
      <family val="2"/>
    </font>
    <font>
      <b/>
      <sz val="12"/>
      <name val="Calibri"/>
      <family val="2"/>
      <scheme val="minor"/>
    </font>
    <font>
      <sz val="11"/>
      <color theme="1" tint="0.499984740745262"/>
      <name val="Calibri"/>
      <family val="2"/>
      <scheme val="minor"/>
    </font>
    <font>
      <sz val="12"/>
      <color theme="1"/>
      <name val="Calibri"/>
      <family val="2"/>
      <scheme val="minor"/>
    </font>
    <font>
      <sz val="12"/>
      <name val="Calibri"/>
      <family val="2"/>
      <scheme val="minor"/>
    </font>
    <font>
      <i/>
      <sz val="12"/>
      <color theme="1"/>
      <name val="Calibri"/>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0" tint="-4.9989318521683403E-2"/>
        <bgColor indexed="64"/>
      </patternFill>
    </fill>
    <fill>
      <patternFill patternType="solid">
        <fgColor theme="0" tint="-0.14999847407452621"/>
        <bgColor indexed="64"/>
      </patternFill>
    </fill>
  </fills>
  <borders count="3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s>
  <cellStyleXfs count="1">
    <xf numFmtId="0" fontId="0" fillId="0" borderId="0"/>
  </cellStyleXfs>
  <cellXfs count="148">
    <xf numFmtId="0" fontId="0" fillId="0" borderId="0" xfId="0"/>
    <xf numFmtId="0" fontId="3" fillId="0" borderId="0" xfId="0" applyFont="1"/>
    <xf numFmtId="0" fontId="4" fillId="0" borderId="0" xfId="0" applyNumberFormat="1" applyFont="1" applyFill="1" applyBorder="1"/>
    <xf numFmtId="0" fontId="5" fillId="0" borderId="0" xfId="0" applyNumberFormat="1" applyFont="1" applyFill="1" applyBorder="1"/>
    <xf numFmtId="0" fontId="5" fillId="0" borderId="0" xfId="0" applyFont="1" applyFill="1" applyBorder="1"/>
    <xf numFmtId="0" fontId="0" fillId="0" borderId="0" xfId="0" applyNumberFormat="1"/>
    <xf numFmtId="0" fontId="6" fillId="0" borderId="0" xfId="0" applyFont="1"/>
    <xf numFmtId="0" fontId="1" fillId="0" borderId="0" xfId="0" applyNumberFormat="1" applyFont="1"/>
    <xf numFmtId="0" fontId="0" fillId="0" borderId="0" xfId="0" applyNumberFormat="1" applyAlignment="1">
      <alignment horizontal="right"/>
    </xf>
    <xf numFmtId="0" fontId="0" fillId="0" borderId="0" xfId="0" applyNumberFormat="1" applyAlignment="1">
      <alignment horizontal="center"/>
    </xf>
    <xf numFmtId="0" fontId="7" fillId="0" borderId="0" xfId="0" applyFont="1" applyFill="1" applyBorder="1"/>
    <xf numFmtId="0" fontId="0" fillId="0" borderId="0" xfId="0" quotePrefix="1" applyNumberFormat="1" applyAlignment="1">
      <alignment horizontal="right"/>
    </xf>
    <xf numFmtId="0" fontId="0" fillId="0" borderId="0" xfId="0" applyNumberFormat="1" applyFont="1" applyAlignment="1">
      <alignment horizontal="center" vertical="center"/>
    </xf>
    <xf numFmtId="14" fontId="0" fillId="0" borderId="0" xfId="0" applyNumberFormat="1"/>
    <xf numFmtId="0" fontId="8" fillId="0" borderId="0" xfId="0" applyNumberFormat="1" applyFont="1" applyAlignment="1"/>
    <xf numFmtId="0" fontId="6" fillId="0" borderId="0" xfId="0" applyNumberFormat="1" applyFont="1"/>
    <xf numFmtId="0" fontId="5" fillId="0" borderId="0" xfId="0" applyNumberFormat="1" applyFont="1"/>
    <xf numFmtId="0" fontId="9" fillId="0" borderId="0" xfId="0" applyNumberFormat="1" applyFont="1"/>
    <xf numFmtId="0" fontId="4" fillId="0" borderId="0" xfId="0" applyFont="1" applyProtection="1"/>
    <xf numFmtId="0" fontId="5" fillId="0" borderId="0" xfId="0" applyFont="1" applyProtection="1"/>
    <xf numFmtId="0" fontId="9" fillId="0" borderId="0" xfId="0" applyFont="1" applyProtection="1"/>
    <xf numFmtId="0" fontId="10" fillId="0" borderId="1" xfId="0" applyFont="1" applyBorder="1" applyAlignment="1" applyProtection="1">
      <alignment horizontal="center" vertical="center" wrapText="1"/>
    </xf>
    <xf numFmtId="0" fontId="4" fillId="0" borderId="2" xfId="0" applyFont="1" applyFill="1" applyBorder="1" applyAlignment="1" applyProtection="1">
      <alignment horizontal="center" vertical="center"/>
    </xf>
    <xf numFmtId="0" fontId="4" fillId="0" borderId="2" xfId="0" applyFont="1" applyBorder="1" applyAlignment="1" applyProtection="1">
      <alignment horizontal="center" vertical="center" wrapText="1"/>
    </xf>
    <xf numFmtId="0" fontId="4" fillId="0" borderId="3" xfId="0" applyFont="1" applyBorder="1" applyAlignment="1" applyProtection="1">
      <alignment horizontal="center" vertical="center" wrapText="1"/>
    </xf>
    <xf numFmtId="0" fontId="4" fillId="0" borderId="2" xfId="0" applyNumberFormat="1" applyFont="1" applyBorder="1" applyAlignment="1" applyProtection="1">
      <alignment horizontal="center" vertical="center" wrapText="1"/>
    </xf>
    <xf numFmtId="0" fontId="0" fillId="2" borderId="4" xfId="0" applyNumberFormat="1" applyFill="1" applyBorder="1" applyAlignment="1" applyProtection="1">
      <alignment horizontal="center"/>
      <protection locked="0"/>
    </xf>
    <xf numFmtId="0" fontId="5" fillId="2" borderId="5" xfId="0" applyNumberFormat="1" applyFont="1" applyFill="1" applyBorder="1" applyAlignment="1" applyProtection="1">
      <alignment horizontal="center"/>
      <protection locked="0"/>
    </xf>
    <xf numFmtId="0" fontId="0" fillId="2" borderId="5" xfId="0" applyNumberFormat="1" applyFont="1" applyFill="1" applyBorder="1" applyAlignment="1" applyProtection="1">
      <alignment horizontal="center"/>
      <protection locked="0"/>
    </xf>
    <xf numFmtId="0" fontId="5" fillId="3" borderId="5" xfId="0" applyNumberFormat="1" applyFont="1" applyFill="1" applyBorder="1" applyAlignment="1" applyProtection="1">
      <alignment horizontal="center"/>
      <protection locked="0"/>
    </xf>
    <xf numFmtId="0" fontId="5" fillId="3" borderId="6" xfId="0" applyNumberFormat="1" applyFont="1" applyFill="1" applyBorder="1" applyAlignment="1" applyProtection="1">
      <alignment horizontal="center"/>
      <protection locked="0"/>
    </xf>
    <xf numFmtId="0" fontId="0" fillId="2" borderId="8" xfId="0" applyNumberFormat="1" applyFill="1" applyBorder="1" applyAlignment="1" applyProtection="1">
      <alignment horizontal="center"/>
      <protection locked="0"/>
    </xf>
    <xf numFmtId="0" fontId="5" fillId="2" borderId="9" xfId="0" applyNumberFormat="1" applyFont="1" applyFill="1" applyBorder="1" applyAlignment="1" applyProtection="1">
      <alignment horizontal="center"/>
      <protection locked="0"/>
    </xf>
    <xf numFmtId="0" fontId="0" fillId="2" borderId="9" xfId="0" applyNumberFormat="1" applyFont="1" applyFill="1" applyBorder="1" applyAlignment="1" applyProtection="1">
      <alignment horizontal="center"/>
      <protection locked="0"/>
    </xf>
    <xf numFmtId="0" fontId="5" fillId="3" borderId="9" xfId="0" applyNumberFormat="1" applyFont="1" applyFill="1" applyBorder="1" applyAlignment="1" applyProtection="1">
      <alignment horizontal="center"/>
      <protection locked="0"/>
    </xf>
    <xf numFmtId="0" fontId="5" fillId="3" borderId="10" xfId="0" applyNumberFormat="1" applyFont="1" applyFill="1" applyBorder="1" applyAlignment="1" applyProtection="1">
      <alignment horizontal="center"/>
      <protection locked="0"/>
    </xf>
    <xf numFmtId="0" fontId="14" fillId="0" borderId="0" xfId="0" applyNumberFormat="1" applyFont="1"/>
    <xf numFmtId="0" fontId="0" fillId="0" borderId="0" xfId="0" applyProtection="1"/>
    <xf numFmtId="0" fontId="6" fillId="0" borderId="0" xfId="0" applyFont="1" applyProtection="1"/>
    <xf numFmtId="0" fontId="4" fillId="0" borderId="1" xfId="0" applyFont="1" applyBorder="1" applyAlignment="1" applyProtection="1">
      <alignment horizontal="center" vertical="center" wrapText="1"/>
    </xf>
    <xf numFmtId="0" fontId="10" fillId="0" borderId="2" xfId="0" applyFont="1" applyBorder="1" applyAlignment="1" applyProtection="1">
      <alignment horizontal="center" wrapText="1"/>
    </xf>
    <xf numFmtId="0" fontId="4" fillId="0" borderId="1" xfId="0" applyNumberFormat="1" applyFont="1" applyBorder="1" applyAlignment="1" applyProtection="1">
      <alignment horizontal="center" vertical="center" wrapText="1"/>
    </xf>
    <xf numFmtId="0" fontId="10" fillId="0" borderId="2" xfId="0" applyNumberFormat="1" applyFont="1" applyBorder="1" applyAlignment="1" applyProtection="1">
      <alignment horizontal="center" wrapText="1"/>
    </xf>
    <xf numFmtId="0" fontId="0" fillId="4" borderId="4" xfId="0" applyNumberFormat="1" applyFill="1" applyBorder="1" applyAlignment="1" applyProtection="1">
      <alignment horizontal="center"/>
      <protection locked="0"/>
    </xf>
    <xf numFmtId="0" fontId="0" fillId="4" borderId="5" xfId="0" applyNumberFormat="1" applyFill="1" applyBorder="1" applyAlignment="1" applyProtection="1">
      <alignment horizontal="center"/>
      <protection locked="0"/>
    </xf>
    <xf numFmtId="0" fontId="0" fillId="2" borderId="5" xfId="0" applyNumberFormat="1" applyFill="1" applyBorder="1" applyAlignment="1" applyProtection="1">
      <alignment horizontal="center"/>
      <protection locked="0"/>
    </xf>
    <xf numFmtId="0" fontId="0" fillId="4" borderId="13" xfId="0" applyNumberFormat="1" applyFill="1" applyBorder="1" applyAlignment="1" applyProtection="1">
      <alignment horizontal="center"/>
      <protection locked="0"/>
    </xf>
    <xf numFmtId="0" fontId="0" fillId="4" borderId="14" xfId="0" applyNumberFormat="1" applyFill="1" applyBorder="1" applyAlignment="1" applyProtection="1">
      <alignment horizontal="center"/>
      <protection locked="0"/>
    </xf>
    <xf numFmtId="0" fontId="0" fillId="2" borderId="14" xfId="0" applyNumberFormat="1" applyFill="1" applyBorder="1" applyAlignment="1" applyProtection="1">
      <alignment horizontal="center"/>
      <protection locked="0"/>
    </xf>
    <xf numFmtId="0" fontId="0" fillId="4" borderId="8" xfId="0" applyNumberFormat="1" applyFill="1" applyBorder="1" applyAlignment="1" applyProtection="1">
      <alignment horizontal="center"/>
      <protection locked="0"/>
    </xf>
    <xf numFmtId="0" fontId="0" fillId="4" borderId="9" xfId="0" applyNumberFormat="1" applyFill="1" applyBorder="1" applyAlignment="1" applyProtection="1">
      <alignment horizontal="center"/>
      <protection locked="0"/>
    </xf>
    <xf numFmtId="0" fontId="0" fillId="2" borderId="9" xfId="0" applyNumberFormat="1" applyFill="1" applyBorder="1" applyAlignment="1" applyProtection="1">
      <alignment horizontal="center"/>
      <protection locked="0"/>
    </xf>
    <xf numFmtId="0" fontId="5" fillId="0" borderId="0" xfId="0" applyFont="1" applyAlignment="1" applyProtection="1">
      <alignment horizontal="right"/>
    </xf>
    <xf numFmtId="0" fontId="5" fillId="0" borderId="0" xfId="0" quotePrefix="1" applyFont="1" applyProtection="1"/>
    <xf numFmtId="0" fontId="0" fillId="0" borderId="0" xfId="0" applyAlignment="1" applyProtection="1">
      <alignment horizontal="right"/>
    </xf>
    <xf numFmtId="0" fontId="13" fillId="0" borderId="0" xfId="0" applyFont="1" applyFill="1" applyAlignment="1" applyProtection="1">
      <alignment horizontal="center"/>
    </xf>
    <xf numFmtId="0" fontId="13" fillId="0" borderId="0" xfId="0" applyFont="1" applyFill="1" applyProtection="1"/>
    <xf numFmtId="0" fontId="5" fillId="0" borderId="0" xfId="0" quotePrefix="1" applyFont="1" applyFill="1" applyAlignment="1" applyProtection="1">
      <alignment horizontal="right"/>
    </xf>
    <xf numFmtId="0" fontId="6" fillId="0" borderId="0" xfId="0" applyFont="1" applyAlignment="1" applyProtection="1">
      <alignment vertical="top" wrapText="1"/>
    </xf>
    <xf numFmtId="0" fontId="19" fillId="0" borderId="0" xfId="0" applyFont="1" applyAlignment="1" applyProtection="1">
      <alignment horizontal="right"/>
    </xf>
    <xf numFmtId="0" fontId="21" fillId="0" borderId="0" xfId="0" applyFont="1" applyProtection="1"/>
    <xf numFmtId="0" fontId="4" fillId="0" borderId="26" xfId="0" applyNumberFormat="1" applyFont="1" applyBorder="1" applyAlignment="1" applyProtection="1">
      <alignment horizontal="center" vertical="center" wrapText="1"/>
    </xf>
    <xf numFmtId="0" fontId="0" fillId="4" borderId="29" xfId="0" applyNumberFormat="1" applyFill="1" applyBorder="1" applyAlignment="1" applyProtection="1">
      <alignment horizontal="center"/>
      <protection locked="0"/>
    </xf>
    <xf numFmtId="0" fontId="0" fillId="4" borderId="30" xfId="0" applyNumberFormat="1" applyFill="1" applyBorder="1" applyAlignment="1" applyProtection="1">
      <alignment horizontal="center"/>
      <protection locked="0"/>
    </xf>
    <xf numFmtId="0" fontId="5" fillId="2" borderId="30" xfId="0" applyNumberFormat="1" applyFont="1" applyFill="1" applyBorder="1" applyAlignment="1" applyProtection="1">
      <alignment horizontal="center"/>
      <protection locked="0"/>
    </xf>
    <xf numFmtId="0" fontId="5" fillId="2" borderId="14" xfId="0" applyNumberFormat="1" applyFont="1" applyFill="1" applyBorder="1" applyAlignment="1" applyProtection="1">
      <alignment horizontal="center"/>
      <protection locked="0"/>
    </xf>
    <xf numFmtId="0" fontId="9" fillId="0" borderId="0" xfId="0" applyFont="1" applyAlignment="1" applyProtection="1">
      <alignment vertical="top"/>
    </xf>
    <xf numFmtId="0" fontId="22" fillId="0" borderId="0" xfId="0" applyFont="1" applyProtection="1"/>
    <xf numFmtId="0" fontId="10" fillId="0" borderId="1" xfId="0" applyFont="1" applyBorder="1" applyAlignment="1" applyProtection="1">
      <alignment horizontal="center" vertical="center"/>
    </xf>
    <xf numFmtId="0" fontId="10" fillId="0" borderId="3" xfId="0" applyFont="1" applyBorder="1" applyAlignment="1" applyProtection="1">
      <alignment horizontal="center" vertical="center"/>
    </xf>
    <xf numFmtId="0" fontId="23" fillId="0" borderId="0" xfId="0" applyFont="1" applyProtection="1"/>
    <xf numFmtId="0" fontId="24" fillId="0" borderId="0" xfId="0" applyFont="1" applyProtection="1"/>
    <xf numFmtId="0" fontId="25" fillId="0" borderId="0" xfId="0" applyFont="1" applyProtection="1"/>
    <xf numFmtId="0" fontId="5" fillId="0" borderId="0" xfId="0" applyNumberFormat="1" applyFont="1" applyFill="1" applyBorder="1" applyProtection="1"/>
    <xf numFmtId="0" fontId="0" fillId="2" borderId="0" xfId="0" applyNumberFormat="1" applyFill="1" applyAlignment="1" applyProtection="1">
      <alignment horizontal="right"/>
      <protection locked="0"/>
    </xf>
    <xf numFmtId="0" fontId="0" fillId="2" borderId="0" xfId="0" applyNumberFormat="1" applyFill="1" applyAlignment="1" applyProtection="1">
      <alignment horizontal="left"/>
      <protection locked="0"/>
    </xf>
    <xf numFmtId="0" fontId="0" fillId="2" borderId="0" xfId="0" applyNumberFormat="1" applyFill="1" applyAlignment="1" applyProtection="1">
      <alignment horizontal="center"/>
      <protection locked="0"/>
    </xf>
    <xf numFmtId="0" fontId="5" fillId="2" borderId="0" xfId="0" applyNumberFormat="1" applyFont="1" applyFill="1" applyAlignment="1" applyProtection="1">
      <alignment horizontal="center"/>
      <protection locked="0"/>
    </xf>
    <xf numFmtId="0" fontId="0" fillId="0" borderId="0" xfId="0" applyNumberFormat="1" applyFont="1" applyProtection="1">
      <protection locked="0"/>
    </xf>
    <xf numFmtId="0" fontId="0" fillId="0" borderId="0" xfId="0" applyNumberFormat="1" applyProtection="1">
      <protection locked="0"/>
    </xf>
    <xf numFmtId="0" fontId="5" fillId="3" borderId="14" xfId="0" applyNumberFormat="1" applyFont="1" applyFill="1" applyBorder="1" applyAlignment="1" applyProtection="1">
      <alignment horizontal="center"/>
      <protection locked="0"/>
    </xf>
    <xf numFmtId="0" fontId="5" fillId="2" borderId="0" xfId="0" applyNumberFormat="1" applyFont="1" applyFill="1" applyProtection="1">
      <protection locked="0"/>
    </xf>
    <xf numFmtId="0" fontId="0" fillId="2" borderId="0" xfId="0" applyNumberFormat="1" applyFill="1" applyProtection="1">
      <protection locked="0"/>
    </xf>
    <xf numFmtId="0" fontId="0" fillId="3" borderId="0" xfId="0" applyNumberFormat="1" applyFill="1" applyAlignment="1" applyProtection="1">
      <alignment horizontal="left"/>
      <protection locked="0"/>
    </xf>
    <xf numFmtId="0" fontId="5" fillId="3" borderId="0" xfId="0" applyNumberFormat="1" applyFont="1" applyFill="1" applyAlignment="1" applyProtection="1">
      <alignment horizontal="right"/>
      <protection locked="0"/>
    </xf>
    <xf numFmtId="0" fontId="5" fillId="3" borderId="30" xfId="0" applyNumberFormat="1" applyFont="1" applyFill="1" applyBorder="1" applyAlignment="1" applyProtection="1">
      <alignment horizontal="center"/>
      <protection locked="0"/>
    </xf>
    <xf numFmtId="0" fontId="5" fillId="3" borderId="31" xfId="0" applyNumberFormat="1" applyFont="1" applyFill="1" applyBorder="1" applyAlignment="1" applyProtection="1">
      <alignment horizontal="center"/>
      <protection locked="0"/>
    </xf>
    <xf numFmtId="0" fontId="5" fillId="3" borderId="32" xfId="0" applyNumberFormat="1" applyFont="1" applyFill="1" applyBorder="1" applyAlignment="1" applyProtection="1">
      <alignment horizontal="center"/>
      <protection locked="0"/>
    </xf>
    <xf numFmtId="0" fontId="5" fillId="3" borderId="33" xfId="0" applyNumberFormat="1" applyFont="1" applyFill="1" applyBorder="1" applyAlignment="1" applyProtection="1">
      <alignment horizontal="center"/>
      <protection locked="0"/>
    </xf>
    <xf numFmtId="0" fontId="0" fillId="3" borderId="4" xfId="0" applyNumberFormat="1" applyFill="1" applyBorder="1" applyAlignment="1" applyProtection="1">
      <alignment horizontal="center"/>
      <protection locked="0"/>
    </xf>
    <xf numFmtId="0" fontId="0" fillId="3" borderId="6" xfId="0" applyNumberFormat="1" applyFill="1" applyBorder="1" applyAlignment="1" applyProtection="1">
      <alignment horizontal="center"/>
      <protection locked="0"/>
    </xf>
    <xf numFmtId="0" fontId="0" fillId="3" borderId="15" xfId="0" applyNumberFormat="1" applyFill="1" applyBorder="1" applyAlignment="1" applyProtection="1">
      <alignment horizontal="center"/>
      <protection locked="0"/>
    </xf>
    <xf numFmtId="0" fontId="0" fillId="3" borderId="10" xfId="0" applyNumberFormat="1" applyFill="1" applyBorder="1" applyAlignment="1" applyProtection="1">
      <alignment horizontal="center"/>
      <protection locked="0"/>
    </xf>
    <xf numFmtId="0" fontId="23" fillId="0" borderId="0" xfId="0" applyNumberFormat="1" applyFont="1" applyProtection="1">
      <protection locked="0"/>
    </xf>
    <xf numFmtId="0" fontId="0" fillId="3" borderId="13" xfId="0" applyNumberFormat="1" applyFill="1" applyBorder="1" applyAlignment="1" applyProtection="1">
      <alignment horizontal="center"/>
      <protection locked="0"/>
    </xf>
    <xf numFmtId="0" fontId="0" fillId="3" borderId="8" xfId="0" applyNumberFormat="1" applyFill="1" applyBorder="1" applyAlignment="1" applyProtection="1">
      <alignment horizontal="center"/>
      <protection locked="0"/>
    </xf>
    <xf numFmtId="0" fontId="1" fillId="0" borderId="0" xfId="0" applyNumberFormat="1" applyFont="1" applyProtection="1">
      <protection locked="0"/>
    </xf>
    <xf numFmtId="0" fontId="0" fillId="3" borderId="0" xfId="0" quotePrefix="1" applyNumberFormat="1" applyFill="1" applyProtection="1">
      <protection locked="0"/>
    </xf>
    <xf numFmtId="0" fontId="0" fillId="0" borderId="0" xfId="0" applyProtection="1">
      <protection locked="0"/>
    </xf>
    <xf numFmtId="0" fontId="0" fillId="2" borderId="0" xfId="0" applyNumberFormat="1" applyFill="1" applyBorder="1" applyAlignment="1" applyProtection="1">
      <alignment horizontal="left"/>
      <protection locked="0"/>
    </xf>
    <xf numFmtId="0" fontId="2" fillId="0" borderId="0" xfId="0" applyNumberFormat="1" applyFont="1" applyAlignment="1">
      <alignment horizontal="center"/>
    </xf>
    <xf numFmtId="0" fontId="0" fillId="0" borderId="0" xfId="0" applyNumberFormat="1" applyBorder="1" applyAlignment="1">
      <alignment horizontal="center"/>
    </xf>
    <xf numFmtId="0" fontId="5" fillId="0" borderId="16" xfId="0" applyFont="1" applyBorder="1" applyAlignment="1" applyProtection="1">
      <alignment horizontal="left"/>
    </xf>
    <xf numFmtId="0" fontId="5" fillId="0" borderId="35" xfId="0" applyFont="1" applyBorder="1" applyAlignment="1" applyProtection="1">
      <alignment horizontal="left"/>
    </xf>
    <xf numFmtId="0" fontId="5" fillId="0" borderId="17" xfId="0" applyFont="1" applyBorder="1" applyAlignment="1" applyProtection="1">
      <alignment horizontal="left"/>
    </xf>
    <xf numFmtId="0" fontId="5" fillId="0" borderId="36" xfId="0" applyFont="1" applyBorder="1" applyAlignment="1" applyProtection="1">
      <alignment horizontal="left"/>
    </xf>
    <xf numFmtId="0" fontId="5" fillId="0" borderId="8" xfId="0" applyFont="1" applyBorder="1" applyAlignment="1" applyProtection="1">
      <alignment horizontal="left"/>
    </xf>
    <xf numFmtId="0" fontId="5" fillId="0" borderId="10" xfId="0" applyFont="1" applyBorder="1" applyAlignment="1" applyProtection="1">
      <alignment horizontal="left"/>
    </xf>
    <xf numFmtId="0" fontId="1" fillId="0" borderId="27" xfId="0" applyFont="1" applyBorder="1" applyAlignment="1" applyProtection="1">
      <alignment horizontal="left"/>
    </xf>
    <xf numFmtId="0" fontId="1" fillId="0" borderId="28" xfId="0" applyFont="1" applyBorder="1" applyAlignment="1" applyProtection="1">
      <alignment horizontal="left"/>
    </xf>
    <xf numFmtId="0" fontId="9" fillId="0" borderId="7" xfId="0" applyFont="1" applyBorder="1" applyAlignment="1" applyProtection="1">
      <alignment horizontal="left" vertical="top" wrapText="1"/>
    </xf>
    <xf numFmtId="0" fontId="5" fillId="0" borderId="11" xfId="0" applyFont="1" applyBorder="1" applyAlignment="1" applyProtection="1">
      <alignment horizontal="left"/>
    </xf>
    <xf numFmtId="0" fontId="5" fillId="0" borderId="34" xfId="0" applyFont="1" applyBorder="1" applyAlignment="1" applyProtection="1">
      <alignment horizontal="left"/>
    </xf>
    <xf numFmtId="0" fontId="5" fillId="0" borderId="29" xfId="0" applyFont="1" applyBorder="1" applyAlignment="1" applyProtection="1">
      <alignment horizontal="left"/>
    </xf>
    <xf numFmtId="0" fontId="5" fillId="0" borderId="12" xfId="0" applyFont="1" applyBorder="1" applyAlignment="1" applyProtection="1">
      <alignment horizontal="left"/>
    </xf>
    <xf numFmtId="0" fontId="5" fillId="0" borderId="13" xfId="0" applyFont="1" applyBorder="1" applyAlignment="1" applyProtection="1">
      <alignment horizontal="left"/>
    </xf>
    <xf numFmtId="0" fontId="5" fillId="0" borderId="15" xfId="0" applyFont="1" applyBorder="1" applyAlignment="1" applyProtection="1">
      <alignment horizontal="left"/>
    </xf>
    <xf numFmtId="0" fontId="23" fillId="2" borderId="0" xfId="0" applyNumberFormat="1" applyFont="1" applyFill="1" applyAlignment="1" applyProtection="1">
      <alignment horizontal="center"/>
      <protection locked="0"/>
    </xf>
    <xf numFmtId="0" fontId="6" fillId="0" borderId="0" xfId="0" applyFont="1" applyAlignment="1" applyProtection="1">
      <alignment horizontal="left" vertical="top" wrapText="1"/>
    </xf>
    <xf numFmtId="0" fontId="0" fillId="2" borderId="0" xfId="0" applyNumberFormat="1" applyFill="1" applyAlignment="1" applyProtection="1">
      <alignment horizontal="center"/>
      <protection locked="0"/>
    </xf>
    <xf numFmtId="0" fontId="0" fillId="0" borderId="14" xfId="0" applyBorder="1" applyAlignment="1" applyProtection="1">
      <alignment horizontal="center"/>
    </xf>
    <xf numFmtId="0" fontId="0" fillId="0" borderId="15" xfId="0" applyBorder="1" applyAlignment="1" applyProtection="1">
      <alignment horizontal="center"/>
    </xf>
    <xf numFmtId="0" fontId="0" fillId="0" borderId="9" xfId="0" applyBorder="1" applyAlignment="1" applyProtection="1">
      <alignment horizontal="center"/>
    </xf>
    <xf numFmtId="0" fontId="0" fillId="0" borderId="10" xfId="0" applyBorder="1" applyAlignment="1" applyProtection="1">
      <alignment horizontal="center"/>
    </xf>
    <xf numFmtId="0" fontId="0" fillId="0" borderId="18" xfId="0" applyFill="1" applyBorder="1" applyAlignment="1" applyProtection="1">
      <alignment horizontal="center" vertical="center"/>
    </xf>
    <xf numFmtId="0" fontId="0" fillId="0" borderId="19" xfId="0" applyFill="1" applyBorder="1" applyAlignment="1" applyProtection="1">
      <alignment horizontal="center" vertical="center"/>
    </xf>
    <xf numFmtId="0" fontId="0" fillId="0" borderId="20" xfId="0" applyFill="1" applyBorder="1" applyAlignment="1" applyProtection="1">
      <alignment horizontal="center" vertical="center"/>
    </xf>
    <xf numFmtId="0" fontId="0" fillId="0" borderId="21"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22" xfId="0" applyFill="1" applyBorder="1" applyAlignment="1" applyProtection="1">
      <alignment horizontal="center" vertical="center"/>
    </xf>
    <xf numFmtId="0" fontId="0" fillId="0" borderId="23" xfId="0" applyFill="1" applyBorder="1" applyAlignment="1" applyProtection="1">
      <alignment horizontal="center" vertical="center"/>
    </xf>
    <xf numFmtId="0" fontId="0" fillId="0" borderId="24" xfId="0" applyFill="1" applyBorder="1" applyAlignment="1" applyProtection="1">
      <alignment horizontal="center" vertical="center"/>
    </xf>
    <xf numFmtId="0" fontId="0" fillId="0" borderId="25" xfId="0" applyFill="1" applyBorder="1" applyAlignment="1" applyProtection="1">
      <alignment horizontal="center" vertical="center"/>
    </xf>
    <xf numFmtId="0" fontId="6" fillId="0" borderId="21" xfId="0" applyFont="1" applyBorder="1" applyAlignment="1">
      <alignment horizontal="left" vertical="top" wrapText="1"/>
    </xf>
    <xf numFmtId="0" fontId="2" fillId="0" borderId="0" xfId="0" applyFont="1" applyAlignment="1" applyProtection="1">
      <alignment horizontal="center"/>
    </xf>
    <xf numFmtId="0" fontId="6" fillId="0" borderId="7" xfId="0" applyFont="1" applyBorder="1" applyAlignment="1" applyProtection="1">
      <alignment horizontal="left" vertical="top" wrapText="1"/>
    </xf>
    <xf numFmtId="0" fontId="1" fillId="0" borderId="2" xfId="0" applyFont="1" applyBorder="1" applyAlignment="1" applyProtection="1">
      <alignment horizontal="center"/>
    </xf>
    <xf numFmtId="0" fontId="1" fillId="0" borderId="3" xfId="0" applyFont="1" applyBorder="1" applyAlignment="1" applyProtection="1">
      <alignment horizontal="center"/>
    </xf>
    <xf numFmtId="0" fontId="6" fillId="0" borderId="7" xfId="0" applyFont="1" applyBorder="1" applyAlignment="1">
      <alignment horizontal="left" vertical="top" wrapText="1"/>
    </xf>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0" xfId="0" applyNumberFormat="1" applyFont="1" applyFill="1" applyProtection="1">
      <protection locked="0"/>
    </xf>
    <xf numFmtId="0" fontId="0" fillId="0" borderId="0" xfId="0" applyNumberFormat="1" applyFont="1" applyBorder="1" applyProtection="1">
      <protection locked="0"/>
    </xf>
    <xf numFmtId="0" fontId="0" fillId="0" borderId="0" xfId="0" applyNumberFormat="1" applyFont="1" applyFill="1" applyBorder="1" applyProtection="1">
      <protection locked="0"/>
    </xf>
    <xf numFmtId="0" fontId="0" fillId="0" borderId="0" xfId="0" applyNumberFormat="1" applyFill="1" applyBorder="1" applyAlignment="1" applyProtection="1">
      <alignment horizontal="center"/>
      <protection locked="0"/>
    </xf>
    <xf numFmtId="0" fontId="5" fillId="0" borderId="0" xfId="0" applyNumberFormat="1" applyFont="1" applyFill="1" applyBorder="1" applyAlignment="1" applyProtection="1">
      <alignment horizontal="center"/>
      <protection locked="0"/>
    </xf>
    <xf numFmtId="0" fontId="23" fillId="0" borderId="0" xfId="0" applyNumberFormat="1" applyFont="1" applyBorder="1" applyProtection="1">
      <protection locked="0"/>
    </xf>
    <xf numFmtId="0" fontId="23" fillId="0" borderId="0" xfId="0" applyNumberFormat="1" applyFont="1" applyFill="1" applyBorder="1" applyProtection="1">
      <protection locked="0"/>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Prismenspektroskopie!$E$17</c:f>
              <c:strCache>
                <c:ptCount val="1"/>
                <c:pt idx="0">
                  <c:v>λ in nm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dispRSqr val="0"/>
            <c:dispEq val="1"/>
            <c:trendlineLbl>
              <c:layout>
                <c:manualLayout>
                  <c:x val="8.1739663836301671E-2"/>
                  <c:y val="-0.4290363854668316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l-GR" baseline="0"/>
                      <a:t>λ</a:t>
                    </a:r>
                    <a:r>
                      <a:rPr lang="en-US" baseline="0"/>
                      <a:t> = 0,5416</a:t>
                    </a:r>
                    <a:r>
                      <a:rPr lang="el-GR" baseline="0"/>
                      <a:t>ϑ</a:t>
                    </a:r>
                    <a:r>
                      <a:rPr lang="en-US" baseline="30000"/>
                      <a:t>4</a:t>
                    </a:r>
                    <a:r>
                      <a:rPr lang="en-US" baseline="0"/>
                      <a:t> - 6,612</a:t>
                    </a:r>
                    <a:r>
                      <a:rPr lang="el-GR" baseline="0"/>
                      <a:t>ϑ</a:t>
                    </a:r>
                    <a:r>
                      <a:rPr lang="en-US" baseline="30000"/>
                      <a:t>3</a:t>
                    </a:r>
                    <a:r>
                      <a:rPr lang="en-US" baseline="0"/>
                      <a:t> + 38,51</a:t>
                    </a:r>
                    <a:r>
                      <a:rPr lang="el-GR" baseline="0"/>
                      <a:t>ϑ</a:t>
                    </a:r>
                    <a:r>
                      <a:rPr lang="en-US" baseline="30000"/>
                      <a:t>2</a:t>
                    </a:r>
                    <a:r>
                      <a:rPr lang="en-US" baseline="0"/>
                      <a:t> - 159,43</a:t>
                    </a:r>
                    <a:r>
                      <a:rPr lang="el-GR" baseline="0"/>
                      <a:t>ϑ</a:t>
                    </a:r>
                    <a:r>
                      <a:rPr lang="en-US" baseline="0"/>
                      <a:t> + 708,68</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errBars>
            <c:errDir val="x"/>
            <c:errBarType val="both"/>
            <c:errValType val="fixedVal"/>
            <c:noEndCap val="0"/>
            <c:val val="8.3333333000000009E-2"/>
            <c:spPr>
              <a:noFill/>
              <a:ln w="9525" cap="flat" cmpd="sng" algn="ctr">
                <a:solidFill>
                  <a:schemeClr val="tx1">
                    <a:lumMod val="65000"/>
                    <a:lumOff val="35000"/>
                  </a:schemeClr>
                </a:solidFill>
                <a:round/>
              </a:ln>
              <a:effectLst/>
            </c:spPr>
          </c:errBars>
          <c:errBars>
            <c:errDir val="y"/>
            <c:errBarType val="both"/>
            <c:errValType val="fixedVal"/>
            <c:noEndCap val="0"/>
            <c:val val="0"/>
            <c:spPr>
              <a:noFill/>
              <a:ln w="9525" cap="flat" cmpd="sng" algn="ctr">
                <a:solidFill>
                  <a:schemeClr val="tx1">
                    <a:lumMod val="65000"/>
                    <a:lumOff val="35000"/>
                  </a:schemeClr>
                </a:solidFill>
                <a:round/>
              </a:ln>
              <a:effectLst/>
            </c:spPr>
          </c:errBars>
          <c:xVal>
            <c:numRef>
              <c:f>Prismenspektroskopie!$D$18:$D$29</c:f>
              <c:numCache>
                <c:formatCode>General</c:formatCode>
                <c:ptCount val="12"/>
                <c:pt idx="0">
                  <c:v>0</c:v>
                </c:pt>
                <c:pt idx="1">
                  <c:v>0.3</c:v>
                </c:pt>
                <c:pt idx="2">
                  <c:v>0.93333333333333335</c:v>
                </c:pt>
                <c:pt idx="3">
                  <c:v>1.8833333333333333</c:v>
                </c:pt>
                <c:pt idx="4">
                  <c:v>1.9833333333333334</c:v>
                </c:pt>
                <c:pt idx="5">
                  <c:v>2.0833333333333335</c:v>
                </c:pt>
                <c:pt idx="6">
                  <c:v>2.4833333333333334</c:v>
                </c:pt>
                <c:pt idx="7">
                  <c:v>3</c:v>
                </c:pt>
                <c:pt idx="8">
                  <c:v>3.1833333333333331</c:v>
                </c:pt>
                <c:pt idx="9">
                  <c:v>3.45</c:v>
                </c:pt>
                <c:pt idx="10">
                  <c:v>4.2666666666666666</c:v>
                </c:pt>
                <c:pt idx="11">
                  <c:v>4.3166666666666664</c:v>
                </c:pt>
              </c:numCache>
            </c:numRef>
          </c:xVal>
          <c:yVal>
            <c:numRef>
              <c:f>Prismenspektroskopie!$E$18:$E$29</c:f>
              <c:numCache>
                <c:formatCode>General</c:formatCode>
                <c:ptCount val="12"/>
                <c:pt idx="0">
                  <c:v>706.5</c:v>
                </c:pt>
                <c:pt idx="1">
                  <c:v>667.8</c:v>
                </c:pt>
                <c:pt idx="2">
                  <c:v>587.6</c:v>
                </c:pt>
                <c:pt idx="3">
                  <c:v>504.8</c:v>
                </c:pt>
                <c:pt idx="4">
                  <c:v>501.6</c:v>
                </c:pt>
                <c:pt idx="5">
                  <c:v>492.2</c:v>
                </c:pt>
                <c:pt idx="6">
                  <c:v>471.3</c:v>
                </c:pt>
                <c:pt idx="7">
                  <c:v>447.1</c:v>
                </c:pt>
                <c:pt idx="8">
                  <c:v>438.8</c:v>
                </c:pt>
                <c:pt idx="9">
                  <c:v>412.1</c:v>
                </c:pt>
                <c:pt idx="10">
                  <c:v>402.6</c:v>
                </c:pt>
                <c:pt idx="11">
                  <c:v>388.9</c:v>
                </c:pt>
              </c:numCache>
            </c:numRef>
          </c:yVal>
          <c:smooth val="0"/>
          <c:extLst>
            <c:ext xmlns:c16="http://schemas.microsoft.com/office/drawing/2014/chart" uri="{C3380CC4-5D6E-409C-BE32-E72D297353CC}">
              <c16:uniqueId val="{00000000-ECB6-4A4D-93EC-3FAC432CBB35}"/>
            </c:ext>
          </c:extLst>
        </c:ser>
        <c:ser>
          <c:idx val="1"/>
          <c:order val="1"/>
          <c:tx>
            <c:v>Spektrum der ersten LED</c:v>
          </c:tx>
          <c:spPr>
            <a:ln w="25400" cap="rnd">
              <a:noFill/>
              <a:round/>
            </a:ln>
            <a:effectLst/>
          </c:spPr>
          <c:marker>
            <c:symbol val="circle"/>
            <c:size val="5"/>
            <c:spPr>
              <a:solidFill>
                <a:schemeClr val="accent2"/>
              </a:solidFill>
              <a:ln w="9525">
                <a:solidFill>
                  <a:schemeClr val="accent2"/>
                </a:solidFill>
              </a:ln>
              <a:effectLst/>
            </c:spPr>
          </c:marker>
          <c:xVal>
            <c:numRef>
              <c:f>Prismenspektroskopie!$C$72:$C$74</c:f>
              <c:numCache>
                <c:formatCode>General</c:formatCode>
                <c:ptCount val="3"/>
                <c:pt idx="0">
                  <c:v>0.3</c:v>
                </c:pt>
                <c:pt idx="1">
                  <c:v>4</c:v>
                </c:pt>
                <c:pt idx="2">
                  <c:v>4.3666666666666663</c:v>
                </c:pt>
              </c:numCache>
            </c:numRef>
          </c:xVal>
          <c:yVal>
            <c:numRef>
              <c:f>Prismenspektroskopie!$D$79:$D$81</c:f>
              <c:numCache>
                <c:formatCode>General</c:formatCode>
                <c:ptCount val="3"/>
                <c:pt idx="0">
                  <c:v>664.14276295999991</c:v>
                </c:pt>
                <c:pt idx="1">
                  <c:v>402.60159999999985</c:v>
                </c:pt>
                <c:pt idx="2">
                  <c:v>393.1849573501234</c:v>
                </c:pt>
              </c:numCache>
            </c:numRef>
          </c:yVal>
          <c:smooth val="0"/>
          <c:extLst>
            <c:ext xmlns:c16="http://schemas.microsoft.com/office/drawing/2014/chart" uri="{C3380CC4-5D6E-409C-BE32-E72D297353CC}">
              <c16:uniqueId val="{00000002-505B-4245-BECF-CC515ABF0C0F}"/>
            </c:ext>
          </c:extLst>
        </c:ser>
        <c:ser>
          <c:idx val="2"/>
          <c:order val="2"/>
          <c:tx>
            <c:v>Spektrum der zweiten LED</c:v>
          </c:tx>
          <c:spPr>
            <a:ln w="25400" cap="rnd">
              <a:noFill/>
              <a:round/>
            </a:ln>
            <a:effectLst/>
          </c:spPr>
          <c:marker>
            <c:symbol val="circle"/>
            <c:size val="5"/>
            <c:spPr>
              <a:solidFill>
                <a:srgbClr val="00B050"/>
              </a:solidFill>
              <a:ln w="9525">
                <a:solidFill>
                  <a:schemeClr val="accent3"/>
                </a:solidFill>
              </a:ln>
              <a:effectLst/>
            </c:spPr>
          </c:marker>
          <c:xVal>
            <c:numRef>
              <c:f>Prismenspektroskopie!$C$86:$C$88</c:f>
              <c:numCache>
                <c:formatCode>General</c:formatCode>
                <c:ptCount val="3"/>
                <c:pt idx="0">
                  <c:v>2.3333333333333335</c:v>
                </c:pt>
                <c:pt idx="1">
                  <c:v>2.4500000000000002</c:v>
                </c:pt>
                <c:pt idx="2">
                  <c:v>3.1333333333333333</c:v>
                </c:pt>
              </c:numCache>
            </c:numRef>
          </c:xVal>
          <c:yVal>
            <c:numRef>
              <c:f>Prismenspektroskopie!$D$93:$D$95</c:f>
              <c:numCache>
                <c:formatCode>General</c:formatCode>
                <c:ptCount val="3"/>
                <c:pt idx="0">
                  <c:v>478.3994271604937</c:v>
                </c:pt>
                <c:pt idx="1">
                  <c:v>471.50972788499996</c:v>
                </c:pt>
                <c:pt idx="2">
                  <c:v>436.01864868345666</c:v>
                </c:pt>
              </c:numCache>
            </c:numRef>
          </c:yVal>
          <c:smooth val="0"/>
          <c:extLst>
            <c:ext xmlns:c16="http://schemas.microsoft.com/office/drawing/2014/chart" uri="{C3380CC4-5D6E-409C-BE32-E72D297353CC}">
              <c16:uniqueId val="{00000003-505B-4245-BECF-CC515ABF0C0F}"/>
            </c:ext>
          </c:extLst>
        </c:ser>
        <c:dLbls>
          <c:showLegendKey val="0"/>
          <c:showVal val="0"/>
          <c:showCatName val="0"/>
          <c:showSerName val="0"/>
          <c:showPercent val="0"/>
          <c:showBubbleSize val="0"/>
        </c:dLbls>
        <c:axId val="688346520"/>
        <c:axId val="688348816"/>
      </c:scatterChart>
      <c:valAx>
        <c:axId val="688346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l-GR" sz="1800" b="1" i="0" u="none" strike="noStrike" baseline="0">
                    <a:effectLst/>
                  </a:rPr>
                  <a:t>ϑ </a:t>
                </a:r>
                <a:r>
                  <a:rPr lang="de-DE" sz="1800" b="1" i="0" u="none" strike="noStrike" baseline="0">
                    <a:effectLst/>
                  </a:rPr>
                  <a:t>in °</a:t>
                </a:r>
                <a:r>
                  <a:rPr lang="de-DE" sz="1800" b="0" i="0" u="none" strike="noStrike" baseline="0"/>
                  <a:t> </a:t>
                </a:r>
                <a:endParaRPr lang="de-DE" sz="18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8348816"/>
        <c:crosses val="autoZero"/>
        <c:crossBetween val="midCat"/>
      </c:valAx>
      <c:valAx>
        <c:axId val="688348816"/>
        <c:scaling>
          <c:orientation val="minMax"/>
          <c:min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l-GR" sz="1800" b="0" i="0" baseline="0">
                    <a:effectLst/>
                  </a:rPr>
                  <a:t>λ </a:t>
                </a:r>
                <a:r>
                  <a:rPr lang="en-US" sz="1800" b="0" i="0" baseline="0">
                    <a:effectLst/>
                  </a:rPr>
                  <a:t>in nm</a:t>
                </a:r>
                <a:endParaRPr lang="de-DE" sz="1800">
                  <a:effectLst/>
                </a:endParaRP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8346520"/>
        <c:crosses val="autoZero"/>
        <c:crossBetween val="midCat"/>
      </c:valAx>
      <c:spPr>
        <a:noFill/>
        <a:ln>
          <a:noFill/>
        </a:ln>
        <a:effectLst/>
      </c:spPr>
    </c:plotArea>
    <c:legend>
      <c:legendPos val="t"/>
      <c:layout>
        <c:manualLayout>
          <c:xMode val="edge"/>
          <c:yMode val="edge"/>
          <c:x val="0.35804158193440888"/>
          <c:y val="2.3356690023356691E-2"/>
          <c:w val="0.62544112038161581"/>
          <c:h val="0.22981354057469547"/>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7</xdr:col>
      <xdr:colOff>0</xdr:colOff>
      <xdr:row>49</xdr:row>
      <xdr:rowOff>0</xdr:rowOff>
    </xdr:to>
    <xdr:sp macro="" textlink="">
      <xdr:nvSpPr>
        <xdr:cNvPr id="2" name="Feedback">
          <a:extLst>
            <a:ext uri="{FF2B5EF4-FFF2-40B4-BE49-F238E27FC236}">
              <a16:creationId xmlns:a16="http://schemas.microsoft.com/office/drawing/2014/main" id="{00000000-0008-0000-0000-000002000000}"/>
            </a:ext>
          </a:extLst>
        </xdr:cNvPr>
        <xdr:cNvSpPr txBox="1"/>
      </xdr:nvSpPr>
      <xdr:spPr>
        <a:xfrm>
          <a:off x="0" y="3314700"/>
          <a:ext cx="5334000" cy="609600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noAutofit/>
        </a:bodyPr>
        <a:lstStyle/>
        <a:p>
          <a:r>
            <a:rPr lang="de-DE" sz="1100" b="1">
              <a:solidFill>
                <a:schemeClr val="dk1"/>
              </a:solidFill>
              <a:effectLst/>
              <a:latin typeface="+mn-lt"/>
              <a:ea typeface="+mn-ea"/>
              <a:cs typeface="+mn-cs"/>
            </a:rPr>
            <a:t>Hinweise zum Arbeiten mit dieser Datei</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Füllen Sie zunächst die mittelgrau hinterlegten Felder der Seite Überblick vollständig aus.</a:t>
          </a: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Für jeden Versuchsteil gibt es im Regelfall ein eigenes Tabellenblatt. Gehen Sie wie folgt vor:</a:t>
          </a:r>
        </a:p>
        <a:p>
          <a:endParaRPr lang="de-DE" sz="1100">
            <a:solidFill>
              <a:schemeClr val="dk1"/>
            </a:solidFill>
            <a:effectLst/>
            <a:latin typeface="+mn-lt"/>
            <a:ea typeface="+mn-ea"/>
            <a:cs typeface="+mn-cs"/>
          </a:endParaRPr>
        </a:p>
        <a:p>
          <a:pPr marL="360000" lvl="1" indent="-171450" defTabSz="914400">
            <a:buFont typeface="Wingdings" panose="05000000000000000000" pitchFamily="2" charset="2"/>
            <a:buChar char="§"/>
          </a:pPr>
          <a:r>
            <a:rPr lang="de-DE" sz="1100">
              <a:solidFill>
                <a:schemeClr val="dk1"/>
              </a:solidFill>
              <a:effectLst/>
              <a:latin typeface="+mn-lt"/>
              <a:ea typeface="+mn-ea"/>
              <a:cs typeface="+mn-cs"/>
            </a:rPr>
            <a:t>Geben Sie Ihre Messdaten in die mittelgrau hinterlegten Felder der Spalten A bis G ein.</a:t>
          </a:r>
        </a:p>
        <a:p>
          <a:pPr marL="360000" lvl="1" indent="-171450">
            <a:buFont typeface="Wingdings" panose="05000000000000000000" pitchFamily="2" charset="2"/>
            <a:buChar char="§"/>
          </a:pPr>
          <a:r>
            <a:rPr lang="de-DE" sz="1100">
              <a:solidFill>
                <a:schemeClr val="dk1"/>
              </a:solidFill>
              <a:effectLst/>
              <a:latin typeface="+mn-lt"/>
              <a:ea typeface="+mn-ea"/>
              <a:cs typeface="+mn-cs"/>
            </a:rPr>
            <a:t>Führen Sie alle notwendigen Berechnungen in den Spalten I und größer durch. Die von Ihnen erstellten Formeln dürfen keine expliziten Zahlenwerte ent­halten. Die</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einzige Aus­nahme ist der Erweiterungsfaktor </a:t>
          </a:r>
          <a:r>
            <a:rPr lang="de-DE" sz="1100" i="1">
              <a:solidFill>
                <a:schemeClr val="dk1"/>
              </a:solidFill>
              <a:effectLst/>
              <a:latin typeface="+mn-lt"/>
              <a:ea typeface="+mn-ea"/>
              <a:cs typeface="+mn-cs"/>
            </a:rPr>
            <a:t>k</a:t>
          </a:r>
          <a:r>
            <a:rPr lang="de-DE" sz="1100">
              <a:solidFill>
                <a:schemeClr val="dk1"/>
              </a:solidFill>
              <a:effectLst/>
              <a:latin typeface="+mn-lt"/>
              <a:ea typeface="+mn-ea"/>
              <a:cs typeface="+mn-cs"/>
            </a:rPr>
            <a:t> = 2 bei statistischen Auswertungen der</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Mess­unsicher­heit. Ihre Berechnungen müssen sich dynamisch den Messdaten (Werte und Anzahl) an­passen.</a:t>
          </a:r>
        </a:p>
        <a:p>
          <a:pPr marL="360000" lvl="1" indent="-171450">
            <a:buFont typeface="Wingdings" panose="05000000000000000000" pitchFamily="2" charset="2"/>
            <a:buChar char="§"/>
          </a:pPr>
          <a:r>
            <a:rPr lang="de-DE" sz="1100">
              <a:solidFill>
                <a:schemeClr val="dk1"/>
              </a:solidFill>
              <a:effectLst/>
              <a:latin typeface="+mn-lt"/>
              <a:ea typeface="+mn-ea"/>
              <a:cs typeface="+mn-cs"/>
            </a:rPr>
            <a:t>Übertragen Sie die berechneten Ergebnisse in die hellgrau hinterlegten Felder der Spalten A bis G. Achten Sie darauf, ob es sich um ein ungerundetes Zwischen­ergeb­nis oder ein korrekt gerundetes Messergebnis handelt. Im ersten Fall nutzen Sie einfach eine Zell­referenz auf Ihre Nebenrechnungen. Im zweiten Fall nutzen Sie Excel-Funktio­nen wie z.B. FEST("ungerundete Zahl"; "Runde­stelle"; WAHR), um das Ergebnis in einen Text umzu­wandeln.</a:t>
          </a:r>
        </a:p>
        <a:p>
          <a:pPr marL="360000" lvl="1" indent="-171450">
            <a:buFont typeface="Wingdings" panose="05000000000000000000" pitchFamily="2" charset="2"/>
            <a:buChar char="§"/>
          </a:pPr>
          <a:r>
            <a:rPr lang="de-DE" sz="1100">
              <a:solidFill>
                <a:schemeClr val="dk1"/>
              </a:solidFill>
              <a:effectLst/>
              <a:latin typeface="+mn-lt"/>
              <a:ea typeface="+mn-ea"/>
              <a:cs typeface="+mn-cs"/>
            </a:rPr>
            <a:t>Für weitere Berechnungen beziehen Sie sich immer auf die ungerundeten Zwischen­ergebnisse.</a:t>
          </a:r>
        </a:p>
        <a:p>
          <a:pPr marL="360000" lvl="1" indent="-171450">
            <a:buFont typeface="Wingdings" panose="05000000000000000000" pitchFamily="2" charset="2"/>
            <a:buChar char="§"/>
          </a:pPr>
          <a:r>
            <a:rPr lang="de-DE" sz="1100">
              <a:solidFill>
                <a:schemeClr val="dk1"/>
              </a:solidFill>
              <a:effectLst/>
              <a:latin typeface="+mn-lt"/>
              <a:ea typeface="+mn-ea"/>
              <a:cs typeface="+mn-cs"/>
            </a:rPr>
            <a:t>Bei manchen Versuchsteilen müssen Sie auch basierend auf Ihren Messdaten / Neben­­berechnungen Diagramme in den Spalten A bis G erstellen. Diese sollten genau den vorgegebenen Zellbereich überdecken. Achten Sie darauf, dass nicht nur die Mess­punkte selbst, sondern auch Fehlerbalken dynamisch von den Mess­unsicher­heiten abhängen.</a:t>
          </a:r>
        </a:p>
        <a:p>
          <a:pPr marL="0" lvl="0" indent="0">
            <a:buFontTx/>
            <a:buNone/>
          </a:pPr>
          <a:endParaRPr lang="de-D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Diese Datei ist teilweise</a:t>
          </a:r>
          <a:r>
            <a:rPr lang="de-DE" sz="1100" baseline="0">
              <a:solidFill>
                <a:schemeClr val="dk1"/>
              </a:solidFill>
              <a:effectLst/>
              <a:latin typeface="+mn-lt"/>
              <a:ea typeface="+mn-ea"/>
              <a:cs typeface="+mn-cs"/>
            </a:rPr>
            <a:t> gegen unbeabsichtigte Veränderungen geschützt.</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b="1">
              <a:effectLst/>
            </a:rPr>
            <a:t>Achtung</a:t>
          </a:r>
          <a:r>
            <a:rPr lang="de-DE">
              <a:effectLst/>
            </a:rPr>
            <a:t>: Geben Sie Ihren Bericht erst dann ab, wenn die Auswertung fehlerfrei ist.</a:t>
          </a:r>
        </a:p>
      </xdr:txBody>
    </xdr:sp>
    <xdr:clientData/>
  </xdr:twoCellAnchor>
  <xdr:twoCellAnchor>
    <xdr:from>
      <xdr:col>0</xdr:col>
      <xdr:colOff>0</xdr:colOff>
      <xdr:row>17</xdr:row>
      <xdr:rowOff>0</xdr:rowOff>
    </xdr:from>
    <xdr:to>
      <xdr:col>7</xdr:col>
      <xdr:colOff>0</xdr:colOff>
      <xdr:row>49</xdr:row>
      <xdr:rowOff>0</xdr:rowOff>
    </xdr:to>
    <xdr:sp macro="" textlink="">
      <xdr:nvSpPr>
        <xdr:cNvPr id="3" name="Feedback">
          <a:extLst>
            <a:ext uri="{FF2B5EF4-FFF2-40B4-BE49-F238E27FC236}">
              <a16:creationId xmlns:a16="http://schemas.microsoft.com/office/drawing/2014/main" id="{00000000-0008-0000-0000-000003000000}"/>
            </a:ext>
          </a:extLst>
        </xdr:cNvPr>
        <xdr:cNvSpPr txBox="1"/>
      </xdr:nvSpPr>
      <xdr:spPr>
        <a:xfrm>
          <a:off x="0" y="3314700"/>
          <a:ext cx="5334000" cy="609600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noAutofit/>
        </a:bodyPr>
        <a:lstStyle/>
        <a:p>
          <a:r>
            <a:rPr lang="de-DE" sz="1100" b="1">
              <a:solidFill>
                <a:schemeClr val="dk1"/>
              </a:solidFill>
              <a:effectLst/>
              <a:latin typeface="+mn-lt"/>
              <a:ea typeface="+mn-ea"/>
              <a:cs typeface="+mn-cs"/>
            </a:rPr>
            <a:t>Hinweise zum Arbeiten mit dieser Datei</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Füllen Sie zunächst die mittelgrau hinterlegten Felder der Seite Überblick vollständig aus.</a:t>
          </a: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Für jeden Versuchsteil gibt es im Regelfall ein eigenes Tabellenblatt. Gehen Sie wie folgt vor:</a:t>
          </a:r>
        </a:p>
        <a:p>
          <a:endParaRPr lang="de-DE" sz="1100">
            <a:solidFill>
              <a:schemeClr val="dk1"/>
            </a:solidFill>
            <a:effectLst/>
            <a:latin typeface="+mn-lt"/>
            <a:ea typeface="+mn-ea"/>
            <a:cs typeface="+mn-cs"/>
          </a:endParaRPr>
        </a:p>
        <a:p>
          <a:pPr marL="360000" lvl="1" indent="-171450" defTabSz="914400">
            <a:buFont typeface="Wingdings" panose="05000000000000000000" pitchFamily="2" charset="2"/>
            <a:buChar char="§"/>
          </a:pPr>
          <a:r>
            <a:rPr lang="de-DE" sz="1100">
              <a:solidFill>
                <a:schemeClr val="dk1"/>
              </a:solidFill>
              <a:effectLst/>
              <a:latin typeface="+mn-lt"/>
              <a:ea typeface="+mn-ea"/>
              <a:cs typeface="+mn-cs"/>
            </a:rPr>
            <a:t>Geben Sie Ihre Messdaten in die mittelgrau hinterlegten Felder der Spalten A bis G ein.</a:t>
          </a:r>
        </a:p>
        <a:p>
          <a:pPr marL="360000" lvl="1" indent="-171450">
            <a:buFont typeface="Wingdings" panose="05000000000000000000" pitchFamily="2" charset="2"/>
            <a:buChar char="§"/>
          </a:pPr>
          <a:r>
            <a:rPr lang="de-DE" sz="1100">
              <a:solidFill>
                <a:schemeClr val="dk1"/>
              </a:solidFill>
              <a:effectLst/>
              <a:latin typeface="+mn-lt"/>
              <a:ea typeface="+mn-ea"/>
              <a:cs typeface="+mn-cs"/>
            </a:rPr>
            <a:t>Führen Sie alle notwendigen Berechnungen in den Spalten I und größer durch. Die von Ihnen erstellten Formeln dürfen keine expliziten Zahlenwerte ent­halten. Die</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einzige Aus­nahme ist der Erweiterungsfaktor </a:t>
          </a:r>
          <a:r>
            <a:rPr lang="de-DE" sz="1100" i="1">
              <a:solidFill>
                <a:schemeClr val="dk1"/>
              </a:solidFill>
              <a:effectLst/>
              <a:latin typeface="+mn-lt"/>
              <a:ea typeface="+mn-ea"/>
              <a:cs typeface="+mn-cs"/>
            </a:rPr>
            <a:t>k</a:t>
          </a:r>
          <a:r>
            <a:rPr lang="de-DE" sz="1100">
              <a:solidFill>
                <a:schemeClr val="dk1"/>
              </a:solidFill>
              <a:effectLst/>
              <a:latin typeface="+mn-lt"/>
              <a:ea typeface="+mn-ea"/>
              <a:cs typeface="+mn-cs"/>
            </a:rPr>
            <a:t> = 2 bei statistischen Auswertungen der</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Mess­unsicher­heit. Ihre Berechnungen müssen sich dynamisch den Messdaten (Werte und Anzahl) an­passen.</a:t>
          </a:r>
        </a:p>
        <a:p>
          <a:pPr marL="360000" lvl="1" indent="-171450">
            <a:buFont typeface="Wingdings" panose="05000000000000000000" pitchFamily="2" charset="2"/>
            <a:buChar char="§"/>
          </a:pPr>
          <a:r>
            <a:rPr lang="de-DE" sz="1100">
              <a:solidFill>
                <a:schemeClr val="dk1"/>
              </a:solidFill>
              <a:effectLst/>
              <a:latin typeface="+mn-lt"/>
              <a:ea typeface="+mn-ea"/>
              <a:cs typeface="+mn-cs"/>
            </a:rPr>
            <a:t>Übertragen Sie die berechneten Ergebnisse in die hellgrau hinterlegten Felder der Spalten A bis G. Achten Sie darauf, ob es sich um ein ungerundetes Zwischen­ergeb­nis oder ein korrekt gerundetes Messergebnis handelt. Im ersten Fall nutzen Sie einfach eine Zell­referenz auf Ihre Nebenrechnungen. Im zweiten Fall nutzen Sie Excel-Funktio­nen wie z.B. FEST("ungerundete Zahl"; "Runde­stelle"; WAHR), um das Ergebnis in einen Text umzu­wandeln.</a:t>
          </a:r>
        </a:p>
        <a:p>
          <a:pPr marL="360000" lvl="1" indent="-171450">
            <a:buFont typeface="Wingdings" panose="05000000000000000000" pitchFamily="2" charset="2"/>
            <a:buChar char="§"/>
          </a:pPr>
          <a:r>
            <a:rPr lang="de-DE" sz="1100">
              <a:solidFill>
                <a:schemeClr val="dk1"/>
              </a:solidFill>
              <a:effectLst/>
              <a:latin typeface="+mn-lt"/>
              <a:ea typeface="+mn-ea"/>
              <a:cs typeface="+mn-cs"/>
            </a:rPr>
            <a:t>Für weitere Berechnungen beziehen Sie sich immer auf die ungerundeten Zwischen­ergebnisse.</a:t>
          </a:r>
        </a:p>
        <a:p>
          <a:pPr marL="360000" lvl="1" indent="-171450">
            <a:buFont typeface="Wingdings" panose="05000000000000000000" pitchFamily="2" charset="2"/>
            <a:buChar char="§"/>
          </a:pPr>
          <a:r>
            <a:rPr lang="de-DE" sz="1100">
              <a:solidFill>
                <a:schemeClr val="dk1"/>
              </a:solidFill>
              <a:effectLst/>
              <a:latin typeface="+mn-lt"/>
              <a:ea typeface="+mn-ea"/>
              <a:cs typeface="+mn-cs"/>
            </a:rPr>
            <a:t>Bei manchen Versuchsteilen müssen Sie auch basierend auf Ihren Messdaten / Neben­­berechnungen Diagramme in den Spalten A bis G erstellen. Diese sollten genau den vorgegebenen Zellbereich überdecken. Achten Sie darauf, dass nicht nur die Mess­punkte selbst, sondern auch Fehlerbalken dynamisch von den Mess­unsicher­heiten abhängen.</a:t>
          </a:r>
        </a:p>
        <a:p>
          <a:pPr marL="0" lvl="0" indent="0">
            <a:buFontTx/>
            <a:buNone/>
          </a:pPr>
          <a:endParaRPr lang="de-D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Diese Datei ist teilweise</a:t>
          </a:r>
          <a:r>
            <a:rPr lang="de-DE" sz="1100" baseline="0">
              <a:solidFill>
                <a:schemeClr val="dk1"/>
              </a:solidFill>
              <a:effectLst/>
              <a:latin typeface="+mn-lt"/>
              <a:ea typeface="+mn-ea"/>
              <a:cs typeface="+mn-cs"/>
            </a:rPr>
            <a:t> gegen unbeabsichtigte Veränderungen geschützt.</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b="1">
              <a:effectLst/>
            </a:rPr>
            <a:t>Achtung</a:t>
          </a:r>
          <a:r>
            <a:rPr lang="de-DE">
              <a:effectLst/>
            </a:rPr>
            <a:t>: Geben Sie Ihren Bericht erst dann ab, wenn die Auswertung fehlerfrei ist.</a:t>
          </a:r>
        </a:p>
      </xdr:txBody>
    </xdr:sp>
    <xdr:clientData/>
  </xdr:twoCellAnchor>
  <xdr:twoCellAnchor>
    <xdr:from>
      <xdr:col>0</xdr:col>
      <xdr:colOff>0</xdr:colOff>
      <xdr:row>17</xdr:row>
      <xdr:rowOff>0</xdr:rowOff>
    </xdr:from>
    <xdr:to>
      <xdr:col>7</xdr:col>
      <xdr:colOff>0</xdr:colOff>
      <xdr:row>49</xdr:row>
      <xdr:rowOff>0</xdr:rowOff>
    </xdr:to>
    <xdr:sp macro="" textlink="">
      <xdr:nvSpPr>
        <xdr:cNvPr id="4" name="Feedback">
          <a:extLst>
            <a:ext uri="{FF2B5EF4-FFF2-40B4-BE49-F238E27FC236}">
              <a16:creationId xmlns:a16="http://schemas.microsoft.com/office/drawing/2014/main" id="{00000000-0008-0000-0000-000004000000}"/>
            </a:ext>
          </a:extLst>
        </xdr:cNvPr>
        <xdr:cNvSpPr txBox="1"/>
      </xdr:nvSpPr>
      <xdr:spPr>
        <a:xfrm>
          <a:off x="0" y="3314700"/>
          <a:ext cx="5334000" cy="6096000"/>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noAutofit/>
        </a:bodyPr>
        <a:lstStyle/>
        <a:p>
          <a:r>
            <a:rPr lang="de-DE" sz="1100" b="1">
              <a:solidFill>
                <a:schemeClr val="dk1"/>
              </a:solidFill>
              <a:effectLst/>
              <a:latin typeface="+mn-lt"/>
              <a:ea typeface="+mn-ea"/>
              <a:cs typeface="+mn-cs"/>
            </a:rPr>
            <a:t>Hinweise zum Arbeiten mit dieser Datei</a:t>
          </a:r>
          <a:endParaRPr lang="de-DE" sz="1100">
            <a:solidFill>
              <a:schemeClr val="dk1"/>
            </a:solidFill>
            <a:effectLst/>
            <a:latin typeface="+mn-lt"/>
            <a:ea typeface="+mn-ea"/>
            <a:cs typeface="+mn-cs"/>
          </a:endParaRP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Füllen Sie zunächst die mittelgrau hinterlegten Felder der Seite Überblick vollständig aus.</a:t>
          </a:r>
        </a:p>
        <a:p>
          <a:endParaRPr lang="de-DE" sz="1100">
            <a:solidFill>
              <a:schemeClr val="dk1"/>
            </a:solidFill>
            <a:effectLst/>
            <a:latin typeface="+mn-lt"/>
            <a:ea typeface="+mn-ea"/>
            <a:cs typeface="+mn-cs"/>
          </a:endParaRPr>
        </a:p>
        <a:p>
          <a:r>
            <a:rPr lang="de-DE" sz="1100">
              <a:solidFill>
                <a:schemeClr val="dk1"/>
              </a:solidFill>
              <a:effectLst/>
              <a:latin typeface="+mn-lt"/>
              <a:ea typeface="+mn-ea"/>
              <a:cs typeface="+mn-cs"/>
            </a:rPr>
            <a:t>Für jeden Versuchsteil gibt es im Regelfall ein eigenes Tabellenblatt. Gehen Sie wie folgt vor:</a:t>
          </a:r>
        </a:p>
        <a:p>
          <a:endParaRPr lang="de-DE" sz="1100">
            <a:solidFill>
              <a:schemeClr val="dk1"/>
            </a:solidFill>
            <a:effectLst/>
            <a:latin typeface="+mn-lt"/>
            <a:ea typeface="+mn-ea"/>
            <a:cs typeface="+mn-cs"/>
          </a:endParaRPr>
        </a:p>
        <a:p>
          <a:pPr marL="360000" lvl="1" indent="-171450" defTabSz="914400">
            <a:buFont typeface="Wingdings" panose="05000000000000000000" pitchFamily="2" charset="2"/>
            <a:buChar char="§"/>
          </a:pPr>
          <a:r>
            <a:rPr lang="de-DE" sz="1100">
              <a:solidFill>
                <a:schemeClr val="dk1"/>
              </a:solidFill>
              <a:effectLst/>
              <a:latin typeface="+mn-lt"/>
              <a:ea typeface="+mn-ea"/>
              <a:cs typeface="+mn-cs"/>
            </a:rPr>
            <a:t>Geben Sie Ihre Messdaten in die mittelgrau hinterlegten Felder der Spalten A bis G ein.</a:t>
          </a:r>
        </a:p>
        <a:p>
          <a:pPr marL="360000" lvl="1" indent="-171450">
            <a:buFont typeface="Wingdings" panose="05000000000000000000" pitchFamily="2" charset="2"/>
            <a:buChar char="§"/>
          </a:pPr>
          <a:r>
            <a:rPr lang="de-DE" sz="1100">
              <a:solidFill>
                <a:schemeClr val="dk1"/>
              </a:solidFill>
              <a:effectLst/>
              <a:latin typeface="+mn-lt"/>
              <a:ea typeface="+mn-ea"/>
              <a:cs typeface="+mn-cs"/>
            </a:rPr>
            <a:t>Führen Sie alle notwendigen Berechnungen in den Spalten I und größer durch. Die von Ihnen erstellten Formeln dürfen keine expliziten Zahlenwerte ent­halten. Die</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einzige Aus­nahme ist der Erweiterungsfaktor </a:t>
          </a:r>
          <a:r>
            <a:rPr lang="de-DE" sz="1100" i="1">
              <a:solidFill>
                <a:schemeClr val="dk1"/>
              </a:solidFill>
              <a:effectLst/>
              <a:latin typeface="+mn-lt"/>
              <a:ea typeface="+mn-ea"/>
              <a:cs typeface="+mn-cs"/>
            </a:rPr>
            <a:t>k</a:t>
          </a:r>
          <a:r>
            <a:rPr lang="de-DE" sz="1100">
              <a:solidFill>
                <a:schemeClr val="dk1"/>
              </a:solidFill>
              <a:effectLst/>
              <a:latin typeface="+mn-lt"/>
              <a:ea typeface="+mn-ea"/>
              <a:cs typeface="+mn-cs"/>
            </a:rPr>
            <a:t> = 2 bei statistischen Auswertungen der</a:t>
          </a:r>
          <a:r>
            <a:rPr lang="de-DE" sz="1100" baseline="0">
              <a:solidFill>
                <a:schemeClr val="dk1"/>
              </a:solidFill>
              <a:effectLst/>
              <a:latin typeface="+mn-lt"/>
              <a:ea typeface="+mn-ea"/>
              <a:cs typeface="+mn-cs"/>
            </a:rPr>
            <a:t> </a:t>
          </a:r>
          <a:r>
            <a:rPr lang="de-DE" sz="1100">
              <a:solidFill>
                <a:schemeClr val="dk1"/>
              </a:solidFill>
              <a:effectLst/>
              <a:latin typeface="+mn-lt"/>
              <a:ea typeface="+mn-ea"/>
              <a:cs typeface="+mn-cs"/>
            </a:rPr>
            <a:t>Mess­unsicher­heit. Ihre Berechnungen müssen sich dynamisch den Messdaten (Werte und Anzahl) an­passen.</a:t>
          </a:r>
        </a:p>
        <a:p>
          <a:pPr marL="360000" lvl="1" indent="-171450">
            <a:buFont typeface="Wingdings" panose="05000000000000000000" pitchFamily="2" charset="2"/>
            <a:buChar char="§"/>
          </a:pPr>
          <a:r>
            <a:rPr lang="de-DE" sz="1100">
              <a:solidFill>
                <a:schemeClr val="dk1"/>
              </a:solidFill>
              <a:effectLst/>
              <a:latin typeface="+mn-lt"/>
              <a:ea typeface="+mn-ea"/>
              <a:cs typeface="+mn-cs"/>
            </a:rPr>
            <a:t>Übertragen Sie die berechneten Ergebnisse in die hellgrau hinterlegten Felder der Spalten A bis G. Achten Sie darauf, ob es sich um ein ungerundetes Zwischen­ergeb­nis oder ein korrekt gerundetes Messergebnis handelt. Im ersten Fall nutzen Sie einfach eine Zell­referenz auf Ihre Nebenrechnungen. Im zweiten Fall nutzen Sie Excel-Funktio­nen wie z.B. FEST("ungerundete Zahl"; "Runde­stelle"; WAHR), um das Ergebnis in einen Text umzu­wandeln.</a:t>
          </a:r>
        </a:p>
        <a:p>
          <a:pPr marL="360000" lvl="1" indent="-171450">
            <a:buFont typeface="Wingdings" panose="05000000000000000000" pitchFamily="2" charset="2"/>
            <a:buChar char="§"/>
          </a:pPr>
          <a:r>
            <a:rPr lang="de-DE" sz="1100">
              <a:solidFill>
                <a:schemeClr val="dk1"/>
              </a:solidFill>
              <a:effectLst/>
              <a:latin typeface="+mn-lt"/>
              <a:ea typeface="+mn-ea"/>
              <a:cs typeface="+mn-cs"/>
            </a:rPr>
            <a:t>Für weitere Berechnungen beziehen Sie sich immer auf die ungerundeten Zwischen­ergebnisse.</a:t>
          </a:r>
        </a:p>
        <a:p>
          <a:pPr marL="360000" lvl="1" indent="-171450">
            <a:buFont typeface="Wingdings" panose="05000000000000000000" pitchFamily="2" charset="2"/>
            <a:buChar char="§"/>
          </a:pPr>
          <a:r>
            <a:rPr lang="de-DE" sz="1100">
              <a:solidFill>
                <a:schemeClr val="dk1"/>
              </a:solidFill>
              <a:effectLst/>
              <a:latin typeface="+mn-lt"/>
              <a:ea typeface="+mn-ea"/>
              <a:cs typeface="+mn-cs"/>
            </a:rPr>
            <a:t>Bei manchen Versuchsteilen müssen Sie auch basierend auf Ihren Messdaten / Neben­­berechnungen Diagramme in den Spalten A bis G erstellen. Diese sollten genau den vorgegebenen Zellbereich überdecken. Achten Sie darauf, dass nicht nur die Mess­punkte selbst, sondern auch Fehlerbalken dynamisch von den Mess­unsicher­heiten abhängen.</a:t>
          </a:r>
        </a:p>
        <a:p>
          <a:pPr marL="0" lvl="0" indent="0">
            <a:buFontTx/>
            <a:buNone/>
          </a:pPr>
          <a:endParaRPr lang="de-D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Diese Datei ist teilweise</a:t>
          </a:r>
          <a:r>
            <a:rPr lang="de-DE" sz="1100" baseline="0">
              <a:solidFill>
                <a:schemeClr val="dk1"/>
              </a:solidFill>
              <a:effectLst/>
              <a:latin typeface="+mn-lt"/>
              <a:ea typeface="+mn-ea"/>
              <a:cs typeface="+mn-cs"/>
            </a:rPr>
            <a:t> gegen unbeabsichtigte Veränderungen geschützt.</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b="1">
              <a:effectLst/>
            </a:rPr>
            <a:t>Achtung</a:t>
          </a:r>
          <a:r>
            <a:rPr lang="de-DE">
              <a:effectLst/>
            </a:rPr>
            <a:t>: Geben Sie Ihren Bericht erst dann ab, wenn die Auswertung fehlerfrei ist.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57978</xdr:colOff>
      <xdr:row>36</xdr:row>
      <xdr:rowOff>5135</xdr:rowOff>
    </xdr:from>
    <xdr:to>
      <xdr:col>7</xdr:col>
      <xdr:colOff>7620</xdr:colOff>
      <xdr:row>56</xdr:row>
      <xdr:rowOff>1325</xdr:rowOff>
    </xdr:to>
    <xdr:graphicFrame macro="">
      <xdr:nvGraphicFramePr>
        <xdr:cNvPr id="2" name="Diagramm 1">
          <a:extLst>
            <a:ext uri="{FF2B5EF4-FFF2-40B4-BE49-F238E27FC236}">
              <a16:creationId xmlns:a16="http://schemas.microsoft.com/office/drawing/2014/main" id="{EA3C644F-2BCC-49E2-BCCF-807361A48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1"/>
  <sheetViews>
    <sheetView showGridLines="0" topLeftCell="A9" zoomScaleNormal="100" workbookViewId="0">
      <selection sqref="A1:G1"/>
    </sheetView>
  </sheetViews>
  <sheetFormatPr baseColWidth="10" defaultColWidth="11.46484375" defaultRowHeight="14.25" x14ac:dyDescent="0.45"/>
  <cols>
    <col min="1" max="3" width="11.46484375" style="5"/>
    <col min="4" max="4" width="11.46484375" style="5" customWidth="1"/>
    <col min="5" max="7" width="11.46484375" style="5"/>
    <col min="8" max="8" width="45.6640625" style="6" customWidth="1"/>
    <col min="9" max="23" width="11.46484375" style="3"/>
    <col min="24" max="16384" width="11.46484375" style="4"/>
  </cols>
  <sheetData>
    <row r="1" spans="1:23" ht="21" x14ac:dyDescent="0.65">
      <c r="A1" s="100" t="s">
        <v>0</v>
      </c>
      <c r="B1" s="100"/>
      <c r="C1" s="100"/>
      <c r="D1" s="100"/>
      <c r="E1" s="100"/>
      <c r="F1" s="100"/>
      <c r="G1" s="100"/>
      <c r="H1" s="1" t="s">
        <v>1</v>
      </c>
      <c r="I1" s="2" t="s">
        <v>2</v>
      </c>
    </row>
    <row r="2" spans="1:23" x14ac:dyDescent="0.45">
      <c r="I2" s="4"/>
      <c r="J2" s="4"/>
      <c r="K2" s="4"/>
      <c r="L2" s="4"/>
      <c r="M2" s="4"/>
      <c r="N2" s="4"/>
      <c r="O2" s="4"/>
      <c r="P2" s="4"/>
      <c r="Q2" s="4"/>
      <c r="R2" s="4"/>
      <c r="S2" s="4"/>
      <c r="T2" s="4"/>
      <c r="U2" s="4"/>
      <c r="V2" s="4"/>
      <c r="W2" s="4"/>
    </row>
    <row r="3" spans="1:23" x14ac:dyDescent="0.45">
      <c r="A3" s="7" t="s">
        <v>3</v>
      </c>
      <c r="G3" s="74"/>
      <c r="I3" s="3" t="s">
        <v>4</v>
      </c>
      <c r="J3" s="3" t="s">
        <v>5</v>
      </c>
      <c r="K3" s="3" t="s">
        <v>6</v>
      </c>
      <c r="L3" s="3" t="s">
        <v>7</v>
      </c>
    </row>
    <row r="4" spans="1:23" x14ac:dyDescent="0.45">
      <c r="I4" s="4"/>
      <c r="J4" s="4"/>
      <c r="K4" s="4"/>
      <c r="L4" s="4"/>
      <c r="M4" s="4"/>
      <c r="N4" s="4"/>
      <c r="O4" s="4"/>
      <c r="P4" s="4"/>
      <c r="Q4" s="4"/>
      <c r="R4" s="4"/>
      <c r="S4" s="4"/>
      <c r="T4" s="4"/>
      <c r="U4" s="4"/>
      <c r="V4" s="4"/>
      <c r="W4" s="4"/>
    </row>
    <row r="5" spans="1:23" x14ac:dyDescent="0.45">
      <c r="A5" s="7" t="s">
        <v>8</v>
      </c>
      <c r="F5" s="74"/>
      <c r="G5" s="75"/>
      <c r="I5" s="3" t="s">
        <v>9</v>
      </c>
      <c r="J5" s="3" t="s">
        <v>10</v>
      </c>
      <c r="K5" s="3" t="s">
        <v>11</v>
      </c>
      <c r="L5" s="3" t="s">
        <v>12</v>
      </c>
      <c r="M5" s="3" t="s">
        <v>13</v>
      </c>
      <c r="N5" s="3" t="s">
        <v>14</v>
      </c>
      <c r="O5" s="3" t="s">
        <v>15</v>
      </c>
      <c r="P5" s="3" t="s">
        <v>16</v>
      </c>
      <c r="R5" s="3" t="s">
        <v>17</v>
      </c>
      <c r="S5" s="3" t="s">
        <v>18</v>
      </c>
      <c r="T5" s="3" t="s">
        <v>19</v>
      </c>
      <c r="U5" s="3" t="s">
        <v>20</v>
      </c>
      <c r="V5" s="3" t="s">
        <v>21</v>
      </c>
      <c r="W5" s="3" t="s">
        <v>22</v>
      </c>
    </row>
    <row r="7" spans="1:23" x14ac:dyDescent="0.45">
      <c r="D7" s="101" t="s">
        <v>23</v>
      </c>
      <c r="E7" s="101"/>
      <c r="F7" s="101" t="s">
        <v>24</v>
      </c>
      <c r="G7" s="101"/>
    </row>
    <row r="8" spans="1:23" x14ac:dyDescent="0.45">
      <c r="B8" s="5" t="s">
        <v>25</v>
      </c>
      <c r="D8" s="99"/>
      <c r="E8" s="99"/>
      <c r="F8" s="99"/>
      <c r="G8" s="99"/>
    </row>
    <row r="9" spans="1:23" x14ac:dyDescent="0.45">
      <c r="B9" s="5" t="s">
        <v>26</v>
      </c>
      <c r="D9" s="99"/>
      <c r="E9" s="99"/>
      <c r="F9" s="99"/>
      <c r="G9" s="99"/>
    </row>
    <row r="10" spans="1:23" x14ac:dyDescent="0.45">
      <c r="B10" s="5" t="s">
        <v>27</v>
      </c>
      <c r="D10" s="99"/>
      <c r="E10" s="99"/>
      <c r="F10" s="99"/>
      <c r="G10" s="99"/>
    </row>
    <row r="12" spans="1:23" x14ac:dyDescent="0.45">
      <c r="A12" s="7" t="s">
        <v>28</v>
      </c>
      <c r="G12" s="76"/>
    </row>
    <row r="14" spans="1:23" x14ac:dyDescent="0.45">
      <c r="A14" s="7" t="s">
        <v>29</v>
      </c>
      <c r="D14" s="8" t="s">
        <v>30</v>
      </c>
      <c r="E14" s="77"/>
      <c r="F14" s="9" t="s">
        <v>31</v>
      </c>
      <c r="G14" s="76"/>
      <c r="I14" s="73"/>
    </row>
    <row r="16" spans="1:23" x14ac:dyDescent="0.45">
      <c r="A16" s="7" t="s">
        <v>32</v>
      </c>
      <c r="B16" s="10"/>
      <c r="C16" s="10"/>
      <c r="D16" s="10"/>
      <c r="E16" s="11" t="s">
        <v>33</v>
      </c>
      <c r="F16" s="12" t="s">
        <v>34</v>
      </c>
      <c r="G16" s="13">
        <v>44638</v>
      </c>
    </row>
    <row r="46" spans="1:1" x14ac:dyDescent="0.45">
      <c r="A46" s="10"/>
    </row>
    <row r="51" spans="1:7" x14ac:dyDescent="0.45">
      <c r="A51" s="5" t="s">
        <v>35</v>
      </c>
      <c r="G51" s="8" t="s">
        <v>36</v>
      </c>
    </row>
  </sheetData>
  <sheetProtection algorithmName="SHA-512" hashValue="mET6c8opY+6uTENcAoZ+Dm1uBEjBvl2pKmVKYFB+r2gNB5DfQw9yiP0kWRSEbHw6IAC898uzWN1rDYou4T8SSw==" saltValue="SeeUSjrSa3ERkOG0btyo6A==" spinCount="100000" sheet="1" scenarios="1" formatCells="0" formatColumns="0" formatRows="0"/>
  <mergeCells count="9">
    <mergeCell ref="D10:E10"/>
    <mergeCell ref="F10:G10"/>
    <mergeCell ref="A1:G1"/>
    <mergeCell ref="D7:E7"/>
    <mergeCell ref="F7:G7"/>
    <mergeCell ref="D8:E8"/>
    <mergeCell ref="F8:G8"/>
    <mergeCell ref="D9:E9"/>
    <mergeCell ref="F9:G9"/>
  </mergeCells>
  <dataValidations count="4">
    <dataValidation type="list" allowBlank="1" showInputMessage="1" showErrorMessage="1" promptTitle="Team" prompt="Wählen Sie Ihr Team aus der Liste aus." sqref="G5" xr:uid="{00000000-0002-0000-0000-000000000000}">
      <formula1>$R$5:$W$5</formula1>
    </dataValidation>
    <dataValidation type="list" allowBlank="1" showInputMessage="1" showErrorMessage="1" promptTitle="Studiengang" prompt="Wählen Sie Ihren Studiengang aus der Liste aus." sqref="G3" xr:uid="{00000000-0002-0000-0000-000001000000}">
      <formula1>$I$3:$L$3</formula1>
    </dataValidation>
    <dataValidation type="list" allowBlank="1" showInputMessage="1" showErrorMessage="1" promptTitle="Gruppe" prompt="Wählen Sie Ihre Gruppe aus der Liste aus." sqref="F5" xr:uid="{00000000-0002-0000-0000-000002000000}">
      <formula1>$I$5:$P$5</formula1>
    </dataValidation>
    <dataValidation type="whole" operator="greaterThanOrEqual" allowBlank="1" showInputMessage="1" showErrorMessage="1" error="Geben Sie eine positive ganze Zahl ein." sqref="E14" xr:uid="{00000000-0002-0000-0000-000003000000}">
      <formula1>1</formula1>
    </dataValidation>
  </dataValidations>
  <printOptions horizontalCentered="1"/>
  <pageMargins left="0.78740157480314965" right="0.78740157480314965" top="0.59055118110236227" bottom="0.59055118110236227" header="0.31496062992125984" footer="0.31496062992125984"/>
  <pageSetup paperSize="9" orientation="portrait" r:id="rId1"/>
  <headerFooter>
    <oddFooter>&amp;LPraktikum Physik&amp;C&amp;A&amp;R&amp;P/&amp;N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7"/>
  <sheetViews>
    <sheetView showGridLines="0" tabSelected="1" topLeftCell="C87" zoomScale="202" zoomScaleNormal="202" workbookViewId="0">
      <selection activeCell="C75" sqref="C75"/>
    </sheetView>
  </sheetViews>
  <sheetFormatPr baseColWidth="10" defaultColWidth="11.46484375" defaultRowHeight="15" customHeight="1" x14ac:dyDescent="0.45"/>
  <cols>
    <col min="1" max="7" width="11.46484375" style="5" customWidth="1"/>
    <col min="8" max="8" width="45.6640625" style="15" customWidth="1"/>
    <col min="9" max="16384" width="11.46484375" style="78"/>
  </cols>
  <sheetData>
    <row r="1" spans="1:9" ht="21" x14ac:dyDescent="0.65">
      <c r="A1" s="134" t="s">
        <v>37</v>
      </c>
      <c r="B1" s="134"/>
      <c r="C1" s="134"/>
      <c r="D1" s="134"/>
      <c r="E1" s="134"/>
      <c r="F1" s="134"/>
      <c r="G1" s="134"/>
      <c r="H1" s="1" t="s">
        <v>1</v>
      </c>
      <c r="I1" s="96" t="s">
        <v>101</v>
      </c>
    </row>
    <row r="3" spans="1:9" ht="18" x14ac:dyDescent="0.55000000000000004">
      <c r="A3" s="14" t="s">
        <v>38</v>
      </c>
      <c r="B3" s="14"/>
      <c r="C3" s="14"/>
      <c r="D3" s="14"/>
      <c r="E3" s="14"/>
      <c r="F3" s="14"/>
      <c r="G3" s="14"/>
    </row>
    <row r="4" spans="1:9" ht="15" customHeight="1" x14ac:dyDescent="0.45">
      <c r="A4" s="16"/>
      <c r="B4" s="16"/>
      <c r="C4" s="16"/>
      <c r="D4" s="16"/>
      <c r="E4" s="16"/>
      <c r="F4" s="16"/>
      <c r="G4" s="16"/>
      <c r="H4" s="17"/>
    </row>
    <row r="5" spans="1:9" ht="15" customHeight="1" x14ac:dyDescent="0.45">
      <c r="A5" s="18" t="s">
        <v>39</v>
      </c>
      <c r="B5" s="19"/>
      <c r="C5" s="19"/>
      <c r="D5" s="19"/>
      <c r="E5" s="19"/>
      <c r="F5" s="19"/>
      <c r="G5" s="19"/>
      <c r="H5" s="20"/>
    </row>
    <row r="6" spans="1:9" ht="15" customHeight="1" thickBot="1" x14ac:dyDescent="0.5">
      <c r="A6" s="19"/>
      <c r="B6" s="19"/>
      <c r="C6" s="19"/>
      <c r="D6" s="19"/>
      <c r="E6" s="19"/>
      <c r="F6" s="19"/>
      <c r="G6" s="19"/>
      <c r="H6" s="20"/>
    </row>
    <row r="7" spans="1:9" ht="16.149999999999999" thickBot="1" x14ac:dyDescent="0.5">
      <c r="A7" s="21" t="s">
        <v>40</v>
      </c>
      <c r="B7" s="22" t="s">
        <v>41</v>
      </c>
      <c r="C7" s="22" t="s">
        <v>42</v>
      </c>
      <c r="D7" s="23" t="s">
        <v>43</v>
      </c>
      <c r="E7" s="23" t="s">
        <v>44</v>
      </c>
      <c r="F7" s="23" t="s">
        <v>45</v>
      </c>
      <c r="G7" s="24" t="s">
        <v>46</v>
      </c>
      <c r="H7" s="20"/>
    </row>
    <row r="8" spans="1:9" ht="15" customHeight="1" x14ac:dyDescent="0.45">
      <c r="A8" s="26"/>
      <c r="B8" s="27"/>
      <c r="C8" s="27"/>
      <c r="D8" s="28"/>
      <c r="E8" s="29"/>
      <c r="F8" s="29"/>
      <c r="G8" s="30"/>
      <c r="H8" s="135" t="s">
        <v>47</v>
      </c>
    </row>
    <row r="9" spans="1:9" ht="15" customHeight="1" thickBot="1" x14ac:dyDescent="0.5">
      <c r="A9" s="31"/>
      <c r="B9" s="32"/>
      <c r="C9" s="32"/>
      <c r="D9" s="33"/>
      <c r="E9" s="34"/>
      <c r="F9" s="34"/>
      <c r="G9" s="35"/>
      <c r="H9" s="135"/>
    </row>
    <row r="11" spans="1:9" ht="18" x14ac:dyDescent="0.55000000000000004">
      <c r="A11" s="14" t="s">
        <v>29</v>
      </c>
      <c r="B11" s="14"/>
      <c r="C11" s="14"/>
      <c r="D11" s="14"/>
      <c r="E11" s="14"/>
      <c r="F11" s="14"/>
      <c r="G11" s="14"/>
      <c r="H11" s="17"/>
    </row>
    <row r="12" spans="1:9" ht="14.25" x14ac:dyDescent="0.45">
      <c r="A12" s="16"/>
      <c r="B12" s="16"/>
      <c r="C12" s="16"/>
      <c r="D12" s="16"/>
      <c r="E12" s="16"/>
      <c r="F12" s="16"/>
      <c r="G12" s="16"/>
      <c r="H12" s="17"/>
    </row>
    <row r="13" spans="1:9" ht="15.75" x14ac:dyDescent="0.5">
      <c r="A13" s="36" t="s">
        <v>48</v>
      </c>
    </row>
    <row r="15" spans="1:9" ht="15" customHeight="1" x14ac:dyDescent="0.45">
      <c r="A15" s="18" t="s">
        <v>49</v>
      </c>
      <c r="B15" s="37"/>
      <c r="C15" s="37"/>
      <c r="D15" s="37"/>
      <c r="E15" s="37"/>
      <c r="F15" s="37"/>
      <c r="G15" s="37"/>
      <c r="H15" s="38"/>
    </row>
    <row r="16" spans="1:9" ht="15" customHeight="1" thickBot="1" x14ac:dyDescent="0.5">
      <c r="A16" s="37"/>
      <c r="B16" s="37"/>
      <c r="C16" s="37"/>
      <c r="D16" s="37"/>
      <c r="E16" s="37"/>
      <c r="F16" s="37"/>
      <c r="G16" s="37"/>
      <c r="H16" s="38"/>
    </row>
    <row r="17" spans="1:8" ht="15.75" customHeight="1" thickBot="1" x14ac:dyDescent="0.5">
      <c r="A17" s="37"/>
      <c r="B17" s="39" t="s">
        <v>50</v>
      </c>
      <c r="C17" s="23" t="s">
        <v>51</v>
      </c>
      <c r="D17" s="40" t="s">
        <v>52</v>
      </c>
      <c r="E17" s="40" t="s">
        <v>40</v>
      </c>
      <c r="F17" s="136" t="s">
        <v>53</v>
      </c>
      <c r="G17" s="137"/>
      <c r="H17" s="138" t="s">
        <v>54</v>
      </c>
    </row>
    <row r="18" spans="1:8" ht="15" customHeight="1" x14ac:dyDescent="0.45">
      <c r="A18" s="37"/>
      <c r="B18" s="43">
        <v>0</v>
      </c>
      <c r="C18" s="44">
        <v>0</v>
      </c>
      <c r="D18" s="29">
        <f>B18+(C18/30)*0.5</f>
        <v>0</v>
      </c>
      <c r="E18" s="45">
        <v>706.5</v>
      </c>
      <c r="F18" s="139" t="s">
        <v>55</v>
      </c>
      <c r="G18" s="140"/>
      <c r="H18" s="138"/>
    </row>
    <row r="19" spans="1:8" ht="15" customHeight="1" x14ac:dyDescent="0.45">
      <c r="A19" s="37"/>
      <c r="B19" s="46">
        <v>0</v>
      </c>
      <c r="C19" s="47">
        <v>18</v>
      </c>
      <c r="D19" s="80">
        <f t="shared" ref="D19:D29" si="0">B19+(C19/30)*0.5</f>
        <v>0.3</v>
      </c>
      <c r="E19" s="48">
        <v>667.8</v>
      </c>
      <c r="F19" s="120" t="s">
        <v>56</v>
      </c>
      <c r="G19" s="121"/>
      <c r="H19" s="138"/>
    </row>
    <row r="20" spans="1:8" ht="15" customHeight="1" x14ac:dyDescent="0.45">
      <c r="A20" s="37"/>
      <c r="B20" s="46">
        <v>0</v>
      </c>
      <c r="C20" s="47">
        <v>56</v>
      </c>
      <c r="D20" s="80">
        <f t="shared" si="0"/>
        <v>0.93333333333333335</v>
      </c>
      <c r="E20" s="48">
        <v>587.6</v>
      </c>
      <c r="F20" s="120" t="s">
        <v>57</v>
      </c>
      <c r="G20" s="121"/>
      <c r="H20" s="138"/>
    </row>
    <row r="21" spans="1:8" ht="15" customHeight="1" x14ac:dyDescent="0.45">
      <c r="A21" s="37"/>
      <c r="B21" s="46">
        <v>1</v>
      </c>
      <c r="C21" s="47">
        <v>53</v>
      </c>
      <c r="D21" s="80">
        <f t="shared" si="0"/>
        <v>1.8833333333333333</v>
      </c>
      <c r="E21" s="48">
        <v>504.8</v>
      </c>
      <c r="F21" s="120" t="s">
        <v>58</v>
      </c>
      <c r="G21" s="121"/>
      <c r="H21" s="138"/>
    </row>
    <row r="22" spans="1:8" ht="15" customHeight="1" x14ac:dyDescent="0.45">
      <c r="A22" s="37"/>
      <c r="B22" s="46">
        <v>1</v>
      </c>
      <c r="C22" s="47">
        <v>59</v>
      </c>
      <c r="D22" s="80">
        <f t="shared" si="0"/>
        <v>1.9833333333333334</v>
      </c>
      <c r="E22" s="48">
        <v>501.6</v>
      </c>
      <c r="F22" s="120" t="s">
        <v>59</v>
      </c>
      <c r="G22" s="121"/>
      <c r="H22" s="138"/>
    </row>
    <row r="23" spans="1:8" ht="15" customHeight="1" x14ac:dyDescent="0.45">
      <c r="A23" s="37"/>
      <c r="B23" s="46">
        <v>2</v>
      </c>
      <c r="C23" s="47">
        <v>5</v>
      </c>
      <c r="D23" s="80">
        <f t="shared" si="0"/>
        <v>2.0833333333333335</v>
      </c>
      <c r="E23" s="48">
        <v>492.2</v>
      </c>
      <c r="F23" s="120" t="s">
        <v>60</v>
      </c>
      <c r="G23" s="121"/>
      <c r="H23" s="138"/>
    </row>
    <row r="24" spans="1:8" ht="15" customHeight="1" x14ac:dyDescent="0.45">
      <c r="A24" s="37"/>
      <c r="B24" s="46">
        <v>2</v>
      </c>
      <c r="C24" s="47">
        <v>29</v>
      </c>
      <c r="D24" s="80">
        <f t="shared" si="0"/>
        <v>2.4833333333333334</v>
      </c>
      <c r="E24" s="48">
        <v>471.3</v>
      </c>
      <c r="F24" s="120" t="s">
        <v>61</v>
      </c>
      <c r="G24" s="121"/>
      <c r="H24" s="138"/>
    </row>
    <row r="25" spans="1:8" ht="15" customHeight="1" x14ac:dyDescent="0.45">
      <c r="A25" s="37"/>
      <c r="B25" s="46">
        <v>3</v>
      </c>
      <c r="C25" s="47">
        <v>0</v>
      </c>
      <c r="D25" s="80">
        <f t="shared" si="0"/>
        <v>3</v>
      </c>
      <c r="E25" s="48">
        <v>447.1</v>
      </c>
      <c r="F25" s="120" t="s">
        <v>62</v>
      </c>
      <c r="G25" s="121"/>
      <c r="H25" s="138"/>
    </row>
    <row r="26" spans="1:8" ht="15" customHeight="1" x14ac:dyDescent="0.45">
      <c r="A26" s="37"/>
      <c r="B26" s="46">
        <v>3</v>
      </c>
      <c r="C26" s="47">
        <v>11</v>
      </c>
      <c r="D26" s="80">
        <f t="shared" si="0"/>
        <v>3.1833333333333331</v>
      </c>
      <c r="E26" s="48">
        <v>438.8</v>
      </c>
      <c r="F26" s="120" t="s">
        <v>63</v>
      </c>
      <c r="G26" s="121"/>
      <c r="H26" s="138"/>
    </row>
    <row r="27" spans="1:8" ht="15" customHeight="1" x14ac:dyDescent="0.45">
      <c r="A27" s="37"/>
      <c r="B27" s="46">
        <v>3</v>
      </c>
      <c r="C27" s="47">
        <v>27</v>
      </c>
      <c r="D27" s="80">
        <f t="shared" si="0"/>
        <v>3.45</v>
      </c>
      <c r="E27" s="48">
        <v>412.1</v>
      </c>
      <c r="F27" s="120" t="s">
        <v>64</v>
      </c>
      <c r="G27" s="121"/>
      <c r="H27" s="138"/>
    </row>
    <row r="28" spans="1:8" ht="15" customHeight="1" x14ac:dyDescent="0.45">
      <c r="A28" s="37"/>
      <c r="B28" s="46">
        <v>4</v>
      </c>
      <c r="C28" s="47">
        <v>16</v>
      </c>
      <c r="D28" s="80">
        <f t="shared" si="0"/>
        <v>4.2666666666666666</v>
      </c>
      <c r="E28" s="48">
        <v>402.6</v>
      </c>
      <c r="F28" s="120" t="s">
        <v>64</v>
      </c>
      <c r="G28" s="121"/>
      <c r="H28" s="138"/>
    </row>
    <row r="29" spans="1:8" ht="15" customHeight="1" thickBot="1" x14ac:dyDescent="0.5">
      <c r="A29" s="37"/>
      <c r="B29" s="49">
        <v>4</v>
      </c>
      <c r="C29" s="50">
        <v>19</v>
      </c>
      <c r="D29" s="34">
        <f t="shared" si="0"/>
        <v>4.3166666666666664</v>
      </c>
      <c r="E29" s="51">
        <v>388.9</v>
      </c>
      <c r="F29" s="122" t="s">
        <v>64</v>
      </c>
      <c r="G29" s="123"/>
      <c r="H29" s="138"/>
    </row>
    <row r="30" spans="1:8" ht="15" customHeight="1" x14ac:dyDescent="0.45">
      <c r="A30" s="37"/>
      <c r="B30" s="37"/>
      <c r="C30" s="37"/>
      <c r="D30" s="37"/>
      <c r="E30" s="37"/>
      <c r="F30" s="37"/>
      <c r="G30" s="37"/>
      <c r="H30" s="38"/>
    </row>
    <row r="31" spans="1:8" ht="15" customHeight="1" x14ac:dyDescent="0.45">
      <c r="A31" s="19" t="s">
        <v>65</v>
      </c>
      <c r="B31" s="37"/>
      <c r="C31" s="37"/>
      <c r="D31" s="37"/>
      <c r="E31" s="37"/>
      <c r="F31" s="37"/>
      <c r="G31" s="37"/>
      <c r="H31" s="38"/>
    </row>
    <row r="32" spans="1:8" ht="15" customHeight="1" x14ac:dyDescent="0.45">
      <c r="A32" s="37"/>
      <c r="B32" s="37"/>
      <c r="C32" s="37"/>
      <c r="D32" s="37"/>
      <c r="E32" s="37"/>
      <c r="F32" s="37"/>
      <c r="G32" s="37"/>
      <c r="H32" s="38"/>
    </row>
    <row r="33" spans="1:8" ht="15" customHeight="1" x14ac:dyDescent="0.55000000000000004">
      <c r="A33" s="52" t="s">
        <v>66</v>
      </c>
      <c r="B33" s="81">
        <v>5</v>
      </c>
      <c r="C33" s="53" t="s">
        <v>67</v>
      </c>
      <c r="D33" s="97">
        <f>0.5/30*B33</f>
        <v>8.3333333333333329E-2</v>
      </c>
      <c r="E33" s="37" t="s">
        <v>68</v>
      </c>
      <c r="F33" s="37"/>
      <c r="G33" s="37"/>
      <c r="H33" s="38" t="s">
        <v>69</v>
      </c>
    </row>
    <row r="34" spans="1:8" ht="15" customHeight="1" x14ac:dyDescent="0.45">
      <c r="A34" s="37"/>
      <c r="B34" s="37"/>
      <c r="C34" s="37"/>
      <c r="D34" s="37"/>
      <c r="E34" s="37"/>
      <c r="F34" s="37"/>
      <c r="G34" s="37"/>
      <c r="H34" s="38"/>
    </row>
    <row r="35" spans="1:8" ht="15" customHeight="1" x14ac:dyDescent="0.45">
      <c r="A35" s="18" t="s">
        <v>70</v>
      </c>
    </row>
    <row r="37" spans="1:8" ht="15" customHeight="1" x14ac:dyDescent="0.45">
      <c r="A37" s="124"/>
      <c r="B37" s="125"/>
      <c r="C37" s="125"/>
      <c r="D37" s="125"/>
      <c r="E37" s="125"/>
      <c r="F37" s="125"/>
      <c r="G37" s="126"/>
      <c r="H37" s="133" t="s">
        <v>71</v>
      </c>
    </row>
    <row r="38" spans="1:8" ht="15" customHeight="1" x14ac:dyDescent="0.45">
      <c r="A38" s="127"/>
      <c r="B38" s="128"/>
      <c r="C38" s="128"/>
      <c r="D38" s="128"/>
      <c r="E38" s="128"/>
      <c r="F38" s="128"/>
      <c r="G38" s="129"/>
      <c r="H38" s="133"/>
    </row>
    <row r="39" spans="1:8" ht="15" customHeight="1" x14ac:dyDescent="0.45">
      <c r="A39" s="127"/>
      <c r="B39" s="128"/>
      <c r="C39" s="128"/>
      <c r="D39" s="128"/>
      <c r="E39" s="128"/>
      <c r="F39" s="128"/>
      <c r="G39" s="129"/>
      <c r="H39" s="133"/>
    </row>
    <row r="40" spans="1:8" ht="15" customHeight="1" x14ac:dyDescent="0.45">
      <c r="A40" s="127"/>
      <c r="B40" s="128"/>
      <c r="C40" s="128"/>
      <c r="D40" s="128"/>
      <c r="E40" s="128"/>
      <c r="F40" s="128"/>
      <c r="G40" s="129"/>
      <c r="H40" s="133"/>
    </row>
    <row r="41" spans="1:8" ht="15" customHeight="1" x14ac:dyDescent="0.45">
      <c r="A41" s="127"/>
      <c r="B41" s="128"/>
      <c r="C41" s="128"/>
      <c r="D41" s="128"/>
      <c r="E41" s="128"/>
      <c r="F41" s="128"/>
      <c r="G41" s="129"/>
      <c r="H41" s="133"/>
    </row>
    <row r="42" spans="1:8" ht="15" customHeight="1" x14ac:dyDescent="0.45">
      <c r="A42" s="127"/>
      <c r="B42" s="128"/>
      <c r="C42" s="128"/>
      <c r="D42" s="128"/>
      <c r="E42" s="128"/>
      <c r="F42" s="128"/>
      <c r="G42" s="129"/>
      <c r="H42" s="133"/>
    </row>
    <row r="43" spans="1:8" ht="15" customHeight="1" x14ac:dyDescent="0.45">
      <c r="A43" s="127"/>
      <c r="B43" s="128"/>
      <c r="C43" s="128"/>
      <c r="D43" s="128"/>
      <c r="E43" s="128"/>
      <c r="F43" s="128"/>
      <c r="G43" s="129"/>
      <c r="H43" s="133"/>
    </row>
    <row r="44" spans="1:8" ht="15" customHeight="1" x14ac:dyDescent="0.45">
      <c r="A44" s="127"/>
      <c r="B44" s="128"/>
      <c r="C44" s="128"/>
      <c r="D44" s="128"/>
      <c r="E44" s="128"/>
      <c r="F44" s="128"/>
      <c r="G44" s="129"/>
      <c r="H44" s="133"/>
    </row>
    <row r="45" spans="1:8" ht="15" customHeight="1" x14ac:dyDescent="0.45">
      <c r="A45" s="127"/>
      <c r="B45" s="128"/>
      <c r="C45" s="128"/>
      <c r="D45" s="128"/>
      <c r="E45" s="128"/>
      <c r="F45" s="128"/>
      <c r="G45" s="129"/>
      <c r="H45" s="133"/>
    </row>
    <row r="46" spans="1:8" ht="15" customHeight="1" x14ac:dyDescent="0.45">
      <c r="A46" s="127"/>
      <c r="B46" s="128"/>
      <c r="C46" s="128"/>
      <c r="D46" s="128"/>
      <c r="E46" s="128"/>
      <c r="F46" s="128"/>
      <c r="G46" s="129"/>
      <c r="H46" s="133"/>
    </row>
    <row r="47" spans="1:8" ht="15" customHeight="1" x14ac:dyDescent="0.45">
      <c r="A47" s="127"/>
      <c r="B47" s="128"/>
      <c r="C47" s="128"/>
      <c r="D47" s="128"/>
      <c r="E47" s="128"/>
      <c r="F47" s="128"/>
      <c r="G47" s="129"/>
      <c r="H47" s="133"/>
    </row>
    <row r="48" spans="1:8" ht="15" customHeight="1" x14ac:dyDescent="0.45">
      <c r="A48" s="127"/>
      <c r="B48" s="128"/>
      <c r="C48" s="128"/>
      <c r="D48" s="128"/>
      <c r="E48" s="128"/>
      <c r="F48" s="128"/>
      <c r="G48" s="129"/>
      <c r="H48" s="133"/>
    </row>
    <row r="49" spans="1:8" ht="15" customHeight="1" x14ac:dyDescent="0.45">
      <c r="A49" s="127"/>
      <c r="B49" s="128"/>
      <c r="C49" s="128"/>
      <c r="D49" s="128"/>
      <c r="E49" s="128"/>
      <c r="F49" s="128"/>
      <c r="G49" s="129"/>
      <c r="H49" s="133"/>
    </row>
    <row r="50" spans="1:8" ht="15" customHeight="1" x14ac:dyDescent="0.45">
      <c r="A50" s="127"/>
      <c r="B50" s="128"/>
      <c r="C50" s="128"/>
      <c r="D50" s="128"/>
      <c r="E50" s="128"/>
      <c r="F50" s="128"/>
      <c r="G50" s="129"/>
      <c r="H50" s="133"/>
    </row>
    <row r="51" spans="1:8" ht="15" customHeight="1" x14ac:dyDescent="0.45">
      <c r="A51" s="127"/>
      <c r="B51" s="128"/>
      <c r="C51" s="128"/>
      <c r="D51" s="128"/>
      <c r="E51" s="128"/>
      <c r="F51" s="128"/>
      <c r="G51" s="129"/>
      <c r="H51" s="133"/>
    </row>
    <row r="52" spans="1:8" ht="15" customHeight="1" x14ac:dyDescent="0.45">
      <c r="A52" s="127"/>
      <c r="B52" s="128"/>
      <c r="C52" s="128"/>
      <c r="D52" s="128"/>
      <c r="E52" s="128"/>
      <c r="F52" s="128"/>
      <c r="G52" s="129"/>
      <c r="H52" s="133"/>
    </row>
    <row r="53" spans="1:8" ht="15" customHeight="1" x14ac:dyDescent="0.45">
      <c r="A53" s="127"/>
      <c r="B53" s="128"/>
      <c r="C53" s="128"/>
      <c r="D53" s="128"/>
      <c r="E53" s="128"/>
      <c r="F53" s="128"/>
      <c r="G53" s="129"/>
      <c r="H53" s="133"/>
    </row>
    <row r="54" spans="1:8" ht="15" customHeight="1" x14ac:dyDescent="0.45">
      <c r="A54" s="127"/>
      <c r="B54" s="128"/>
      <c r="C54" s="128"/>
      <c r="D54" s="128"/>
      <c r="E54" s="128"/>
      <c r="F54" s="128"/>
      <c r="G54" s="129"/>
      <c r="H54" s="133"/>
    </row>
    <row r="55" spans="1:8" ht="15" customHeight="1" x14ac:dyDescent="0.45">
      <c r="A55" s="127"/>
      <c r="B55" s="128"/>
      <c r="C55" s="128"/>
      <c r="D55" s="128"/>
      <c r="E55" s="128"/>
      <c r="F55" s="128"/>
      <c r="G55" s="129"/>
      <c r="H55" s="133"/>
    </row>
    <row r="56" spans="1:8" ht="15" customHeight="1" x14ac:dyDescent="0.45">
      <c r="A56" s="130"/>
      <c r="B56" s="131"/>
      <c r="C56" s="131"/>
      <c r="D56" s="131"/>
      <c r="E56" s="131"/>
      <c r="F56" s="131"/>
      <c r="G56" s="132"/>
      <c r="H56" s="133"/>
    </row>
    <row r="57" spans="1:8" ht="15" customHeight="1" x14ac:dyDescent="0.45">
      <c r="A57" s="37"/>
      <c r="B57" s="37"/>
      <c r="C57" s="37"/>
      <c r="D57" s="37"/>
      <c r="E57" s="37"/>
      <c r="F57" s="37"/>
      <c r="G57" s="37"/>
      <c r="H57" s="38"/>
    </row>
    <row r="58" spans="1:8" ht="15" customHeight="1" x14ac:dyDescent="0.45">
      <c r="A58" s="18" t="s">
        <v>72</v>
      </c>
      <c r="B58" s="37"/>
      <c r="C58" s="37"/>
      <c r="D58" s="37"/>
      <c r="E58" s="37"/>
      <c r="F58" s="54" t="s">
        <v>73</v>
      </c>
      <c r="G58" s="82">
        <v>4</v>
      </c>
      <c r="H58" s="118" t="s">
        <v>74</v>
      </c>
    </row>
    <row r="59" spans="1:8" ht="15" customHeight="1" x14ac:dyDescent="0.45">
      <c r="A59" s="37"/>
      <c r="B59" s="37"/>
      <c r="C59" s="37"/>
      <c r="D59" s="37"/>
      <c r="E59" s="37"/>
      <c r="F59" s="37"/>
      <c r="G59" s="37"/>
      <c r="H59" s="118"/>
    </row>
    <row r="60" spans="1:8" ht="15" customHeight="1" x14ac:dyDescent="0.45">
      <c r="A60" s="37"/>
      <c r="B60" s="54" t="s">
        <v>75</v>
      </c>
      <c r="C60" s="37" t="s">
        <v>76</v>
      </c>
      <c r="D60" s="37"/>
      <c r="E60" s="54" t="s">
        <v>75</v>
      </c>
      <c r="F60" s="37" t="s">
        <v>76</v>
      </c>
      <c r="G60" s="37"/>
      <c r="H60" s="118"/>
    </row>
    <row r="61" spans="1:8" ht="15" customHeight="1" x14ac:dyDescent="0.45">
      <c r="A61" s="52" t="s">
        <v>77</v>
      </c>
      <c r="B61" s="98">
        <v>708.68</v>
      </c>
      <c r="C61" s="83"/>
      <c r="D61" s="55" t="s">
        <v>78</v>
      </c>
      <c r="E61" s="98">
        <v>-159.43</v>
      </c>
      <c r="F61" s="83"/>
      <c r="G61" s="56" t="s">
        <v>79</v>
      </c>
      <c r="H61" s="118"/>
    </row>
    <row r="62" spans="1:8" ht="15" customHeight="1" x14ac:dyDescent="0.45">
      <c r="A62" s="57" t="s">
        <v>81</v>
      </c>
      <c r="B62" s="98">
        <v>38.51</v>
      </c>
      <c r="C62" s="83"/>
      <c r="D62" s="56" t="s">
        <v>82</v>
      </c>
      <c r="E62" s="98">
        <f>-6.612</f>
        <v>-6.6120000000000001</v>
      </c>
      <c r="F62" s="83"/>
      <c r="G62" s="56" t="s">
        <v>83</v>
      </c>
      <c r="H62" s="118"/>
    </row>
    <row r="63" spans="1:8" ht="15" customHeight="1" x14ac:dyDescent="0.45">
      <c r="A63" s="57" t="s">
        <v>81</v>
      </c>
      <c r="B63" s="98">
        <v>0.54159999999999997</v>
      </c>
      <c r="C63" s="83"/>
      <c r="D63" s="56" t="s">
        <v>84</v>
      </c>
      <c r="E63" s="37"/>
      <c r="F63" s="37"/>
      <c r="G63" s="37"/>
      <c r="H63" s="118"/>
    </row>
    <row r="64" spans="1:8" ht="15" customHeight="1" x14ac:dyDescent="0.45">
      <c r="A64" s="37"/>
      <c r="B64" s="37"/>
      <c r="C64" s="37"/>
      <c r="D64" s="37"/>
      <c r="E64" s="37"/>
      <c r="F64" s="37"/>
      <c r="G64" s="37"/>
      <c r="H64" s="58"/>
    </row>
    <row r="65" spans="1:15" ht="15" customHeight="1" x14ac:dyDescent="0.45">
      <c r="A65" s="19" t="s">
        <v>85</v>
      </c>
      <c r="B65" s="37"/>
      <c r="C65" s="37"/>
      <c r="D65" s="37"/>
      <c r="E65" s="37"/>
      <c r="F65" s="37"/>
      <c r="G65" s="37"/>
      <c r="H65" s="118" t="s">
        <v>86</v>
      </c>
    </row>
    <row r="66" spans="1:15" ht="15" customHeight="1" x14ac:dyDescent="0.45">
      <c r="A66" s="37"/>
      <c r="B66" s="37"/>
      <c r="C66" s="37"/>
      <c r="D66" s="37"/>
      <c r="E66" s="37"/>
      <c r="F66" s="37"/>
      <c r="G66" s="37"/>
      <c r="H66" s="118"/>
    </row>
    <row r="67" spans="1:15" ht="15" customHeight="1" x14ac:dyDescent="0.55000000000000004">
      <c r="A67" s="59" t="s">
        <v>87</v>
      </c>
      <c r="B67" s="84"/>
      <c r="C67" s="37" t="s">
        <v>80</v>
      </c>
      <c r="D67" s="37"/>
      <c r="E67" s="37"/>
      <c r="F67" s="37"/>
      <c r="G67" s="37"/>
      <c r="H67" s="118"/>
    </row>
    <row r="68" spans="1:15" ht="15" customHeight="1" x14ac:dyDescent="0.45">
      <c r="A68" s="37"/>
      <c r="B68" s="37"/>
      <c r="C68" s="37"/>
      <c r="D68" s="37"/>
      <c r="E68" s="37"/>
      <c r="F68" s="37"/>
      <c r="G68" s="37"/>
      <c r="H68" s="58"/>
    </row>
    <row r="69" spans="1:15" ht="15.75" x14ac:dyDescent="0.5">
      <c r="A69" s="60" t="s">
        <v>88</v>
      </c>
      <c r="B69" s="37"/>
      <c r="C69" s="37"/>
      <c r="D69" s="37"/>
      <c r="E69" s="19" t="s">
        <v>89</v>
      </c>
      <c r="F69" s="119" t="s">
        <v>102</v>
      </c>
      <c r="G69" s="119"/>
      <c r="H69" s="38"/>
    </row>
    <row r="70" spans="1:15" ht="15" customHeight="1" thickBot="1" x14ac:dyDescent="0.5">
      <c r="A70" s="37"/>
      <c r="B70" s="37"/>
      <c r="C70" s="37"/>
      <c r="D70" s="37"/>
      <c r="E70" s="37"/>
      <c r="F70" s="19"/>
      <c r="G70" s="19"/>
      <c r="H70" s="38"/>
      <c r="I70" s="142"/>
      <c r="J70" s="143"/>
      <c r="K70" s="143"/>
      <c r="L70" s="143"/>
      <c r="M70" s="143"/>
      <c r="N70" s="143"/>
      <c r="O70" s="142"/>
    </row>
    <row r="71" spans="1:15" ht="16.149999999999999" thickBot="1" x14ac:dyDescent="0.5">
      <c r="A71" s="41" t="s">
        <v>50</v>
      </c>
      <c r="B71" s="25" t="s">
        <v>51</v>
      </c>
      <c r="C71" s="42" t="s">
        <v>52</v>
      </c>
      <c r="D71" s="25" t="s">
        <v>90</v>
      </c>
      <c r="E71" s="61" t="s">
        <v>91</v>
      </c>
      <c r="F71" s="108" t="s">
        <v>92</v>
      </c>
      <c r="G71" s="109"/>
      <c r="H71" s="38"/>
      <c r="I71" s="142"/>
      <c r="J71" s="143"/>
      <c r="K71" s="143"/>
      <c r="L71" s="143"/>
      <c r="M71" s="143"/>
      <c r="N71" s="143"/>
      <c r="O71" s="142"/>
    </row>
    <row r="72" spans="1:15" ht="15" customHeight="1" x14ac:dyDescent="0.45">
      <c r="A72" s="62">
        <v>0</v>
      </c>
      <c r="B72" s="63">
        <v>18</v>
      </c>
      <c r="C72" s="85">
        <f>A72+(B72/30)*0.5</f>
        <v>0.3</v>
      </c>
      <c r="D72" s="64">
        <v>5</v>
      </c>
      <c r="E72" s="86">
        <v>8.3000000000000004E-2</v>
      </c>
      <c r="F72" s="113" t="s">
        <v>93</v>
      </c>
      <c r="G72" s="114"/>
      <c r="H72" s="38"/>
      <c r="I72" s="142"/>
      <c r="J72" s="144"/>
      <c r="K72" s="144"/>
      <c r="L72" s="145"/>
      <c r="M72" s="145"/>
      <c r="N72" s="145"/>
      <c r="O72" s="142"/>
    </row>
    <row r="73" spans="1:15" ht="15" customHeight="1" x14ac:dyDescent="0.45">
      <c r="A73" s="46">
        <v>4</v>
      </c>
      <c r="B73" s="47">
        <v>0</v>
      </c>
      <c r="C73" s="80">
        <f>A73+(B73/30)*0.5</f>
        <v>4</v>
      </c>
      <c r="D73" s="65">
        <v>5</v>
      </c>
      <c r="E73" s="87">
        <v>8.3000000000000004E-2</v>
      </c>
      <c r="F73" s="115" t="s">
        <v>94</v>
      </c>
      <c r="G73" s="116"/>
      <c r="H73" s="38"/>
      <c r="I73" s="142"/>
      <c r="J73" s="143"/>
      <c r="K73" s="143"/>
      <c r="L73" s="143"/>
      <c r="M73" s="143"/>
      <c r="N73" s="143"/>
      <c r="O73" s="142"/>
    </row>
    <row r="74" spans="1:15" ht="15" customHeight="1" thickBot="1" x14ac:dyDescent="0.5">
      <c r="A74" s="49">
        <v>4</v>
      </c>
      <c r="B74" s="50">
        <v>22</v>
      </c>
      <c r="C74" s="34">
        <f>A74+(B74/30)*0.5</f>
        <v>4.3666666666666663</v>
      </c>
      <c r="D74" s="32">
        <v>5</v>
      </c>
      <c r="E74" s="88">
        <v>8.3000000000000004E-2</v>
      </c>
      <c r="F74" s="106" t="s">
        <v>95</v>
      </c>
      <c r="G74" s="107"/>
      <c r="H74" s="38"/>
      <c r="I74" s="142"/>
      <c r="J74" s="143"/>
      <c r="K74" s="143"/>
      <c r="L74" s="143"/>
      <c r="M74" s="143"/>
      <c r="N74" s="143"/>
      <c r="O74" s="142"/>
    </row>
    <row r="75" spans="1:15" ht="15" customHeight="1" x14ac:dyDescent="0.45">
      <c r="A75" s="37"/>
      <c r="B75" s="37"/>
      <c r="C75" s="37"/>
      <c r="D75" s="37"/>
      <c r="E75" s="37"/>
      <c r="F75" s="37"/>
      <c r="G75" s="37"/>
      <c r="H75" s="66"/>
      <c r="I75" s="142"/>
      <c r="J75" s="143"/>
      <c r="K75" s="143"/>
      <c r="L75" s="143"/>
      <c r="M75" s="143"/>
      <c r="N75" s="143"/>
      <c r="O75" s="142"/>
    </row>
    <row r="76" spans="1:15" ht="15" customHeight="1" x14ac:dyDescent="0.45">
      <c r="A76" s="19" t="s">
        <v>96</v>
      </c>
      <c r="B76" s="37"/>
      <c r="C76" s="37"/>
      <c r="D76" s="37"/>
      <c r="E76" s="37"/>
      <c r="F76" s="37"/>
      <c r="G76" s="37"/>
      <c r="H76" s="66"/>
      <c r="I76" s="142"/>
      <c r="J76" s="143"/>
      <c r="K76" s="143"/>
      <c r="L76" s="143"/>
      <c r="M76" s="143"/>
      <c r="N76" s="143"/>
      <c r="O76" s="142"/>
    </row>
    <row r="77" spans="1:15" ht="15" customHeight="1" thickBot="1" x14ac:dyDescent="0.5">
      <c r="A77" s="37"/>
      <c r="B77" s="37"/>
      <c r="C77" s="37"/>
      <c r="D77" s="37"/>
      <c r="E77" s="37"/>
      <c r="F77" s="37"/>
      <c r="G77" s="37"/>
      <c r="H77" s="66"/>
      <c r="I77" s="142"/>
      <c r="J77" s="143"/>
      <c r="K77" s="143"/>
      <c r="L77" s="143"/>
      <c r="M77" s="143"/>
      <c r="N77" s="143"/>
      <c r="O77" s="142"/>
    </row>
    <row r="78" spans="1:15" ht="18.75" customHeight="1" thickBot="1" x14ac:dyDescent="0.5">
      <c r="A78" s="67"/>
      <c r="B78" s="67"/>
      <c r="C78" s="67"/>
      <c r="D78" s="68" t="s">
        <v>40</v>
      </c>
      <c r="E78" s="69" t="s">
        <v>97</v>
      </c>
      <c r="F78" s="108" t="s">
        <v>92</v>
      </c>
      <c r="G78" s="109"/>
      <c r="H78" s="110" t="s">
        <v>98</v>
      </c>
      <c r="I78" s="142"/>
      <c r="J78" s="143"/>
      <c r="K78" s="143"/>
      <c r="L78" s="143"/>
      <c r="M78" s="143"/>
      <c r="N78" s="143"/>
      <c r="O78" s="142"/>
    </row>
    <row r="79" spans="1:15" ht="15" customHeight="1" x14ac:dyDescent="0.45">
      <c r="A79" s="67"/>
      <c r="B79" s="67"/>
      <c r="C79" s="67"/>
      <c r="D79" s="89">
        <f>B63*C72^4+E62*C72^3+B62*C72^2+E61*C72+B61</f>
        <v>664.14276295999991</v>
      </c>
      <c r="E79" s="90">
        <f>ABS((4*B63*C72^3+3*E62*C72^2+2*B62*C72+E61)*E72)</f>
        <v>11.458212017600003</v>
      </c>
      <c r="F79" s="111" t="s">
        <v>93</v>
      </c>
      <c r="G79" s="112"/>
      <c r="H79" s="110"/>
      <c r="I79" s="142"/>
      <c r="J79" s="143"/>
      <c r="K79" s="143"/>
      <c r="L79" s="143"/>
      <c r="M79" s="143"/>
      <c r="N79" s="143"/>
      <c r="O79" s="142"/>
    </row>
    <row r="80" spans="1:15" ht="15" customHeight="1" x14ac:dyDescent="0.45">
      <c r="A80" s="67"/>
      <c r="B80" s="67"/>
      <c r="C80" s="67"/>
      <c r="D80" s="94">
        <f>B63*C73^4+E62*C73^3+B62*C73^2+E61*C73+B61</f>
        <v>402.60159999999985</v>
      </c>
      <c r="E80" s="91">
        <f>ABS((4*B63*C73^3+3*E62*C73^2+2*B62*C73+E61)*E73)</f>
        <v>2.4963412000000007</v>
      </c>
      <c r="F80" s="102" t="s">
        <v>94</v>
      </c>
      <c r="G80" s="103"/>
      <c r="H80" s="110"/>
      <c r="I80" s="142"/>
      <c r="J80" s="143"/>
      <c r="K80" s="143"/>
      <c r="L80" s="143"/>
      <c r="M80" s="143"/>
      <c r="N80" s="143"/>
      <c r="O80" s="142"/>
    </row>
    <row r="81" spans="1:15" ht="15" customHeight="1" thickBot="1" x14ac:dyDescent="0.5">
      <c r="A81" s="67"/>
      <c r="B81" s="67"/>
      <c r="C81" s="67"/>
      <c r="D81" s="95">
        <f>B63*C74^4+E62*C74^3+B62*C74^2+E61*C74+B61</f>
        <v>393.1849573501234</v>
      </c>
      <c r="E81" s="90">
        <f>ABS((4*B63*C74^3+3*E62*C74^2+2*B62*C74+E61)*E74)</f>
        <v>1.7394818378074119</v>
      </c>
      <c r="F81" s="104" t="s">
        <v>95</v>
      </c>
      <c r="G81" s="105"/>
      <c r="H81" s="110"/>
      <c r="I81" s="142"/>
      <c r="J81" s="143"/>
      <c r="K81" s="143"/>
      <c r="L81" s="143"/>
      <c r="M81" s="143"/>
      <c r="N81" s="143"/>
      <c r="O81" s="142"/>
    </row>
    <row r="82" spans="1:15" ht="15" customHeight="1" x14ac:dyDescent="0.45">
      <c r="A82" s="37"/>
      <c r="B82" s="37"/>
      <c r="C82" s="37"/>
      <c r="D82" s="37"/>
      <c r="E82" s="37"/>
      <c r="F82" s="37"/>
      <c r="G82" s="37"/>
      <c r="H82" s="66"/>
      <c r="I82" s="142"/>
      <c r="J82" s="143"/>
      <c r="K82" s="143"/>
      <c r="L82" s="143"/>
      <c r="M82" s="143"/>
      <c r="N82" s="143"/>
      <c r="O82" s="142"/>
    </row>
    <row r="83" spans="1:15" s="93" customFormat="1" ht="15.75" x14ac:dyDescent="0.5">
      <c r="A83" s="60" t="s">
        <v>99</v>
      </c>
      <c r="B83" s="70"/>
      <c r="C83" s="70"/>
      <c r="D83" s="70"/>
      <c r="E83" s="71" t="s">
        <v>89</v>
      </c>
      <c r="F83" s="117" t="s">
        <v>103</v>
      </c>
      <c r="G83" s="117"/>
      <c r="H83" s="72"/>
      <c r="I83" s="146"/>
      <c r="J83" s="147"/>
      <c r="K83" s="147"/>
      <c r="L83" s="147"/>
      <c r="M83" s="147"/>
      <c r="N83" s="147"/>
      <c r="O83" s="146"/>
    </row>
    <row r="84" spans="1:15" ht="15" customHeight="1" thickBot="1" x14ac:dyDescent="0.5">
      <c r="A84" s="37"/>
      <c r="B84" s="37"/>
      <c r="C84" s="37"/>
      <c r="D84" s="37"/>
      <c r="E84" s="37"/>
      <c r="F84" s="19"/>
      <c r="G84" s="19"/>
      <c r="H84" s="38"/>
      <c r="I84" s="142"/>
      <c r="J84" s="143"/>
      <c r="K84" s="143"/>
      <c r="L84" s="143"/>
      <c r="M84" s="143"/>
      <c r="N84" s="143"/>
      <c r="O84" s="142"/>
    </row>
    <row r="85" spans="1:15" ht="16.149999999999999" thickBot="1" x14ac:dyDescent="0.5">
      <c r="A85" s="41" t="s">
        <v>50</v>
      </c>
      <c r="B85" s="25" t="s">
        <v>51</v>
      </c>
      <c r="C85" s="42" t="s">
        <v>52</v>
      </c>
      <c r="D85" s="25" t="s">
        <v>90</v>
      </c>
      <c r="E85" s="61" t="s">
        <v>91</v>
      </c>
      <c r="F85" s="108" t="s">
        <v>92</v>
      </c>
      <c r="G85" s="109"/>
      <c r="H85" s="38"/>
      <c r="I85" s="142"/>
      <c r="J85" s="143"/>
      <c r="K85" s="143"/>
      <c r="L85" s="143"/>
      <c r="M85" s="143"/>
      <c r="N85" s="143"/>
      <c r="O85" s="142"/>
    </row>
    <row r="86" spans="1:15" ht="15" customHeight="1" x14ac:dyDescent="0.45">
      <c r="A86" s="62">
        <v>2</v>
      </c>
      <c r="B86" s="63">
        <v>20</v>
      </c>
      <c r="C86" s="85">
        <f>A86+(B86/30)*0.5</f>
        <v>2.3333333333333335</v>
      </c>
      <c r="D86" s="64">
        <v>5</v>
      </c>
      <c r="E86" s="85">
        <v>8.3000000000000004E-2</v>
      </c>
      <c r="F86" s="113" t="s">
        <v>93</v>
      </c>
      <c r="G86" s="114"/>
      <c r="H86" s="38"/>
      <c r="I86" s="142"/>
      <c r="J86" s="144"/>
      <c r="K86" s="144"/>
      <c r="L86" s="145"/>
      <c r="M86" s="145"/>
      <c r="N86" s="145"/>
      <c r="O86" s="142"/>
    </row>
    <row r="87" spans="1:15" ht="15" customHeight="1" x14ac:dyDescent="0.45">
      <c r="A87" s="46">
        <v>2</v>
      </c>
      <c r="B87" s="47">
        <v>27</v>
      </c>
      <c r="C87" s="80">
        <f>A87+(B87/30)*0.5</f>
        <v>2.4500000000000002</v>
      </c>
      <c r="D87" s="65">
        <v>5</v>
      </c>
      <c r="E87" s="80">
        <v>8.3000000000000004E-2</v>
      </c>
      <c r="F87" s="115" t="s">
        <v>94</v>
      </c>
      <c r="G87" s="116"/>
      <c r="H87" s="38"/>
      <c r="I87" s="142"/>
      <c r="J87" s="143"/>
      <c r="K87" s="143"/>
      <c r="L87" s="143"/>
      <c r="M87" s="143"/>
      <c r="N87" s="143"/>
      <c r="O87" s="142"/>
    </row>
    <row r="88" spans="1:15" ht="15" customHeight="1" thickBot="1" x14ac:dyDescent="0.5">
      <c r="A88" s="49">
        <v>3</v>
      </c>
      <c r="B88" s="50">
        <v>8</v>
      </c>
      <c r="C88" s="34">
        <f>A88+(B88/30)*0.5</f>
        <v>3.1333333333333333</v>
      </c>
      <c r="D88" s="32">
        <v>5</v>
      </c>
      <c r="E88" s="34">
        <v>8.3000000000000004E-2</v>
      </c>
      <c r="F88" s="106" t="s">
        <v>95</v>
      </c>
      <c r="G88" s="107"/>
      <c r="H88" s="38"/>
      <c r="I88" s="142"/>
      <c r="J88" s="143"/>
      <c r="K88" s="143"/>
      <c r="L88" s="143"/>
      <c r="M88" s="143"/>
      <c r="N88" s="143"/>
      <c r="O88" s="142"/>
    </row>
    <row r="89" spans="1:15" ht="15" customHeight="1" x14ac:dyDescent="0.45">
      <c r="A89" s="37"/>
      <c r="B89" s="37"/>
      <c r="C89" s="37"/>
      <c r="D89" s="37"/>
      <c r="E89" s="37"/>
      <c r="F89" s="37"/>
      <c r="G89" s="37"/>
      <c r="H89" s="66"/>
      <c r="J89" s="141"/>
      <c r="K89" s="141"/>
      <c r="L89" s="141"/>
      <c r="M89" s="141"/>
      <c r="N89" s="141"/>
    </row>
    <row r="90" spans="1:15" ht="15" customHeight="1" x14ac:dyDescent="0.45">
      <c r="A90" s="19" t="s">
        <v>96</v>
      </c>
      <c r="B90" s="37"/>
      <c r="C90" s="37"/>
      <c r="D90" s="37"/>
      <c r="E90" s="37"/>
      <c r="F90" s="37"/>
      <c r="G90" s="37"/>
      <c r="H90" s="66"/>
    </row>
    <row r="91" spans="1:15" ht="15" customHeight="1" thickBot="1" x14ac:dyDescent="0.5">
      <c r="A91" s="37"/>
      <c r="B91" s="37"/>
      <c r="C91" s="37"/>
      <c r="D91" s="37"/>
      <c r="E91" s="37"/>
      <c r="F91" s="37"/>
      <c r="G91" s="37"/>
      <c r="H91" s="66"/>
    </row>
    <row r="92" spans="1:15" ht="16.149999999999999" thickBot="1" x14ac:dyDescent="0.5">
      <c r="A92" s="67"/>
      <c r="B92" s="67"/>
      <c r="C92" s="67"/>
      <c r="D92" s="68" t="s">
        <v>40</v>
      </c>
      <c r="E92" s="69" t="s">
        <v>97</v>
      </c>
      <c r="F92" s="108" t="s">
        <v>92</v>
      </c>
      <c r="G92" s="109"/>
      <c r="H92" s="110" t="s">
        <v>98</v>
      </c>
    </row>
    <row r="93" spans="1:15" ht="15" customHeight="1" x14ac:dyDescent="0.45">
      <c r="A93" s="67"/>
      <c r="B93" s="67"/>
      <c r="C93" s="67"/>
      <c r="D93" s="89">
        <f>B63*C86^4+E62*C86^3+B62*C86^2+E61*C86+B61</f>
        <v>478.3994271604937</v>
      </c>
      <c r="E93" s="90">
        <f>ABS((4*B63*C86^3+3*E62*C86^2+2*B62*C86+E61)*E86)</f>
        <v>4.9958831259259266</v>
      </c>
      <c r="F93" s="111" t="s">
        <v>93</v>
      </c>
      <c r="G93" s="112"/>
      <c r="H93" s="110"/>
    </row>
    <row r="94" spans="1:15" ht="15" customHeight="1" x14ac:dyDescent="0.45">
      <c r="A94" s="67"/>
      <c r="B94" s="67"/>
      <c r="C94" s="67"/>
      <c r="D94" s="94">
        <f>B63*C87^4+E62*C87^3+B62*C87^2+E61*C87+B61</f>
        <v>471.50972788499996</v>
      </c>
      <c r="E94" s="91">
        <f>ABS((4*B63*C87^3+3*E62*C87^2+2*B62*C87+E61)*E87)</f>
        <v>4.8087909864</v>
      </c>
      <c r="F94" s="102" t="s">
        <v>94</v>
      </c>
      <c r="G94" s="103"/>
      <c r="H94" s="110"/>
    </row>
    <row r="95" spans="1:15" ht="15" customHeight="1" thickBot="1" x14ac:dyDescent="0.5">
      <c r="A95" s="67"/>
      <c r="B95" s="67"/>
      <c r="C95" s="67"/>
      <c r="D95" s="95">
        <f>B63*C88^4+E62*C88^3+B62*C88^2+E61*C88+B61</f>
        <v>436.01864868345666</v>
      </c>
      <c r="E95" s="92">
        <f>ABS((4*B63*C88^3+3*E62*C88^2+2*B62*C88+E61)*E88)</f>
        <v>3.8348081221925936</v>
      </c>
      <c r="F95" s="104" t="s">
        <v>95</v>
      </c>
      <c r="G95" s="105"/>
      <c r="H95" s="110"/>
    </row>
    <row r="97" spans="1:8" s="79" customFormat="1" ht="15" customHeight="1" x14ac:dyDescent="0.5">
      <c r="A97" s="36" t="s">
        <v>100</v>
      </c>
      <c r="B97" s="5"/>
      <c r="C97" s="5"/>
      <c r="D97" s="5"/>
      <c r="E97" s="5"/>
      <c r="F97" s="5"/>
      <c r="G97" s="5"/>
      <c r="H97" s="15"/>
    </row>
  </sheetData>
  <sheetProtection algorithmName="SHA-512" hashValue="+V+ohTDatoFeH0G6xxLAtA1H5+QbTSalrNK0ustsnbjbZrkC5VMHdyyQzVj0KMlasxBMOB3WWSH0j1Q2EAGhAw==" saltValue="ELqu34IuVAB/Um8Xv6IoDQ==" spinCount="100000" sheet="1" scenarios="1" formatCells="0" formatColumns="0" formatRows="0"/>
  <mergeCells count="40">
    <mergeCell ref="F19:G19"/>
    <mergeCell ref="F20:G20"/>
    <mergeCell ref="F21:G21"/>
    <mergeCell ref="A1:G1"/>
    <mergeCell ref="H8:H9"/>
    <mergeCell ref="F17:G17"/>
    <mergeCell ref="H17:H29"/>
    <mergeCell ref="F18:G18"/>
    <mergeCell ref="F25:G25"/>
    <mergeCell ref="F26:G26"/>
    <mergeCell ref="F27:G27"/>
    <mergeCell ref="F22:G22"/>
    <mergeCell ref="F23:G23"/>
    <mergeCell ref="F24:G24"/>
    <mergeCell ref="H58:H63"/>
    <mergeCell ref="H65:H67"/>
    <mergeCell ref="F69:G69"/>
    <mergeCell ref="F28:G28"/>
    <mergeCell ref="F29:G29"/>
    <mergeCell ref="A37:G56"/>
    <mergeCell ref="H37:H56"/>
    <mergeCell ref="F74:G74"/>
    <mergeCell ref="F78:G78"/>
    <mergeCell ref="H78:H81"/>
    <mergeCell ref="F79:G79"/>
    <mergeCell ref="F71:G71"/>
    <mergeCell ref="F72:G72"/>
    <mergeCell ref="F73:G73"/>
    <mergeCell ref="F85:G85"/>
    <mergeCell ref="F86:G86"/>
    <mergeCell ref="F87:G87"/>
    <mergeCell ref="F80:G80"/>
    <mergeCell ref="F81:G81"/>
    <mergeCell ref="F83:G83"/>
    <mergeCell ref="F94:G94"/>
    <mergeCell ref="F95:G95"/>
    <mergeCell ref="F88:G88"/>
    <mergeCell ref="F92:G92"/>
    <mergeCell ref="H92:H95"/>
    <mergeCell ref="F93:G93"/>
  </mergeCells>
  <dataValidations count="1">
    <dataValidation type="whole" allowBlank="1" showInputMessage="1" showErrorMessage="1" error="Für die Trendlinie sind nur Polynome vom Grad 1 bis 4 zulässig." sqref="G58" xr:uid="{00000000-0002-0000-0100-000000000000}">
      <formula1>1</formula1>
      <formula2>4</formula2>
    </dataValidation>
  </dataValidations>
  <printOptions horizontalCentered="1"/>
  <pageMargins left="0.78740157480314965" right="0.78740157480314965" top="0.59055118110236227" bottom="0.59055118110236227" header="0.31496062992125984" footer="0.31496062992125984"/>
  <pageSetup paperSize="9" orientation="portrait" r:id="rId1"/>
  <headerFooter>
    <oddFooter>&amp;LPraktikum Physik&amp;C&amp;A&amp;R&amp;P/&amp;N</oddFooter>
  </headerFooter>
  <rowBreaks count="1" manualBreakCount="1">
    <brk id="96" max="6"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Überblick</vt:lpstr>
      <vt:lpstr>Prismenspektroskopie</vt:lpstr>
      <vt:lpstr>Prismenspektroskopie!Druckbereich</vt:lpstr>
      <vt:lpstr>Überblick!Druckbereich</vt:lpstr>
    </vt:vector>
  </TitlesOfParts>
  <Company>Hochschule Aschaffenburg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Kovacs, Günter</dc:creator>
  <cp:lastModifiedBy>Benny</cp:lastModifiedBy>
  <dcterms:created xsi:type="dcterms:W3CDTF">2022-03-19T14:51:11Z</dcterms:created>
  <dcterms:modified xsi:type="dcterms:W3CDTF">2022-05-29T19:12:35Z</dcterms:modified>
</cp:coreProperties>
</file>