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enny\git\Ausarbeitungen_Physikpraktikum_SoSe2022\"/>
    </mc:Choice>
  </mc:AlternateContent>
  <xr:revisionPtr revIDLastSave="0" documentId="13_ncr:1_{7FCD9393-0D5C-4C31-89E4-7F2457AB358C}" xr6:coauthVersionLast="47" xr6:coauthVersionMax="47" xr10:uidLastSave="{00000000-0000-0000-0000-000000000000}"/>
  <workbookProtection workbookAlgorithmName="SHA-512" workbookHashValue="r5c/lsfmlY/vzhNq6VBlXdkJBrwYVwALFy5giNwdN57NomYt4M34VEr53+9qNU7AVcuDuNHvhKlQACRAg82I9Q==" workbookSaltValue="uXppD+pp/TQxJ46IbDtz8g==" workbookSpinCount="100000" lockStructure="1"/>
  <bookViews>
    <workbookView xWindow="-120" yWindow="-120" windowWidth="29040" windowHeight="15990" activeTab="3" xr2:uid="{00000000-000D-0000-FFFF-FFFF00000000}"/>
  </bookViews>
  <sheets>
    <sheet name="Überblick" sheetId="1" r:id="rId1"/>
    <sheet name="Spezifischer Widerstand" sheetId="2" r:id="rId2"/>
    <sheet name="Art der Ladungsträger" sheetId="3" r:id="rId3"/>
    <sheet name="Hall-Effekt" sheetId="4" r:id="rId4"/>
  </sheets>
  <definedNames>
    <definedName name="_xlnm.Print_Area" localSheetId="2">'Art der Ladungsträger'!$A:$G</definedName>
    <definedName name="_xlnm.Print_Area" localSheetId="3">'Hall-Effekt'!$A:$G</definedName>
    <definedName name="_xlnm.Print_Area" localSheetId="1">'Spezifischer Widerstand'!$A$1:$G$149</definedName>
    <definedName name="_xlnm.Print_Area" localSheetId="0">Überblick!$A:$G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3" l="1"/>
  <c r="E32" i="3"/>
  <c r="E30" i="3"/>
  <c r="E29" i="3"/>
  <c r="E23" i="3"/>
  <c r="E22" i="3"/>
  <c r="E20" i="3"/>
  <c r="E19" i="3"/>
  <c r="E13" i="3"/>
  <c r="E12" i="3"/>
  <c r="E10" i="3"/>
  <c r="E9" i="3"/>
  <c r="C57" i="4"/>
  <c r="C52" i="4"/>
  <c r="C47" i="4"/>
  <c r="C32" i="4"/>
  <c r="B24" i="4"/>
  <c r="B20" i="4"/>
  <c r="C15" i="4"/>
  <c r="C147" i="2"/>
  <c r="C142" i="2"/>
  <c r="C135" i="2"/>
  <c r="C130" i="2"/>
  <c r="C125" i="2"/>
  <c r="C120" i="2"/>
  <c r="C115" i="2"/>
  <c r="C85" i="2"/>
  <c r="C23" i="2"/>
</calcChain>
</file>

<file path=xl/sharedStrings.xml><?xml version="1.0" encoding="utf-8"?>
<sst xmlns="http://schemas.openxmlformats.org/spreadsheetml/2006/main" count="264" uniqueCount="124">
  <si>
    <t>3.1 Spezifischer Widerstand und Halleffekt</t>
  </si>
  <si>
    <t>Mit Tab zum nächsten Eingabefeld</t>
  </si>
  <si>
    <t>Nebenrechnungen</t>
  </si>
  <si>
    <t>Studiengang</t>
  </si>
  <si>
    <t>EIT</t>
  </si>
  <si>
    <t>MAT</t>
  </si>
  <si>
    <t>MT</t>
  </si>
  <si>
    <t>WI</t>
  </si>
  <si>
    <t>Gruppe / Team</t>
  </si>
  <si>
    <t>1.1</t>
  </si>
  <si>
    <t>1.2</t>
  </si>
  <si>
    <t>2.1</t>
  </si>
  <si>
    <t>2.2</t>
  </si>
  <si>
    <t>3.1</t>
  </si>
  <si>
    <t>3.2</t>
  </si>
  <si>
    <t>4.1</t>
  </si>
  <si>
    <t>4.2</t>
  </si>
  <si>
    <t>a</t>
  </si>
  <si>
    <t>b</t>
  </si>
  <si>
    <t>c</t>
  </si>
  <si>
    <t>d</t>
  </si>
  <si>
    <t>e</t>
  </si>
  <si>
    <t>f</t>
  </si>
  <si>
    <t>Vorname</t>
  </si>
  <si>
    <t>Nachname</t>
  </si>
  <si>
    <t>1. Student/in</t>
  </si>
  <si>
    <t>2. Student/in</t>
  </si>
  <si>
    <t>3. Student/in</t>
  </si>
  <si>
    <t>Datum der Versuchsdurchführung</t>
  </si>
  <si>
    <t>Versuchsauswertung</t>
  </si>
  <si>
    <t>Abgabe #</t>
  </si>
  <si>
    <t>am</t>
  </si>
  <si>
    <t>Version:</t>
  </si>
  <si>
    <t>3.0 a</t>
  </si>
  <si>
    <t>vom</t>
  </si>
  <si>
    <t>Praktikum Physik an der TH-Aschaffenburg</t>
  </si>
  <si>
    <t>©Dr. Günter Kovacs</t>
  </si>
  <si>
    <t>Teil A: Spezifischer Widerstand</t>
  </si>
  <si>
    <t>Verfahren nach van der Pauw</t>
  </si>
  <si>
    <r>
      <t xml:space="preserve">Messwerte für Strom </t>
    </r>
    <r>
      <rPr>
        <b/>
        <i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AB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</si>
  <si>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AB</t>
    </r>
    <r>
      <rPr>
        <b/>
        <sz val="11"/>
        <color theme="1"/>
        <rFont val="Calibri"/>
        <family val="2"/>
        <scheme val="minor"/>
      </rPr>
      <t xml:space="preserve"> in mA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</si>
  <si>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DC</t>
    </r>
    <r>
      <rPr>
        <b/>
        <sz val="11"/>
        <color theme="1"/>
        <rFont val="Calibri"/>
        <family val="2"/>
        <scheme val="minor"/>
      </rPr>
      <t xml:space="preserve"> in mV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</si>
  <si>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AB,DC</t>
    </r>
    <r>
      <rPr>
        <b/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</rPr>
      <t>Ω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</si>
  <si>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AB</t>
    </r>
    <r>
      <rPr>
        <b/>
        <sz val="11"/>
        <color theme="1"/>
        <rFont val="Calibri"/>
        <family val="2"/>
        <scheme val="minor"/>
      </rPr>
      <t xml:space="preserve"> in V</t>
    </r>
  </si>
  <si>
    <r>
      <t>Widerstand R</t>
    </r>
    <r>
      <rPr>
        <vertAlign val="subscript"/>
        <sz val="11"/>
        <color theme="1"/>
        <rFont val="Calibri"/>
        <family val="2"/>
        <scheme val="minor"/>
      </rPr>
      <t>AB,DC</t>
    </r>
    <r>
      <rPr>
        <sz val="11"/>
        <color theme="1"/>
        <rFont val="Calibri"/>
        <family val="2"/>
        <scheme val="minor"/>
      </rPr>
      <t xml:space="preserve"> aus Tabelle</t>
    </r>
  </si>
  <si>
    <r>
      <rPr>
        <i/>
        <sz val="11"/>
        <rFont val="Calibri"/>
        <family val="2"/>
        <scheme val="minor"/>
      </rPr>
      <t>R</t>
    </r>
    <r>
      <rPr>
        <vertAlign val="subscript"/>
        <sz val="11"/>
        <rFont val="Calibri"/>
        <family val="2"/>
      </rPr>
      <t>AB,DC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</si>
  <si>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>±</t>
  </si>
  <si>
    <r>
      <t xml:space="preserve"> ) k</t>
    </r>
    <r>
      <rPr>
        <sz val="11"/>
        <rFont val="Calibri"/>
        <family val="2"/>
      </rPr>
      <t>Ω</t>
    </r>
  </si>
  <si>
    <t>berechnete Werte (ungerundet)</t>
  </si>
  <si>
    <t>korrekt gerundet (als Text)</t>
  </si>
  <si>
    <t xml:space="preserve">=   </t>
  </si>
  <si>
    <t>% )</t>
  </si>
  <si>
    <t>Darstellung der Messwerte</t>
  </si>
  <si>
    <r>
      <t>Zeichnen Sie die Spannung U</t>
    </r>
    <r>
      <rPr>
        <i/>
        <vertAlign val="subscript"/>
        <sz val="11"/>
        <color theme="1"/>
        <rFont val="Calibri"/>
        <family val="2"/>
        <scheme val="minor"/>
      </rPr>
      <t>DC</t>
    </r>
    <r>
      <rPr>
        <i/>
        <sz val="11"/>
        <color theme="1"/>
        <rFont val="Calibri"/>
        <family val="2"/>
        <scheme val="minor"/>
      </rPr>
      <t xml:space="preserve"> als Funktion des Stroms I</t>
    </r>
    <r>
      <rPr>
        <i/>
        <vertAlign val="subscript"/>
        <sz val="11"/>
        <color theme="1"/>
        <rFont val="Calibri"/>
        <family val="2"/>
        <scheme val="minor"/>
      </rPr>
      <t>AB</t>
    </r>
    <r>
      <rPr>
        <i/>
        <sz val="11"/>
        <color theme="1"/>
        <rFont val="Calibri"/>
        <family val="2"/>
        <scheme val="minor"/>
      </rPr>
      <t>. Stellen Sie die Messwerte als Punkte aber ohne verbindende Linie dar. 
Approximieren Sie die Messdaten durch eine lineare Trendlinie durch den Ursprung - warum eigentlich? Zeigen Sie die Formel der Trendlinie im Diagramm an.</t>
    </r>
  </si>
  <si>
    <r>
      <t>Zeichnen Sie die Spannung U</t>
    </r>
    <r>
      <rPr>
        <i/>
        <vertAlign val="subscript"/>
        <sz val="11"/>
        <color theme="1"/>
        <rFont val="Calibri"/>
        <family val="2"/>
        <scheme val="minor"/>
      </rPr>
      <t>AB</t>
    </r>
    <r>
      <rPr>
        <i/>
        <sz val="11"/>
        <color theme="1"/>
        <rFont val="Calibri"/>
        <family val="2"/>
        <scheme val="minor"/>
      </rPr>
      <t xml:space="preserve"> als Funktion des Stroms I</t>
    </r>
    <r>
      <rPr>
        <i/>
        <vertAlign val="subscript"/>
        <sz val="11"/>
        <color theme="1"/>
        <rFont val="Calibri"/>
        <family val="2"/>
        <scheme val="minor"/>
      </rPr>
      <t>AB</t>
    </r>
    <r>
      <rPr>
        <i/>
        <sz val="11"/>
        <color theme="1"/>
        <rFont val="Calibri"/>
        <family val="2"/>
        <scheme val="minor"/>
      </rPr>
      <t>. Stellen Sie die Messwerte als Punkte dar und verbinden Sie mit einer glatten Kurve. 
Was fällt Ihnen auf?</t>
    </r>
  </si>
  <si>
    <r>
      <t xml:space="preserve">Messwerte für Strom </t>
    </r>
    <r>
      <rPr>
        <b/>
        <i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BC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</si>
  <si>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BC</t>
    </r>
    <r>
      <rPr>
        <b/>
        <sz val="11"/>
        <color theme="1"/>
        <rFont val="Calibri"/>
        <family val="2"/>
        <scheme val="minor"/>
      </rPr>
      <t xml:space="preserve"> in mA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</si>
  <si>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AD</t>
    </r>
    <r>
      <rPr>
        <b/>
        <sz val="11"/>
        <color theme="1"/>
        <rFont val="Calibri"/>
        <family val="2"/>
        <scheme val="minor"/>
      </rPr>
      <t xml:space="preserve"> in mV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</si>
  <si>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BC,AD</t>
    </r>
    <r>
      <rPr>
        <b/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</rPr>
      <t>Ω</t>
    </r>
  </si>
  <si>
    <r>
      <t>Zeichnen Sie die Spannung U</t>
    </r>
    <r>
      <rPr>
        <i/>
        <vertAlign val="subscript"/>
        <sz val="11"/>
        <color theme="1"/>
        <rFont val="Calibri"/>
        <family val="2"/>
        <scheme val="minor"/>
      </rPr>
      <t>AD</t>
    </r>
    <r>
      <rPr>
        <i/>
        <sz val="11"/>
        <color theme="1"/>
        <rFont val="Calibri"/>
        <family val="2"/>
        <scheme val="minor"/>
      </rPr>
      <t xml:space="preserve"> als Funktion des Stroms I</t>
    </r>
    <r>
      <rPr>
        <i/>
        <vertAlign val="subscript"/>
        <sz val="11"/>
        <color theme="1"/>
        <rFont val="Calibri"/>
        <family val="2"/>
        <scheme val="minor"/>
      </rPr>
      <t>BC</t>
    </r>
    <r>
      <rPr>
        <i/>
        <sz val="11"/>
        <color theme="1"/>
        <rFont val="Calibri"/>
        <family val="2"/>
        <scheme val="minor"/>
      </rPr>
      <t>. Stellen Sie die Messwerte als Punkte aber ohne verbindende Linie dar. 
Approximieren Sie die Messdaten durch eine lineare Trendlinie durch den Ursprung - warum eigentlich? Zeigen Sie die Formel der Trendlinie im Diagramm an.</t>
    </r>
  </si>
  <si>
    <t>Flächenwiderstand</t>
  </si>
  <si>
    <t>Mittlerer Widerstand</t>
  </si>
  <si>
    <t>Erste Hilfsgröße</t>
  </si>
  <si>
    <r>
      <rPr>
        <i/>
        <sz val="11"/>
        <rFont val="Calibri"/>
        <family val="2"/>
        <scheme val="minor"/>
      </rPr>
      <t xml:space="preserve">R </t>
    </r>
    <r>
      <rPr>
        <sz val="11"/>
        <rFont val="Calibri"/>
        <family val="2"/>
      </rPr>
      <t xml:space="preserve">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</si>
  <si>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 xml:space="preserve"> )</t>
  </si>
  <si>
    <r>
      <rPr>
        <i/>
        <sz val="11"/>
        <rFont val="Calibri"/>
        <family val="2"/>
        <scheme val="minor"/>
      </rPr>
      <t xml:space="preserve">x </t>
    </r>
    <r>
      <rPr>
        <sz val="11"/>
        <rFont val="Calibri"/>
        <family val="2"/>
      </rPr>
      <t xml:space="preserve">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</si>
  <si>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>Zweite Hilfsgröße</t>
  </si>
  <si>
    <r>
      <rPr>
        <i/>
        <sz val="11"/>
        <rFont val="Calibri"/>
        <family val="2"/>
        <scheme val="minor"/>
      </rPr>
      <t xml:space="preserve">z </t>
    </r>
    <r>
      <rPr>
        <sz val="11"/>
        <rFont val="Calibri"/>
        <family val="2"/>
      </rPr>
      <t xml:space="preserve">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</si>
  <si>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>Geometriefaktor</t>
  </si>
  <si>
    <r>
      <t>f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</rPr>
      <t xml:space="preserve">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</si>
  <si>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r>
      <rPr>
        <i/>
        <sz val="11"/>
        <rFont val="Calibri"/>
        <family val="2"/>
        <scheme val="minor"/>
      </rPr>
      <t>R</t>
    </r>
    <r>
      <rPr>
        <vertAlign val="subscript"/>
        <sz val="11"/>
        <rFont val="Calibri"/>
        <family val="2"/>
      </rPr>
      <t>□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</si>
  <si>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r>
      <t xml:space="preserve"> ) </t>
    </r>
    <r>
      <rPr>
        <sz val="11"/>
        <rFont val="Calibri"/>
        <family val="2"/>
      </rPr>
      <t>Ω / □</t>
    </r>
  </si>
  <si>
    <t>Spezifischer Widerstand</t>
  </si>
  <si>
    <t>Probendicke</t>
  </si>
  <si>
    <r>
      <rPr>
        <i/>
        <sz val="11"/>
        <rFont val="Calibri"/>
        <family val="2"/>
      </rPr>
      <t>d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</si>
  <si>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r>
      <t xml:space="preserve"> ) </t>
    </r>
    <r>
      <rPr>
        <sz val="11"/>
        <rFont val="Calibri"/>
        <family val="2"/>
      </rPr>
      <t>mm</t>
    </r>
  </si>
  <si>
    <r>
      <rPr>
        <i/>
        <sz val="11"/>
        <rFont val="Calibri"/>
        <family val="2"/>
      </rPr>
      <t>ρ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</si>
  <si>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r>
      <t xml:space="preserve"> ) </t>
    </r>
    <r>
      <rPr>
        <sz val="11"/>
        <rFont val="Calibri"/>
        <family val="2"/>
      </rPr>
      <t>Ω cm</t>
    </r>
  </si>
  <si>
    <t>Feedback Ihrer Dozenten</t>
  </si>
  <si>
    <t>Teil B: Art der Ladungsträger</t>
  </si>
  <si>
    <t>Messwerte an Siliziumprobe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</si>
  <si>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AC</t>
    </r>
    <r>
      <rPr>
        <b/>
        <sz val="11"/>
        <color theme="1"/>
        <rFont val="Calibri"/>
        <family val="2"/>
        <scheme val="minor"/>
      </rPr>
      <t xml:space="preserve"> in mA</t>
    </r>
  </si>
  <si>
    <t>Magnet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</si>
  <si>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BD</t>
    </r>
    <r>
      <rPr>
        <b/>
        <sz val="11"/>
        <color theme="1"/>
        <rFont val="Calibri"/>
        <family val="2"/>
        <scheme val="minor"/>
      </rPr>
      <t xml:space="preserve"> in mV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</si>
  <si>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in mV</t>
    </r>
  </si>
  <si>
    <t>Bestimmen Sie aus der Richtung des Stromes und der Richtung des Magnetfelds die Art der Ladungs-träger. Liegt ein n- oder ein p-Halbleiter vor?</t>
  </si>
  <si>
    <t>ohne</t>
  </si>
  <si>
    <t>rot</t>
  </si>
  <si>
    <t>grün</t>
  </si>
  <si>
    <t>Messwerte an n-Germanium</t>
  </si>
  <si>
    <t>Vergleichen Sie mit einer n-dotierten Germaniumprobe</t>
  </si>
  <si>
    <t>Messwerte an p-Germanium</t>
  </si>
  <si>
    <t>Vergleichen Sie mit einer p-dotierten Germaniumprobe</t>
  </si>
  <si>
    <t>Teil C: Ladungsträgerdichte und Beweglichkeit</t>
  </si>
  <si>
    <t>Häusliche Vorbereitung</t>
  </si>
  <si>
    <t>Elementarladung</t>
  </si>
  <si>
    <t xml:space="preserve">e = </t>
  </si>
  <si>
    <t xml:space="preserve"> C</t>
  </si>
  <si>
    <t>Quelle im Bericht angeben</t>
  </si>
  <si>
    <t>Hallspannung</t>
  </si>
  <si>
    <t>Probenstrom</t>
  </si>
  <si>
    <r>
      <rPr>
        <i/>
        <sz val="11"/>
        <rFont val="Calibri"/>
        <family val="2"/>
        <scheme val="minor"/>
      </rPr>
      <t>I</t>
    </r>
    <r>
      <rPr>
        <vertAlign val="subscript"/>
        <sz val="11"/>
        <rFont val="Calibri"/>
        <family val="2"/>
      </rPr>
      <t>AC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</si>
  <si>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 xml:space="preserve"> ) mA</t>
  </si>
  <si>
    <t>Strom gemäß Anleitung</t>
  </si>
  <si>
    <t>Messwerte</t>
  </si>
  <si>
    <r>
      <t>|U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| in mV</t>
    </r>
  </si>
  <si>
    <t>vorne</t>
  </si>
  <si>
    <t>hinten</t>
  </si>
  <si>
    <r>
      <t xml:space="preserve">Hallspannung </t>
    </r>
    <r>
      <rPr>
        <i/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Hall</t>
    </r>
    <r>
      <rPr>
        <sz val="11"/>
        <color theme="1"/>
        <rFont val="Calibri"/>
        <family val="2"/>
        <scheme val="minor"/>
      </rPr>
      <t xml:space="preserve"> aus Tabelle</t>
    </r>
  </si>
  <si>
    <r>
      <rPr>
        <i/>
        <sz val="11"/>
        <rFont val="Calibri"/>
        <family val="2"/>
        <scheme val="minor"/>
      </rPr>
      <t>U</t>
    </r>
    <r>
      <rPr>
        <vertAlign val="subscript"/>
        <sz val="11"/>
        <rFont val="Calibri"/>
        <family val="2"/>
      </rPr>
      <t>Hall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</si>
  <si>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 xml:space="preserve"> ) mV</t>
  </si>
  <si>
    <t>Magnetfeld</t>
  </si>
  <si>
    <t>B in mT</t>
  </si>
  <si>
    <t>|B| in mT</t>
  </si>
  <si>
    <r>
      <t xml:space="preserve">Magnetfeld 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aus Tabelle</t>
    </r>
  </si>
  <si>
    <r>
      <rPr>
        <i/>
        <sz val="11"/>
        <rFont val="Calibri"/>
        <family val="2"/>
        <scheme val="minor"/>
      </rPr>
      <t>B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</si>
  <si>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 xml:space="preserve"> ) mT</t>
  </si>
  <si>
    <t>Ladungsträgerdichte</t>
  </si>
  <si>
    <r>
      <rPr>
        <i/>
        <sz val="11"/>
        <rFont val="Calibri"/>
        <family val="2"/>
        <scheme val="minor"/>
      </rPr>
      <t>n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</si>
  <si>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t xml:space="preserve"> ) 10^16/cm³</t>
  </si>
  <si>
    <t>Beweglichkeit</t>
  </si>
  <si>
    <r>
      <rPr>
        <i/>
        <sz val="11"/>
        <rFont val="Calibri"/>
        <family val="2"/>
        <scheme val="minor"/>
      </rPr>
      <t>µ</t>
    </r>
    <r>
      <rPr>
        <sz val="11"/>
        <rFont val="Calibri"/>
        <family val="2"/>
      </rPr>
      <t xml:space="preserve"> = </t>
    </r>
    <r>
      <rPr>
        <sz val="11"/>
        <rFont val="Calibri"/>
        <family val="2"/>
        <scheme val="minor"/>
      </rPr>
      <t xml:space="preserve"> (</t>
    </r>
    <r>
      <rPr>
        <sz val="11"/>
        <rFont val="Calibri"/>
        <family val="2"/>
      </rPr>
      <t>‮</t>
    </r>
  </si>
  <si>
    <r>
      <t xml:space="preserve"> ) </t>
    </r>
    <r>
      <rPr>
        <sz val="11"/>
        <rFont val="Calibri"/>
        <family val="2"/>
        <scheme val="minor"/>
      </rPr>
      <t>cm²/Vs</t>
    </r>
  </si>
  <si>
    <t>Nutzen Sie diesen Bereich für Ihre Berechnungen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</si>
</sst>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vertAlign val="subscript"/>
      <sz val="11"/>
      <name val="Calibri"/>
      <family val="2"/>
    </font>
    <font>
      <sz val="11"/>
      <name val="Calibri"/>
      <family val="2"/>
    </font>
    <font>
      <i/>
      <vertAlign val="subscript"/>
      <sz val="11"/>
      <color theme="1"/>
      <name val="Calibri"/>
      <family val="2"/>
      <scheme val="minor"/>
    </font>
    <font>
      <i/>
      <sz val="1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NumberFormat="1"/>
    <xf numFmtId="0" fontId="6" fillId="0" borderId="0" xfId="0" applyFont="1"/>
    <xf numFmtId="0" fontId="1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7" fillId="0" borderId="0" xfId="0" applyFont="1" applyFill="1" applyBorder="1"/>
    <xf numFmtId="0" fontId="0" fillId="0" borderId="0" xfId="0" quotePrefix="1" applyNumberFormat="1" applyAlignment="1">
      <alignment horizontal="right"/>
    </xf>
    <xf numFmtId="0" fontId="0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NumberFormat="1" applyFont="1" applyProtection="1"/>
    <xf numFmtId="0" fontId="8" fillId="0" borderId="0" xfId="0" applyNumberFormat="1" applyFont="1" applyAlignment="1"/>
    <xf numFmtId="0" fontId="9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Protection="1"/>
    <xf numFmtId="0" fontId="10" fillId="0" borderId="0" xfId="0" applyNumberFormat="1" applyFont="1"/>
    <xf numFmtId="0" fontId="6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4" xfId="0" applyNumberFormat="1" applyFill="1" applyBorder="1" applyAlignment="1" applyProtection="1"/>
    <xf numFmtId="0" fontId="0" fillId="2" borderId="5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>
      <protection locked="0"/>
    </xf>
    <xf numFmtId="0" fontId="0" fillId="2" borderId="6" xfId="0" applyNumberFormat="1" applyFill="1" applyBorder="1" applyAlignment="1" applyProtection="1">
      <protection locked="0"/>
    </xf>
    <xf numFmtId="2" fontId="0" fillId="0" borderId="7" xfId="0" applyNumberFormat="1" applyFill="1" applyBorder="1" applyAlignment="1" applyProtection="1"/>
    <xf numFmtId="0" fontId="0" fillId="2" borderId="8" xfId="0" applyNumberFormat="1" applyFill="1" applyBorder="1" applyAlignment="1" applyProtection="1">
      <protection locked="0"/>
    </xf>
    <xf numFmtId="0" fontId="0" fillId="3" borderId="8" xfId="0" applyNumberFormat="1" applyFill="1" applyBorder="1" applyAlignment="1" applyProtection="1">
      <protection locked="0"/>
    </xf>
    <xf numFmtId="0" fontId="0" fillId="2" borderId="9" xfId="0" applyNumberFormat="1" applyFill="1" applyBorder="1" applyAlignment="1" applyProtection="1">
      <protection locked="0"/>
    </xf>
    <xf numFmtId="0" fontId="15" fillId="0" borderId="0" xfId="0" applyNumberFormat="1" applyFont="1" applyProtection="1"/>
    <xf numFmtId="0" fontId="5" fillId="0" borderId="0" xfId="0" quotePrefix="1" applyNumberFormat="1" applyFont="1" applyAlignment="1" applyProtection="1">
      <alignment horizontal="right"/>
    </xf>
    <xf numFmtId="0" fontId="5" fillId="3" borderId="0" xfId="0" applyNumberFormat="1" applyFont="1" applyFill="1" applyAlignment="1" applyProtection="1">
      <alignment horizontal="right"/>
      <protection locked="0"/>
    </xf>
    <xf numFmtId="0" fontId="0" fillId="0" borderId="0" xfId="0" quotePrefix="1" applyNumberFormat="1" applyFont="1" applyFill="1" applyBorder="1" applyAlignment="1" applyProtection="1">
      <alignment horizontal="center"/>
    </xf>
    <xf numFmtId="0" fontId="5" fillId="3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/>
    <xf numFmtId="0" fontId="6" fillId="0" borderId="0" xfId="0" applyNumberFormat="1" applyFont="1" applyAlignment="1" applyProtection="1">
      <alignment vertical="center" wrapText="1"/>
    </xf>
    <xf numFmtId="0" fontId="4" fillId="0" borderId="0" xfId="0" applyFont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Fill="1" applyBorder="1" applyAlignment="1" applyProtection="1"/>
    <xf numFmtId="0" fontId="0" fillId="2" borderId="13" xfId="0" applyNumberFormat="1" applyFill="1" applyBorder="1" applyAlignment="1" applyProtection="1">
      <protection locked="0"/>
    </xf>
    <xf numFmtId="0" fontId="0" fillId="3" borderId="21" xfId="0" applyNumberFormat="1" applyFill="1" applyBorder="1" applyAlignment="1" applyProtection="1">
      <protection locked="0"/>
    </xf>
    <xf numFmtId="0" fontId="0" fillId="0" borderId="20" xfId="0" applyNumberFormat="1" applyFill="1" applyBorder="1" applyAlignment="1" applyProtection="1"/>
    <xf numFmtId="0" fontId="0" fillId="2" borderId="22" xfId="0" applyNumberFormat="1" applyFill="1" applyBorder="1" applyAlignment="1" applyProtection="1">
      <protection locked="0"/>
    </xf>
    <xf numFmtId="0" fontId="0" fillId="3" borderId="23" xfId="0" applyNumberFormat="1" applyFill="1" applyBorder="1" applyAlignment="1" applyProtection="1">
      <protection locked="0"/>
    </xf>
    <xf numFmtId="0" fontId="5" fillId="2" borderId="0" xfId="0" applyNumberFormat="1" applyFont="1" applyFill="1" applyAlignment="1" applyProtection="1">
      <alignment horizontal="right"/>
      <protection locked="0"/>
    </xf>
    <xf numFmtId="0" fontId="5" fillId="2" borderId="0" xfId="0" applyNumberFormat="1" applyFont="1" applyFill="1" applyAlignment="1" applyProtection="1">
      <alignment horizontal="left"/>
      <protection locked="0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2" borderId="25" xfId="0" applyNumberFormat="1" applyFill="1" applyBorder="1" applyAlignment="1" applyProtection="1">
      <alignment horizontal="center"/>
      <protection locked="0"/>
    </xf>
    <xf numFmtId="0" fontId="0" fillId="4" borderId="26" xfId="0" applyNumberFormat="1" applyFont="1" applyFill="1" applyBorder="1" applyAlignment="1" applyProtection="1"/>
    <xf numFmtId="0" fontId="0" fillId="0" borderId="5" xfId="0" applyFont="1" applyBorder="1" applyAlignment="1">
      <alignment horizontal="center"/>
    </xf>
    <xf numFmtId="0" fontId="0" fillId="2" borderId="5" xfId="0" applyNumberFormat="1" applyFill="1" applyBorder="1" applyAlignment="1" applyProtection="1">
      <alignment horizontal="center"/>
      <protection locked="0"/>
    </xf>
    <xf numFmtId="0" fontId="0" fillId="3" borderId="6" xfId="0" applyNumberFormat="1" applyFont="1" applyFill="1" applyBorder="1" applyAlignment="1" applyProtection="1">
      <alignment horizontal="center"/>
      <protection locked="0"/>
    </xf>
    <xf numFmtId="0" fontId="0" fillId="0" borderId="8" xfId="0" applyFont="1" applyBorder="1" applyAlignment="1">
      <alignment horizontal="center"/>
    </xf>
    <xf numFmtId="0" fontId="0" fillId="2" borderId="8" xfId="0" applyNumberFormat="1" applyFill="1" applyBorder="1" applyAlignment="1" applyProtection="1">
      <alignment horizontal="center"/>
      <protection locked="0"/>
    </xf>
    <xf numFmtId="0" fontId="0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NumberFormat="1" applyFont="1"/>
    <xf numFmtId="0" fontId="0" fillId="0" borderId="28" xfId="0" applyFont="1" applyBorder="1" applyAlignment="1">
      <alignment horizontal="center"/>
    </xf>
    <xf numFmtId="0" fontId="0" fillId="2" borderId="28" xfId="0" applyNumberFormat="1" applyFill="1" applyBorder="1" applyAlignment="1" applyProtection="1">
      <alignment horizontal="center"/>
      <protection locked="0"/>
    </xf>
    <xf numFmtId="0" fontId="0" fillId="0" borderId="30" xfId="0" applyFont="1" applyBorder="1" applyAlignment="1">
      <alignment horizontal="center"/>
    </xf>
    <xf numFmtId="0" fontId="0" fillId="2" borderId="30" xfId="0" applyNumberFormat="1" applyFill="1" applyBorder="1" applyAlignment="1" applyProtection="1">
      <alignment horizontal="center"/>
      <protection locked="0"/>
    </xf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5" fillId="0" borderId="0" xfId="0" applyNumberFormat="1" applyFont="1" applyFill="1" applyBorder="1" applyProtection="1"/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2" borderId="0" xfId="0" applyNumberFormat="1" applyFill="1" applyAlignment="1" applyProtection="1">
      <alignment horizontal="center"/>
      <protection locked="0"/>
    </xf>
    <xf numFmtId="0" fontId="5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0" fontId="5" fillId="3" borderId="0" xfId="0" quotePrefix="1" applyNumberFormat="1" applyFont="1" applyFill="1" applyAlignment="1" applyProtection="1">
      <alignment horizontal="right"/>
      <protection locked="0"/>
    </xf>
    <xf numFmtId="0" fontId="5" fillId="3" borderId="0" xfId="0" applyNumberFormat="1" applyFont="1" applyFill="1" applyAlignment="1" applyProtection="1">
      <alignment horizontal="center"/>
      <protection locked="0"/>
    </xf>
    <xf numFmtId="0" fontId="0" fillId="2" borderId="33" xfId="0" applyNumberFormat="1" applyFill="1" applyBorder="1" applyAlignment="1" applyProtection="1">
      <alignment horizontal="center"/>
      <protection locked="0"/>
    </xf>
    <xf numFmtId="0" fontId="0" fillId="3" borderId="27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0" fontId="0" fillId="3" borderId="29" xfId="0" applyNumberFormat="1" applyFill="1" applyBorder="1" applyAlignment="1" applyProtection="1">
      <alignment horizontal="center"/>
      <protection locked="0"/>
    </xf>
    <xf numFmtId="0" fontId="0" fillId="2" borderId="37" xfId="0" applyNumberFormat="1" applyFill="1" applyBorder="1" applyAlignment="1" applyProtection="1">
      <alignment horizontal="center"/>
      <protection locked="0"/>
    </xf>
    <xf numFmtId="0" fontId="0" fillId="3" borderId="31" xfId="0" applyNumberFormat="1" applyFill="1" applyBorder="1" applyAlignment="1" applyProtection="1">
      <alignment horizontal="center"/>
      <protection locked="0"/>
    </xf>
    <xf numFmtId="0" fontId="0" fillId="2" borderId="0" xfId="0" applyNumberFormat="1" applyFill="1" applyProtection="1">
      <protection locked="0"/>
    </xf>
    <xf numFmtId="0" fontId="5" fillId="3" borderId="0" xfId="0" quotePrefix="1" applyNumberFormat="1" applyFont="1" applyFill="1" applyAlignment="1" applyProtection="1">
      <alignment horizontal="left"/>
      <protection locked="0"/>
    </xf>
    <xf numFmtId="0" fontId="0" fillId="2" borderId="0" xfId="0" applyNumberFormat="1" applyFill="1" applyBorder="1" applyAlignment="1" applyProtection="1">
      <alignment horizontal="left"/>
      <protection locked="0"/>
    </xf>
    <xf numFmtId="0" fontId="2" fillId="0" borderId="0" xfId="0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right"/>
    </xf>
    <xf numFmtId="0" fontId="0" fillId="0" borderId="10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0" fontId="0" fillId="0" borderId="24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7" xfId="0" applyNumberFormat="1" applyFill="1" applyBorder="1" applyAlignment="1" applyProtection="1">
      <alignment horizontal="center" vertical="center"/>
    </xf>
    <xf numFmtId="0" fontId="0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3" borderId="29" xfId="0" applyNumberFormat="1" applyFont="1" applyFill="1" applyBorder="1" applyAlignment="1" applyProtection="1">
      <alignment horizontal="center" vertical="center"/>
      <protection locked="0"/>
    </xf>
    <xf numFmtId="0" fontId="0" fillId="3" borderId="31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" name="Feedb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" name="Feedbac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" name="Feedbac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" name="Feedback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" name="Feedback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7" name="Feedback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8" name="Feedback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9" name="Feedback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0" name="Feedback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1" name="Feedback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2" name="Feedback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3" name="Feedback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4" name="Feedback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5" name="Feedback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6" name="Feedback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7" name="Feedback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8" name="Feedback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19" name="Feedback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0" name="Feedback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1" name="Feedback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2" name="Feedback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3" name="Feedback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4" name="Feedback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5" name="Feedback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6" name="Feedback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7" name="Feedback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8" name="Feedback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29" name="Feedback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0" name="Feedback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1" name="Feedback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2" name="Feedback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3" name="Feedback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4" name="Feedback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5" name="Feedback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6" name="Feedback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7" name="Feedback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8" name="Feedback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39" name="Feedback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0" name="Feedback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1" name="Feedback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2" name="Feedback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3" name="Feedback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4" name="Feedback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5" name="Feedback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6" name="Feedback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7" name="Feedback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8" name="Feedback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49" name="Feedback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0" name="Feedback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1" name="Feedback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2" name="Feedback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3" name="Feedback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4" name="Feedback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5" name="Feedback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6" name="Feedback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7" name="Feedback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8" name="Feedback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59" name="Feedback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0" name="Feedback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1" name="Feedback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2" name="Feedback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3" name="Feedback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4" name="Feedback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5" name="Feedback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6" name="Feedback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7" name="Feedback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8" name="Feedback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69" name="Feedback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70" name="Feedback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7</xdr:col>
      <xdr:colOff>0</xdr:colOff>
      <xdr:row>49</xdr:row>
      <xdr:rowOff>0</xdr:rowOff>
    </xdr:to>
    <xdr:sp macro="" textlink="">
      <xdr:nvSpPr>
        <xdr:cNvPr id="71" name="Feedback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0" y="3314700"/>
          <a:ext cx="5334000" cy="6096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 zum Arbeiten mit dieser Datei</a:t>
          </a: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Füllen Sie zunächst die mittelgrau hinterlegten Felder der Seite Überblick vollständig aus.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jeden Versuchsteil gibt es im Regelfall ein eigenes Tabellenblatt. Gehen Sie wie folgt vor: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360000" lvl="1" indent="-171450" defTabSz="91440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Geben Sie Ihre Messdaten in die mittelgrau hinterlegten Felder der Spalten A bis G ein.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Führen Sie alle notwendigen Berechnungen in den Spalten I und größer durch. Die von Ihnen erstellten Formeln dürfen keine expliziten Zahlenwerte ent­halten. Die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einzige Aus­nahme ist der Erweiterungsfaktor </a:t>
          </a:r>
          <a:r>
            <a:rPr lang="de-DE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bei statistischen Auswertungen der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Mess­unsicher­heit. Ihre Berechnungen müssen sich dynamisch den Messdaten (Werte und Anzahl) an­passen.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Übertragen Sie die berechneten Ergebnisse in die hellgrau hinterlegten Felder der Spalten A bis G. Achten Sie darauf, ob es sich um ein ungerundetes Zwischen­ergeb­nis oder ein korrekt gerundetes Messergebnis handelt. Im ersten Fall nutzen Sie einfach eine Zell­referenz auf Ihre Nebenrechnungen. Im zweiten Fall nutzen Sie Excel-Funktio­nen wie z.B. FEST("ungerundete Zahl"; "Runde­stelle"; WAHR), um das Ergebnis in einen Text umzu­wandeln.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Für weitere Berechnungen beziehen Sie sich immer auf die ungerundeten Zwischen­ergebnisse.</a:t>
          </a:r>
        </a:p>
        <a:p>
          <a:pPr marL="360000" lvl="1" indent="-171450">
            <a:buFont typeface="Wingdings" panose="05000000000000000000" pitchFamily="2" charset="2"/>
            <a:buChar char="§"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manchen Versuchsteilen müssen Sie auch basierend auf Ihren Messdaten / Neben­­berechnungen Diagramme in den Spalten A bis G erstellen. Diese sollten genau den vorgegebenen Zellbereich überdecken. Achten Sie darauf, dass nicht nur die Mess­punkte selbst, sondern auch Fehlerbalken dynamisch von den Mess­unsicher­heiten abhängen.</a:t>
          </a:r>
        </a:p>
        <a:p>
          <a:pPr marL="0" lvl="0" indent="0">
            <a:buFontTx/>
            <a:buNone/>
          </a:pPr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 Datei ist teilweise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gegen unbeabsichtigte Veränderungen geschützt.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b="1">
              <a:effectLst/>
            </a:rPr>
            <a:t>Achtung</a:t>
          </a:r>
          <a:r>
            <a:rPr lang="de-DE">
              <a:effectLst/>
            </a:rPr>
            <a:t>: Geben Sie Ihren Bericht erst dann ab, wenn die Auswertung fehlerfrei ist.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showGridLines="0" zoomScaleNormal="100" workbookViewId="0">
      <selection sqref="A1:G1"/>
    </sheetView>
  </sheetViews>
  <sheetFormatPr baseColWidth="10" defaultColWidth="11.42578125" defaultRowHeight="15" x14ac:dyDescent="0.25"/>
  <cols>
    <col min="1" max="3" width="11.42578125" style="5"/>
    <col min="4" max="4" width="11.42578125" style="5" customWidth="1"/>
    <col min="5" max="7" width="11.42578125" style="5"/>
    <col min="8" max="8" width="45.7109375" style="6" customWidth="1"/>
    <col min="9" max="23" width="11.42578125" style="3"/>
    <col min="24" max="16384" width="11.42578125" style="4"/>
  </cols>
  <sheetData>
    <row r="1" spans="1:23" ht="21" x14ac:dyDescent="0.35">
      <c r="A1" s="89" t="s">
        <v>0</v>
      </c>
      <c r="B1" s="89"/>
      <c r="C1" s="89"/>
      <c r="D1" s="89"/>
      <c r="E1" s="89"/>
      <c r="F1" s="89"/>
      <c r="G1" s="89"/>
      <c r="H1" s="1" t="s">
        <v>1</v>
      </c>
      <c r="I1" s="2" t="s">
        <v>2</v>
      </c>
    </row>
    <row r="2" spans="1:23" x14ac:dyDescent="0.25"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7" t="s">
        <v>3</v>
      </c>
      <c r="G3" s="72"/>
      <c r="I3" s="3" t="s">
        <v>4</v>
      </c>
      <c r="J3" s="3" t="s">
        <v>5</v>
      </c>
      <c r="K3" s="3" t="s">
        <v>6</v>
      </c>
      <c r="L3" s="3" t="s">
        <v>7</v>
      </c>
    </row>
    <row r="4" spans="1:23" x14ac:dyDescent="0.25"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7" t="s">
        <v>8</v>
      </c>
      <c r="F5" s="72"/>
      <c r="G5" s="73"/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</row>
    <row r="7" spans="1:23" x14ac:dyDescent="0.25">
      <c r="D7" s="90" t="s">
        <v>23</v>
      </c>
      <c r="E7" s="90"/>
      <c r="F7" s="90" t="s">
        <v>24</v>
      </c>
      <c r="G7" s="90"/>
    </row>
    <row r="8" spans="1:23" x14ac:dyDescent="0.25">
      <c r="B8" s="5" t="s">
        <v>25</v>
      </c>
      <c r="D8" s="88"/>
      <c r="E8" s="88"/>
      <c r="F8" s="88"/>
      <c r="G8" s="88"/>
    </row>
    <row r="9" spans="1:23" x14ac:dyDescent="0.25">
      <c r="B9" s="5" t="s">
        <v>26</v>
      </c>
      <c r="D9" s="88"/>
      <c r="E9" s="88"/>
      <c r="F9" s="88"/>
      <c r="G9" s="88"/>
    </row>
    <row r="10" spans="1:23" x14ac:dyDescent="0.25">
      <c r="B10" s="5" t="s">
        <v>27</v>
      </c>
      <c r="D10" s="88"/>
      <c r="E10" s="88"/>
      <c r="F10" s="88"/>
      <c r="G10" s="88"/>
    </row>
    <row r="12" spans="1:23" x14ac:dyDescent="0.25">
      <c r="A12" s="7" t="s">
        <v>28</v>
      </c>
      <c r="G12" s="74"/>
    </row>
    <row r="14" spans="1:23" x14ac:dyDescent="0.25">
      <c r="A14" s="7" t="s">
        <v>29</v>
      </c>
      <c r="D14" s="8" t="s">
        <v>30</v>
      </c>
      <c r="E14" s="75"/>
      <c r="F14" s="9" t="s">
        <v>31</v>
      </c>
      <c r="G14" s="74"/>
      <c r="I14" s="71"/>
    </row>
    <row r="16" spans="1:23" x14ac:dyDescent="0.25">
      <c r="A16" s="7" t="s">
        <v>32</v>
      </c>
      <c r="B16" s="10"/>
      <c r="C16" s="10"/>
      <c r="D16" s="10"/>
      <c r="E16" s="11" t="s">
        <v>33</v>
      </c>
      <c r="F16" s="12" t="s">
        <v>34</v>
      </c>
      <c r="G16" s="13">
        <v>44638</v>
      </c>
    </row>
    <row r="46" spans="1:1" x14ac:dyDescent="0.25">
      <c r="A46" s="10"/>
    </row>
    <row r="51" spans="1:7" x14ac:dyDescent="0.25">
      <c r="A51" s="5" t="s">
        <v>35</v>
      </c>
      <c r="G51" s="8" t="s">
        <v>36</v>
      </c>
    </row>
  </sheetData>
  <sheetProtection algorithmName="SHA-512" hashValue="SZrKH9WwO9KCJet2vWZmMxSW9mhgJVGdS1V8/I61JE6eZxV/+0NpVR4seofqzb6UgCU12qVH1sqQA+RKnYsV3w==" saltValue="Ybxn9i0DcA3KXZjFtjuZJw==" spinCount="100000" sheet="1" scenarios="1" formatCells="0" formatColumns="0" formatRows="0"/>
  <mergeCells count="9">
    <mergeCell ref="D10:E10"/>
    <mergeCell ref="F10:G10"/>
    <mergeCell ref="A1:G1"/>
    <mergeCell ref="D7:E7"/>
    <mergeCell ref="F7:G7"/>
    <mergeCell ref="D8:E8"/>
    <mergeCell ref="F8:G8"/>
    <mergeCell ref="D9:E9"/>
    <mergeCell ref="F9:G9"/>
  </mergeCells>
  <dataValidations count="4">
    <dataValidation type="list" allowBlank="1" showInputMessage="1" showErrorMessage="1" promptTitle="Team" prompt="Wählen Sie Ihr Team aus der Liste aus." sqref="G5" xr:uid="{00000000-0002-0000-0000-000000000000}">
      <formula1>$R$5:$W$5</formula1>
    </dataValidation>
    <dataValidation type="list" allowBlank="1" showInputMessage="1" showErrorMessage="1" promptTitle="Studiengang" prompt="Wählen Sie Ihren Studiengang aus der Liste aus." sqref="G3" xr:uid="{00000000-0002-0000-0000-000001000000}">
      <formula1>$I$3:$L$3</formula1>
    </dataValidation>
    <dataValidation type="list" allowBlank="1" showInputMessage="1" showErrorMessage="1" promptTitle="Gruppe" prompt="Wählen Sie Ihre Gruppe aus der Liste aus." sqref="F5" xr:uid="{00000000-0002-0000-0000-000002000000}">
      <formula1>$I$5:$P$5</formula1>
    </dataValidation>
    <dataValidation type="whole" operator="greaterThanOrEqual" allowBlank="1" showInputMessage="1" showErrorMessage="1" error="Geben Sie eine positive ganze Zahl ein." sqref="E14" xr:uid="{00000000-0002-0000-0000-000003000000}">
      <formula1>1</formula1>
    </dataValidation>
  </dataValidations>
  <printOptions horizontalCentered="1"/>
  <pageMargins left="0.78740157480314965" right="0.78740157480314965" top="0.59055118110236227" bottom="0.59055118110236227" header="0.31496062992125984" footer="0.31496062992125984"/>
  <pageSetup paperSize="9" orientation="portrait" r:id="rId1"/>
  <headerFooter>
    <oddFooter>&amp;LPraktikum Physik&amp;C&amp;A&amp;R&amp;P/&amp;N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"/>
  <sheetViews>
    <sheetView showGridLines="0" topLeftCell="A115" zoomScaleNormal="100" workbookViewId="0">
      <selection activeCell="I140" sqref="I140"/>
    </sheetView>
  </sheetViews>
  <sheetFormatPr baseColWidth="10" defaultColWidth="11.42578125" defaultRowHeight="15" customHeight="1" x14ac:dyDescent="0.25"/>
  <cols>
    <col min="1" max="7" width="11.42578125" style="5" customWidth="1"/>
    <col min="8" max="8" width="45.7109375" style="20" customWidth="1"/>
    <col min="9" max="16384" width="11.42578125" style="76"/>
  </cols>
  <sheetData>
    <row r="1" spans="1:9" ht="21" x14ac:dyDescent="0.35">
      <c r="A1" s="89" t="s">
        <v>37</v>
      </c>
      <c r="B1" s="89"/>
      <c r="C1" s="89"/>
      <c r="D1" s="89"/>
      <c r="E1" s="89"/>
      <c r="F1" s="89"/>
      <c r="G1" s="89"/>
      <c r="H1" s="1" t="s">
        <v>1</v>
      </c>
      <c r="I1" s="77" t="s">
        <v>123</v>
      </c>
    </row>
    <row r="3" spans="1:9" ht="18.75" x14ac:dyDescent="0.3">
      <c r="A3" s="15" t="s">
        <v>29</v>
      </c>
      <c r="B3" s="15"/>
      <c r="C3" s="15"/>
      <c r="D3" s="15"/>
      <c r="E3" s="15"/>
      <c r="F3" s="15"/>
      <c r="G3" s="15"/>
      <c r="H3" s="16"/>
    </row>
    <row r="4" spans="1:9" x14ac:dyDescent="0.25">
      <c r="A4" s="17"/>
      <c r="B4" s="17"/>
      <c r="C4" s="17"/>
      <c r="D4" s="17"/>
      <c r="E4" s="17"/>
      <c r="F4" s="17"/>
      <c r="G4" s="17"/>
      <c r="H4" s="16"/>
    </row>
    <row r="5" spans="1:9" ht="15.75" x14ac:dyDescent="0.25">
      <c r="A5" s="19" t="s">
        <v>38</v>
      </c>
    </row>
    <row r="7" spans="1:9" ht="18" x14ac:dyDescent="0.35">
      <c r="A7" s="21" t="s">
        <v>39</v>
      </c>
      <c r="B7"/>
      <c r="C7"/>
      <c r="D7"/>
      <c r="E7"/>
    </row>
    <row r="8" spans="1:9" ht="15" customHeight="1" thickBot="1" x14ac:dyDescent="0.3">
      <c r="A8"/>
      <c r="B8"/>
      <c r="C8"/>
      <c r="D8"/>
      <c r="E8"/>
    </row>
    <row r="9" spans="1:9" ht="18.75" thickBot="1" x14ac:dyDescent="0.4">
      <c r="A9"/>
      <c r="B9" s="22" t="s">
        <v>40</v>
      </c>
      <c r="C9" s="23" t="s">
        <v>41</v>
      </c>
      <c r="D9" s="23" t="s">
        <v>42</v>
      </c>
      <c r="E9" s="24" t="s">
        <v>43</v>
      </c>
    </row>
    <row r="10" spans="1:9" ht="15" customHeight="1" x14ac:dyDescent="0.25">
      <c r="A10"/>
      <c r="B10" s="25">
        <v>-1</v>
      </c>
      <c r="C10" s="26">
        <v>-11.51</v>
      </c>
      <c r="D10" s="27"/>
      <c r="E10" s="28">
        <v>-3.48</v>
      </c>
    </row>
    <row r="11" spans="1:9" ht="15" customHeight="1" x14ac:dyDescent="0.25">
      <c r="A11"/>
      <c r="B11" s="25">
        <v>-0.75</v>
      </c>
      <c r="C11" s="26">
        <v>-8.6199999999999992</v>
      </c>
      <c r="D11" s="27"/>
      <c r="E11" s="28">
        <v>-3.1</v>
      </c>
    </row>
    <row r="12" spans="1:9" ht="15" customHeight="1" x14ac:dyDescent="0.25">
      <c r="A12"/>
      <c r="B12" s="25">
        <v>-0.5</v>
      </c>
      <c r="C12" s="26">
        <v>-5.73</v>
      </c>
      <c r="D12" s="27"/>
      <c r="E12" s="28">
        <v>-2.54</v>
      </c>
    </row>
    <row r="13" spans="1:9" ht="15" customHeight="1" x14ac:dyDescent="0.25">
      <c r="A13"/>
      <c r="B13" s="25">
        <v>-0.25</v>
      </c>
      <c r="C13" s="26">
        <v>-2.82</v>
      </c>
      <c r="D13" s="27"/>
      <c r="E13" s="28">
        <v>-1.71</v>
      </c>
    </row>
    <row r="14" spans="1:9" ht="15" customHeight="1" x14ac:dyDescent="0.25">
      <c r="A14"/>
      <c r="B14" s="25">
        <v>0</v>
      </c>
      <c r="C14" s="26">
        <v>0.05</v>
      </c>
      <c r="D14" s="27"/>
      <c r="E14" s="28">
        <v>2.7E-2</v>
      </c>
    </row>
    <row r="15" spans="1:9" ht="15" customHeight="1" x14ac:dyDescent="0.25">
      <c r="A15"/>
      <c r="B15" s="25">
        <v>0.25</v>
      </c>
      <c r="C15" s="26">
        <v>2.95</v>
      </c>
      <c r="D15" s="27"/>
      <c r="E15" s="28">
        <v>1.27</v>
      </c>
    </row>
    <row r="16" spans="1:9" ht="15" customHeight="1" x14ac:dyDescent="0.25">
      <c r="A16"/>
      <c r="B16" s="25">
        <v>0.5</v>
      </c>
      <c r="C16" s="26">
        <v>5.85</v>
      </c>
      <c r="D16" s="27"/>
      <c r="E16" s="28">
        <v>1.97</v>
      </c>
    </row>
    <row r="17" spans="1:8" ht="15" customHeight="1" x14ac:dyDescent="0.25">
      <c r="A17"/>
      <c r="B17" s="25">
        <v>0.75</v>
      </c>
      <c r="C17" s="26">
        <v>8.75</v>
      </c>
      <c r="D17" s="27"/>
      <c r="E17" s="28">
        <v>2.4980000000000002</v>
      </c>
    </row>
    <row r="18" spans="1:8" ht="15" customHeight="1" thickBot="1" x14ac:dyDescent="0.3">
      <c r="A18"/>
      <c r="B18" s="29">
        <v>1</v>
      </c>
      <c r="C18" s="30">
        <v>11.65</v>
      </c>
      <c r="D18" s="31"/>
      <c r="E18" s="32">
        <v>2.8940000000000001</v>
      </c>
    </row>
    <row r="20" spans="1:8" ht="15" customHeight="1" x14ac:dyDescent="0.35">
      <c r="A20" t="s">
        <v>44</v>
      </c>
    </row>
    <row r="21" spans="1:8" ht="15" customHeight="1" x14ac:dyDescent="0.35">
      <c r="A21" s="33"/>
      <c r="B21" s="34" t="s">
        <v>45</v>
      </c>
      <c r="C21" s="35"/>
      <c r="D21" s="36" t="s">
        <v>46</v>
      </c>
      <c r="E21" s="37"/>
      <c r="F21" s="18" t="s">
        <v>47</v>
      </c>
      <c r="G21" s="38"/>
      <c r="H21" s="39" t="s">
        <v>48</v>
      </c>
    </row>
    <row r="22" spans="1:8" ht="15" customHeight="1" x14ac:dyDescent="0.35">
      <c r="A22" s="33"/>
      <c r="B22" s="34" t="s">
        <v>45</v>
      </c>
      <c r="C22" s="35"/>
      <c r="D22" s="36" t="s">
        <v>46</v>
      </c>
      <c r="E22" s="37"/>
      <c r="F22" s="18" t="s">
        <v>47</v>
      </c>
      <c r="G22" s="38"/>
      <c r="H22" s="91" t="s">
        <v>49</v>
      </c>
    </row>
    <row r="23" spans="1:8" ht="15" customHeight="1" x14ac:dyDescent="0.25">
      <c r="A23" s="33"/>
      <c r="B23" s="34" t="s">
        <v>50</v>
      </c>
      <c r="C23" s="92" t="str">
        <f>IF(ISBLANK(C22),"???",C22)&amp;SUBSTITUTE(F22," ) "," ")&amp;" · ( 1 ± "</f>
        <v xml:space="preserve">??? kΩ · ( 1 ± </v>
      </c>
      <c r="D23" s="92"/>
      <c r="E23" s="79"/>
      <c r="F23" s="18" t="s">
        <v>51</v>
      </c>
      <c r="G23" s="38"/>
      <c r="H23" s="91"/>
    </row>
    <row r="25" spans="1:8" ht="15" customHeight="1" x14ac:dyDescent="0.25">
      <c r="A25" s="40" t="s">
        <v>52</v>
      </c>
    </row>
    <row r="27" spans="1:8" ht="15" customHeight="1" x14ac:dyDescent="0.25">
      <c r="A27" s="93"/>
      <c r="B27" s="94"/>
      <c r="C27" s="94"/>
      <c r="D27" s="94"/>
      <c r="E27" s="94"/>
      <c r="F27" s="94"/>
      <c r="G27" s="95"/>
      <c r="H27" s="102" t="s">
        <v>53</v>
      </c>
    </row>
    <row r="28" spans="1:8" ht="15" customHeight="1" x14ac:dyDescent="0.25">
      <c r="A28" s="96"/>
      <c r="B28" s="97"/>
      <c r="C28" s="97"/>
      <c r="D28" s="97"/>
      <c r="E28" s="97"/>
      <c r="F28" s="97"/>
      <c r="G28" s="98"/>
      <c r="H28" s="102"/>
    </row>
    <row r="29" spans="1:8" ht="15" customHeight="1" x14ac:dyDescent="0.25">
      <c r="A29" s="96"/>
      <c r="B29" s="97"/>
      <c r="C29" s="97"/>
      <c r="D29" s="97"/>
      <c r="E29" s="97"/>
      <c r="F29" s="97"/>
      <c r="G29" s="98"/>
      <c r="H29" s="102"/>
    </row>
    <row r="30" spans="1:8" ht="15" customHeight="1" x14ac:dyDescent="0.25">
      <c r="A30" s="96"/>
      <c r="B30" s="97"/>
      <c r="C30" s="97"/>
      <c r="D30" s="97"/>
      <c r="E30" s="97"/>
      <c r="F30" s="97"/>
      <c r="G30" s="98"/>
      <c r="H30" s="102"/>
    </row>
    <row r="31" spans="1:8" ht="15" customHeight="1" x14ac:dyDescent="0.25">
      <c r="A31" s="96"/>
      <c r="B31" s="97"/>
      <c r="C31" s="97"/>
      <c r="D31" s="97"/>
      <c r="E31" s="97"/>
      <c r="F31" s="97"/>
      <c r="G31" s="98"/>
      <c r="H31" s="102"/>
    </row>
    <row r="32" spans="1:8" ht="15" customHeight="1" x14ac:dyDescent="0.25">
      <c r="A32" s="96"/>
      <c r="B32" s="97"/>
      <c r="C32" s="97"/>
      <c r="D32" s="97"/>
      <c r="E32" s="97"/>
      <c r="F32" s="97"/>
      <c r="G32" s="98"/>
      <c r="H32" s="102"/>
    </row>
    <row r="33" spans="1:8" ht="15" customHeight="1" x14ac:dyDescent="0.25">
      <c r="A33" s="96"/>
      <c r="B33" s="97"/>
      <c r="C33" s="97"/>
      <c r="D33" s="97"/>
      <c r="E33" s="97"/>
      <c r="F33" s="97"/>
      <c r="G33" s="98"/>
      <c r="H33" s="102"/>
    </row>
    <row r="34" spans="1:8" ht="15" customHeight="1" x14ac:dyDescent="0.25">
      <c r="A34" s="96"/>
      <c r="B34" s="97"/>
      <c r="C34" s="97"/>
      <c r="D34" s="97"/>
      <c r="E34" s="97"/>
      <c r="F34" s="97"/>
      <c r="G34" s="98"/>
      <c r="H34" s="102"/>
    </row>
    <row r="35" spans="1:8" ht="15" customHeight="1" x14ac:dyDescent="0.25">
      <c r="A35" s="96"/>
      <c r="B35" s="97"/>
      <c r="C35" s="97"/>
      <c r="D35" s="97"/>
      <c r="E35" s="97"/>
      <c r="F35" s="97"/>
      <c r="G35" s="98"/>
      <c r="H35" s="102"/>
    </row>
    <row r="36" spans="1:8" ht="15" customHeight="1" x14ac:dyDescent="0.25">
      <c r="A36" s="96"/>
      <c r="B36" s="97"/>
      <c r="C36" s="97"/>
      <c r="D36" s="97"/>
      <c r="E36" s="97"/>
      <c r="F36" s="97"/>
      <c r="G36" s="98"/>
      <c r="H36" s="102"/>
    </row>
    <row r="37" spans="1:8" ht="15" customHeight="1" x14ac:dyDescent="0.25">
      <c r="A37" s="96"/>
      <c r="B37" s="97"/>
      <c r="C37" s="97"/>
      <c r="D37" s="97"/>
      <c r="E37" s="97"/>
      <c r="F37" s="97"/>
      <c r="G37" s="98"/>
      <c r="H37" s="102"/>
    </row>
    <row r="38" spans="1:8" ht="15" customHeight="1" x14ac:dyDescent="0.25">
      <c r="A38" s="96"/>
      <c r="B38" s="97"/>
      <c r="C38" s="97"/>
      <c r="D38" s="97"/>
      <c r="E38" s="97"/>
      <c r="F38" s="97"/>
      <c r="G38" s="98"/>
      <c r="H38" s="102"/>
    </row>
    <row r="39" spans="1:8" ht="15" customHeight="1" x14ac:dyDescent="0.25">
      <c r="A39" s="96"/>
      <c r="B39" s="97"/>
      <c r="C39" s="97"/>
      <c r="D39" s="97"/>
      <c r="E39" s="97"/>
      <c r="F39" s="97"/>
      <c r="G39" s="98"/>
      <c r="H39" s="102"/>
    </row>
    <row r="40" spans="1:8" ht="15" customHeight="1" x14ac:dyDescent="0.25">
      <c r="A40" s="96"/>
      <c r="B40" s="97"/>
      <c r="C40" s="97"/>
      <c r="D40" s="97"/>
      <c r="E40" s="97"/>
      <c r="F40" s="97"/>
      <c r="G40" s="98"/>
      <c r="H40" s="102"/>
    </row>
    <row r="41" spans="1:8" ht="15" customHeight="1" x14ac:dyDescent="0.25">
      <c r="A41" s="96"/>
      <c r="B41" s="97"/>
      <c r="C41" s="97"/>
      <c r="D41" s="97"/>
      <c r="E41" s="97"/>
      <c r="F41" s="97"/>
      <c r="G41" s="98"/>
      <c r="H41" s="102"/>
    </row>
    <row r="42" spans="1:8" ht="15" customHeight="1" x14ac:dyDescent="0.25">
      <c r="A42" s="96"/>
      <c r="B42" s="97"/>
      <c r="C42" s="97"/>
      <c r="D42" s="97"/>
      <c r="E42" s="97"/>
      <c r="F42" s="97"/>
      <c r="G42" s="98"/>
      <c r="H42" s="102"/>
    </row>
    <row r="43" spans="1:8" ht="15" customHeight="1" x14ac:dyDescent="0.25">
      <c r="A43" s="96"/>
      <c r="B43" s="97"/>
      <c r="C43" s="97"/>
      <c r="D43" s="97"/>
      <c r="E43" s="97"/>
      <c r="F43" s="97"/>
      <c r="G43" s="98"/>
      <c r="H43" s="102"/>
    </row>
    <row r="44" spans="1:8" ht="15" customHeight="1" x14ac:dyDescent="0.25">
      <c r="A44" s="96"/>
      <c r="B44" s="97"/>
      <c r="C44" s="97"/>
      <c r="D44" s="97"/>
      <c r="E44" s="97"/>
      <c r="F44" s="97"/>
      <c r="G44" s="98"/>
      <c r="H44" s="102"/>
    </row>
    <row r="45" spans="1:8" ht="15" customHeight="1" x14ac:dyDescent="0.25">
      <c r="A45" s="96"/>
      <c r="B45" s="97"/>
      <c r="C45" s="97"/>
      <c r="D45" s="97"/>
      <c r="E45" s="97"/>
      <c r="F45" s="97"/>
      <c r="G45" s="98"/>
      <c r="H45" s="102"/>
    </row>
    <row r="46" spans="1:8" ht="15" customHeight="1" x14ac:dyDescent="0.25">
      <c r="A46" s="99"/>
      <c r="B46" s="100"/>
      <c r="C46" s="100"/>
      <c r="D46" s="100"/>
      <c r="E46" s="100"/>
      <c r="F46" s="100"/>
      <c r="G46" s="101"/>
      <c r="H46" s="102"/>
    </row>
    <row r="48" spans="1:8" ht="15" customHeight="1" x14ac:dyDescent="0.25">
      <c r="A48" s="93"/>
      <c r="B48" s="94"/>
      <c r="C48" s="94"/>
      <c r="D48" s="94"/>
      <c r="E48" s="94"/>
      <c r="F48" s="94"/>
      <c r="G48" s="95"/>
      <c r="H48" s="102" t="s">
        <v>54</v>
      </c>
    </row>
    <row r="49" spans="1:8" ht="15" customHeight="1" x14ac:dyDescent="0.25">
      <c r="A49" s="96"/>
      <c r="B49" s="97"/>
      <c r="C49" s="97"/>
      <c r="D49" s="97"/>
      <c r="E49" s="97"/>
      <c r="F49" s="97"/>
      <c r="G49" s="98"/>
      <c r="H49" s="102"/>
    </row>
    <row r="50" spans="1:8" ht="15" customHeight="1" x14ac:dyDescent="0.25">
      <c r="A50" s="96"/>
      <c r="B50" s="97"/>
      <c r="C50" s="97"/>
      <c r="D50" s="97"/>
      <c r="E50" s="97"/>
      <c r="F50" s="97"/>
      <c r="G50" s="98"/>
      <c r="H50" s="102"/>
    </row>
    <row r="51" spans="1:8" ht="15" customHeight="1" x14ac:dyDescent="0.25">
      <c r="A51" s="96"/>
      <c r="B51" s="97"/>
      <c r="C51" s="97"/>
      <c r="D51" s="97"/>
      <c r="E51" s="97"/>
      <c r="F51" s="97"/>
      <c r="G51" s="98"/>
      <c r="H51" s="102"/>
    </row>
    <row r="52" spans="1:8" ht="15" customHeight="1" x14ac:dyDescent="0.25">
      <c r="A52" s="96"/>
      <c r="B52" s="97"/>
      <c r="C52" s="97"/>
      <c r="D52" s="97"/>
      <c r="E52" s="97"/>
      <c r="F52" s="97"/>
      <c r="G52" s="98"/>
      <c r="H52" s="102"/>
    </row>
    <row r="53" spans="1:8" ht="15" customHeight="1" x14ac:dyDescent="0.25">
      <c r="A53" s="96"/>
      <c r="B53" s="97"/>
      <c r="C53" s="97"/>
      <c r="D53" s="97"/>
      <c r="E53" s="97"/>
      <c r="F53" s="97"/>
      <c r="G53" s="98"/>
      <c r="H53" s="102"/>
    </row>
    <row r="54" spans="1:8" ht="15" customHeight="1" x14ac:dyDescent="0.25">
      <c r="A54" s="96"/>
      <c r="B54" s="97"/>
      <c r="C54" s="97"/>
      <c r="D54" s="97"/>
      <c r="E54" s="97"/>
      <c r="F54" s="97"/>
      <c r="G54" s="98"/>
      <c r="H54" s="102"/>
    </row>
    <row r="55" spans="1:8" ht="15" customHeight="1" x14ac:dyDescent="0.25">
      <c r="A55" s="96"/>
      <c r="B55" s="97"/>
      <c r="C55" s="97"/>
      <c r="D55" s="97"/>
      <c r="E55" s="97"/>
      <c r="F55" s="97"/>
      <c r="G55" s="98"/>
      <c r="H55" s="102"/>
    </row>
    <row r="56" spans="1:8" ht="15" customHeight="1" x14ac:dyDescent="0.25">
      <c r="A56" s="96"/>
      <c r="B56" s="97"/>
      <c r="C56" s="97"/>
      <c r="D56" s="97"/>
      <c r="E56" s="97"/>
      <c r="F56" s="97"/>
      <c r="G56" s="98"/>
      <c r="H56" s="102"/>
    </row>
    <row r="57" spans="1:8" ht="15" customHeight="1" x14ac:dyDescent="0.25">
      <c r="A57" s="96"/>
      <c r="B57" s="97"/>
      <c r="C57" s="97"/>
      <c r="D57" s="97"/>
      <c r="E57" s="97"/>
      <c r="F57" s="97"/>
      <c r="G57" s="98"/>
      <c r="H57" s="102"/>
    </row>
    <row r="58" spans="1:8" ht="15" customHeight="1" x14ac:dyDescent="0.25">
      <c r="A58" s="96"/>
      <c r="B58" s="97"/>
      <c r="C58" s="97"/>
      <c r="D58" s="97"/>
      <c r="E58" s="97"/>
      <c r="F58" s="97"/>
      <c r="G58" s="98"/>
      <c r="H58" s="102"/>
    </row>
    <row r="59" spans="1:8" ht="15" customHeight="1" x14ac:dyDescent="0.25">
      <c r="A59" s="96"/>
      <c r="B59" s="97"/>
      <c r="C59" s="97"/>
      <c r="D59" s="97"/>
      <c r="E59" s="97"/>
      <c r="F59" s="97"/>
      <c r="G59" s="98"/>
      <c r="H59" s="102"/>
    </row>
    <row r="60" spans="1:8" ht="15" customHeight="1" x14ac:dyDescent="0.25">
      <c r="A60" s="96"/>
      <c r="B60" s="97"/>
      <c r="C60" s="97"/>
      <c r="D60" s="97"/>
      <c r="E60" s="97"/>
      <c r="F60" s="97"/>
      <c r="G60" s="98"/>
      <c r="H60" s="102"/>
    </row>
    <row r="61" spans="1:8" ht="15" customHeight="1" x14ac:dyDescent="0.25">
      <c r="A61" s="96"/>
      <c r="B61" s="97"/>
      <c r="C61" s="97"/>
      <c r="D61" s="97"/>
      <c r="E61" s="97"/>
      <c r="F61" s="97"/>
      <c r="G61" s="98"/>
      <c r="H61" s="102"/>
    </row>
    <row r="62" spans="1:8" ht="15" customHeight="1" x14ac:dyDescent="0.25">
      <c r="A62" s="96"/>
      <c r="B62" s="97"/>
      <c r="C62" s="97"/>
      <c r="D62" s="97"/>
      <c r="E62" s="97"/>
      <c r="F62" s="97"/>
      <c r="G62" s="98"/>
      <c r="H62" s="102"/>
    </row>
    <row r="63" spans="1:8" ht="15" customHeight="1" x14ac:dyDescent="0.25">
      <c r="A63" s="96"/>
      <c r="B63" s="97"/>
      <c r="C63" s="97"/>
      <c r="D63" s="97"/>
      <c r="E63" s="97"/>
      <c r="F63" s="97"/>
      <c r="G63" s="98"/>
      <c r="H63" s="102"/>
    </row>
    <row r="64" spans="1:8" ht="15" customHeight="1" x14ac:dyDescent="0.25">
      <c r="A64" s="96"/>
      <c r="B64" s="97"/>
      <c r="C64" s="97"/>
      <c r="D64" s="97"/>
      <c r="E64" s="97"/>
      <c r="F64" s="97"/>
      <c r="G64" s="98"/>
      <c r="H64" s="102"/>
    </row>
    <row r="65" spans="1:8" ht="15" customHeight="1" x14ac:dyDescent="0.25">
      <c r="A65" s="96"/>
      <c r="B65" s="97"/>
      <c r="C65" s="97"/>
      <c r="D65" s="97"/>
      <c r="E65" s="97"/>
      <c r="F65" s="97"/>
      <c r="G65" s="98"/>
      <c r="H65" s="102"/>
    </row>
    <row r="66" spans="1:8" ht="15" customHeight="1" x14ac:dyDescent="0.25">
      <c r="A66" s="96"/>
      <c r="B66" s="97"/>
      <c r="C66" s="97"/>
      <c r="D66" s="97"/>
      <c r="E66" s="97"/>
      <c r="F66" s="97"/>
      <c r="G66" s="98"/>
      <c r="H66" s="102"/>
    </row>
    <row r="67" spans="1:8" ht="15" customHeight="1" x14ac:dyDescent="0.25">
      <c r="A67" s="99"/>
      <c r="B67" s="100"/>
      <c r="C67" s="100"/>
      <c r="D67" s="100"/>
      <c r="E67" s="100"/>
      <c r="F67" s="100"/>
      <c r="G67" s="101"/>
      <c r="H67" s="102"/>
    </row>
    <row r="69" spans="1:8" ht="15" customHeight="1" x14ac:dyDescent="0.35">
      <c r="A69" s="21" t="s">
        <v>55</v>
      </c>
      <c r="B69"/>
      <c r="C69"/>
      <c r="D69"/>
      <c r="E69"/>
    </row>
    <row r="70" spans="1:8" ht="15" customHeight="1" thickBot="1" x14ac:dyDescent="0.3">
      <c r="A70"/>
      <c r="B70"/>
      <c r="C70"/>
      <c r="D70"/>
      <c r="E70"/>
    </row>
    <row r="71" spans="1:8" ht="18.75" thickBot="1" x14ac:dyDescent="0.4">
      <c r="A71"/>
      <c r="B71" s="22" t="s">
        <v>56</v>
      </c>
      <c r="C71" s="41" t="s">
        <v>57</v>
      </c>
      <c r="D71" s="42" t="s">
        <v>58</v>
      </c>
      <c r="E71" s="43"/>
    </row>
    <row r="72" spans="1:8" ht="15" customHeight="1" x14ac:dyDescent="0.25">
      <c r="A72"/>
      <c r="B72" s="25">
        <v>-1</v>
      </c>
      <c r="C72" s="44">
        <v>-4.3899999999999997</v>
      </c>
      <c r="D72" s="45"/>
      <c r="E72" s="46"/>
    </row>
    <row r="73" spans="1:8" ht="15" customHeight="1" x14ac:dyDescent="0.25">
      <c r="A73"/>
      <c r="B73" s="25">
        <v>-0.75</v>
      </c>
      <c r="C73" s="44">
        <v>-3.3</v>
      </c>
      <c r="D73" s="45"/>
      <c r="E73" s="46"/>
    </row>
    <row r="74" spans="1:8" ht="15" customHeight="1" x14ac:dyDescent="0.25">
      <c r="A74"/>
      <c r="B74" s="25">
        <v>-0.5</v>
      </c>
      <c r="C74" s="44">
        <v>-2.19</v>
      </c>
      <c r="D74" s="45"/>
      <c r="E74" s="46"/>
    </row>
    <row r="75" spans="1:8" ht="15" customHeight="1" x14ac:dyDescent="0.25">
      <c r="A75"/>
      <c r="B75" s="25">
        <v>-0.25</v>
      </c>
      <c r="C75" s="44">
        <v>-1.0900000000000001</v>
      </c>
      <c r="D75" s="45"/>
      <c r="E75" s="46"/>
    </row>
    <row r="76" spans="1:8" ht="15" customHeight="1" x14ac:dyDescent="0.25">
      <c r="A76"/>
      <c r="B76" s="25">
        <v>0</v>
      </c>
      <c r="C76" s="44">
        <v>0</v>
      </c>
      <c r="D76" s="45"/>
      <c r="E76" s="46"/>
    </row>
    <row r="77" spans="1:8" ht="15" customHeight="1" x14ac:dyDescent="0.25">
      <c r="A77"/>
      <c r="B77" s="25">
        <v>0.25</v>
      </c>
      <c r="C77" s="44">
        <v>1.0900000000000001</v>
      </c>
      <c r="D77" s="45"/>
      <c r="E77" s="46"/>
    </row>
    <row r="78" spans="1:8" ht="15" customHeight="1" x14ac:dyDescent="0.25">
      <c r="A78"/>
      <c r="B78" s="25">
        <v>0.5</v>
      </c>
      <c r="C78" s="44">
        <v>2.1800000000000002</v>
      </c>
      <c r="D78" s="45"/>
      <c r="E78" s="46"/>
    </row>
    <row r="79" spans="1:8" ht="15" customHeight="1" x14ac:dyDescent="0.25">
      <c r="A79"/>
      <c r="B79" s="25">
        <v>0.75</v>
      </c>
      <c r="C79" s="44">
        <v>3.27</v>
      </c>
      <c r="D79" s="45"/>
      <c r="E79" s="46"/>
    </row>
    <row r="80" spans="1:8" ht="15" customHeight="1" thickBot="1" x14ac:dyDescent="0.3">
      <c r="A80"/>
      <c r="B80" s="29">
        <v>1</v>
      </c>
      <c r="C80" s="47">
        <v>4.3499999999999996</v>
      </c>
      <c r="D80" s="48"/>
      <c r="E80" s="46"/>
    </row>
    <row r="82" spans="1:8" ht="15" customHeight="1" x14ac:dyDescent="0.35">
      <c r="A82" t="s">
        <v>44</v>
      </c>
    </row>
    <row r="83" spans="1:8" ht="15" customHeight="1" x14ac:dyDescent="0.35">
      <c r="A83" s="33"/>
      <c r="B83" s="34" t="s">
        <v>45</v>
      </c>
      <c r="C83" s="35"/>
      <c r="D83" s="36" t="s">
        <v>46</v>
      </c>
      <c r="E83" s="37"/>
      <c r="F83" s="18" t="s">
        <v>47</v>
      </c>
      <c r="G83" s="38"/>
      <c r="H83" s="39" t="s">
        <v>48</v>
      </c>
    </row>
    <row r="84" spans="1:8" ht="15" customHeight="1" x14ac:dyDescent="0.35">
      <c r="A84" s="33"/>
      <c r="B84" s="34" t="s">
        <v>45</v>
      </c>
      <c r="C84" s="35"/>
      <c r="D84" s="36" t="s">
        <v>46</v>
      </c>
      <c r="E84" s="37"/>
      <c r="F84" s="18" t="s">
        <v>47</v>
      </c>
      <c r="G84" s="38"/>
      <c r="H84" s="91" t="s">
        <v>49</v>
      </c>
    </row>
    <row r="85" spans="1:8" ht="15" customHeight="1" x14ac:dyDescent="0.25">
      <c r="A85" s="33"/>
      <c r="B85" s="34" t="s">
        <v>50</v>
      </c>
      <c r="C85" s="92" t="str">
        <f>IF(ISBLANK(C84),"???",C84)&amp;SUBSTITUTE(F84," ) "," ")&amp;" · ( 1 ± "</f>
        <v xml:space="preserve">??? kΩ · ( 1 ± </v>
      </c>
      <c r="D85" s="92"/>
      <c r="E85" s="79"/>
      <c r="F85" s="18" t="s">
        <v>51</v>
      </c>
      <c r="G85" s="38"/>
      <c r="H85" s="91"/>
    </row>
    <row r="87" spans="1:8" ht="15" customHeight="1" x14ac:dyDescent="0.25">
      <c r="A87" s="40" t="s">
        <v>52</v>
      </c>
    </row>
    <row r="89" spans="1:8" ht="15" customHeight="1" x14ac:dyDescent="0.25">
      <c r="A89" s="93"/>
      <c r="B89" s="94"/>
      <c r="C89" s="94"/>
      <c r="D89" s="94"/>
      <c r="E89" s="94"/>
      <c r="F89" s="94"/>
      <c r="G89" s="95"/>
      <c r="H89" s="102" t="s">
        <v>59</v>
      </c>
    </row>
    <row r="90" spans="1:8" ht="15" customHeight="1" x14ac:dyDescent="0.25">
      <c r="A90" s="96"/>
      <c r="B90" s="97"/>
      <c r="C90" s="97"/>
      <c r="D90" s="97"/>
      <c r="E90" s="97"/>
      <c r="F90" s="97"/>
      <c r="G90" s="98"/>
      <c r="H90" s="102"/>
    </row>
    <row r="91" spans="1:8" ht="15" customHeight="1" x14ac:dyDescent="0.25">
      <c r="A91" s="96"/>
      <c r="B91" s="97"/>
      <c r="C91" s="97"/>
      <c r="D91" s="97"/>
      <c r="E91" s="97"/>
      <c r="F91" s="97"/>
      <c r="G91" s="98"/>
      <c r="H91" s="102"/>
    </row>
    <row r="92" spans="1:8" ht="15" customHeight="1" x14ac:dyDescent="0.25">
      <c r="A92" s="96"/>
      <c r="B92" s="97"/>
      <c r="C92" s="97"/>
      <c r="D92" s="97"/>
      <c r="E92" s="97"/>
      <c r="F92" s="97"/>
      <c r="G92" s="98"/>
      <c r="H92" s="102"/>
    </row>
    <row r="93" spans="1:8" ht="15" customHeight="1" x14ac:dyDescent="0.25">
      <c r="A93" s="96"/>
      <c r="B93" s="97"/>
      <c r="C93" s="97"/>
      <c r="D93" s="97"/>
      <c r="E93" s="97"/>
      <c r="F93" s="97"/>
      <c r="G93" s="98"/>
      <c r="H93" s="102"/>
    </row>
    <row r="94" spans="1:8" ht="15" customHeight="1" x14ac:dyDescent="0.25">
      <c r="A94" s="96"/>
      <c r="B94" s="97"/>
      <c r="C94" s="97"/>
      <c r="D94" s="97"/>
      <c r="E94" s="97"/>
      <c r="F94" s="97"/>
      <c r="G94" s="98"/>
      <c r="H94" s="102"/>
    </row>
    <row r="95" spans="1:8" ht="15" customHeight="1" x14ac:dyDescent="0.25">
      <c r="A95" s="96"/>
      <c r="B95" s="97"/>
      <c r="C95" s="97"/>
      <c r="D95" s="97"/>
      <c r="E95" s="97"/>
      <c r="F95" s="97"/>
      <c r="G95" s="98"/>
      <c r="H95" s="102"/>
    </row>
    <row r="96" spans="1:8" ht="15" customHeight="1" x14ac:dyDescent="0.25">
      <c r="A96" s="96"/>
      <c r="B96" s="97"/>
      <c r="C96" s="97"/>
      <c r="D96" s="97"/>
      <c r="E96" s="97"/>
      <c r="F96" s="97"/>
      <c r="G96" s="98"/>
      <c r="H96" s="102"/>
    </row>
    <row r="97" spans="1:8" ht="15" customHeight="1" x14ac:dyDescent="0.25">
      <c r="A97" s="96"/>
      <c r="B97" s="97"/>
      <c r="C97" s="97"/>
      <c r="D97" s="97"/>
      <c r="E97" s="97"/>
      <c r="F97" s="97"/>
      <c r="G97" s="98"/>
      <c r="H97" s="102"/>
    </row>
    <row r="98" spans="1:8" ht="15" customHeight="1" x14ac:dyDescent="0.25">
      <c r="A98" s="96"/>
      <c r="B98" s="97"/>
      <c r="C98" s="97"/>
      <c r="D98" s="97"/>
      <c r="E98" s="97"/>
      <c r="F98" s="97"/>
      <c r="G98" s="98"/>
      <c r="H98" s="102"/>
    </row>
    <row r="99" spans="1:8" ht="15" customHeight="1" x14ac:dyDescent="0.25">
      <c r="A99" s="96"/>
      <c r="B99" s="97"/>
      <c r="C99" s="97"/>
      <c r="D99" s="97"/>
      <c r="E99" s="97"/>
      <c r="F99" s="97"/>
      <c r="G99" s="98"/>
      <c r="H99" s="102"/>
    </row>
    <row r="100" spans="1:8" ht="15" customHeight="1" x14ac:dyDescent="0.25">
      <c r="A100" s="96"/>
      <c r="B100" s="97"/>
      <c r="C100" s="97"/>
      <c r="D100" s="97"/>
      <c r="E100" s="97"/>
      <c r="F100" s="97"/>
      <c r="G100" s="98"/>
      <c r="H100" s="102"/>
    </row>
    <row r="101" spans="1:8" ht="15" customHeight="1" x14ac:dyDescent="0.25">
      <c r="A101" s="96"/>
      <c r="B101" s="97"/>
      <c r="C101" s="97"/>
      <c r="D101" s="97"/>
      <c r="E101" s="97"/>
      <c r="F101" s="97"/>
      <c r="G101" s="98"/>
      <c r="H101" s="102"/>
    </row>
    <row r="102" spans="1:8" ht="15" customHeight="1" x14ac:dyDescent="0.25">
      <c r="A102" s="96"/>
      <c r="B102" s="97"/>
      <c r="C102" s="97"/>
      <c r="D102" s="97"/>
      <c r="E102" s="97"/>
      <c r="F102" s="97"/>
      <c r="G102" s="98"/>
      <c r="H102" s="102"/>
    </row>
    <row r="103" spans="1:8" ht="15" customHeight="1" x14ac:dyDescent="0.25">
      <c r="A103" s="96"/>
      <c r="B103" s="97"/>
      <c r="C103" s="97"/>
      <c r="D103" s="97"/>
      <c r="E103" s="97"/>
      <c r="F103" s="97"/>
      <c r="G103" s="98"/>
      <c r="H103" s="102"/>
    </row>
    <row r="104" spans="1:8" ht="15" customHeight="1" x14ac:dyDescent="0.25">
      <c r="A104" s="96"/>
      <c r="B104" s="97"/>
      <c r="C104" s="97"/>
      <c r="D104" s="97"/>
      <c r="E104" s="97"/>
      <c r="F104" s="97"/>
      <c r="G104" s="98"/>
      <c r="H104" s="102"/>
    </row>
    <row r="105" spans="1:8" ht="15" customHeight="1" x14ac:dyDescent="0.25">
      <c r="A105" s="96"/>
      <c r="B105" s="97"/>
      <c r="C105" s="97"/>
      <c r="D105" s="97"/>
      <c r="E105" s="97"/>
      <c r="F105" s="97"/>
      <c r="G105" s="98"/>
      <c r="H105" s="102"/>
    </row>
    <row r="106" spans="1:8" ht="15" customHeight="1" x14ac:dyDescent="0.25">
      <c r="A106" s="96"/>
      <c r="B106" s="97"/>
      <c r="C106" s="97"/>
      <c r="D106" s="97"/>
      <c r="E106" s="97"/>
      <c r="F106" s="97"/>
      <c r="G106" s="98"/>
      <c r="H106" s="102"/>
    </row>
    <row r="107" spans="1:8" ht="15" customHeight="1" x14ac:dyDescent="0.25">
      <c r="A107" s="96"/>
      <c r="B107" s="97"/>
      <c r="C107" s="97"/>
      <c r="D107" s="97"/>
      <c r="E107" s="97"/>
      <c r="F107" s="97"/>
      <c r="G107" s="98"/>
      <c r="H107" s="102"/>
    </row>
    <row r="108" spans="1:8" ht="15" customHeight="1" x14ac:dyDescent="0.25">
      <c r="A108" s="99"/>
      <c r="B108" s="100"/>
      <c r="C108" s="100"/>
      <c r="D108" s="100"/>
      <c r="E108" s="100"/>
      <c r="F108" s="100"/>
      <c r="G108" s="101"/>
      <c r="H108" s="102"/>
    </row>
    <row r="110" spans="1:8" ht="15" customHeight="1" x14ac:dyDescent="0.25">
      <c r="A110" s="21" t="s">
        <v>60</v>
      </c>
    </row>
    <row r="112" spans="1:8" ht="15" customHeight="1" x14ac:dyDescent="0.25">
      <c r="A112" s="5" t="s">
        <v>61</v>
      </c>
    </row>
    <row r="113" spans="1:6" ht="15" customHeight="1" x14ac:dyDescent="0.25">
      <c r="B113" s="34" t="s">
        <v>63</v>
      </c>
      <c r="C113" s="35"/>
      <c r="D113" s="36" t="s">
        <v>46</v>
      </c>
      <c r="E113" s="37"/>
      <c r="F113" s="18" t="s">
        <v>64</v>
      </c>
    </row>
    <row r="114" spans="1:6" ht="15" customHeight="1" x14ac:dyDescent="0.25">
      <c r="B114" s="34" t="s">
        <v>63</v>
      </c>
      <c r="C114" s="35"/>
      <c r="D114" s="36" t="s">
        <v>46</v>
      </c>
      <c r="E114" s="37"/>
      <c r="F114" s="18" t="s">
        <v>64</v>
      </c>
    </row>
    <row r="115" spans="1:6" ht="15" customHeight="1" x14ac:dyDescent="0.25">
      <c r="B115" s="34" t="s">
        <v>50</v>
      </c>
      <c r="C115" s="92" t="str">
        <f>IF(ISBLANK(C114),"???",C114)&amp;SUBSTITUTE(F114," ) "," ")&amp;" · ( 1 ± "</f>
        <v xml:space="preserve">??? ) · ( 1 ± </v>
      </c>
      <c r="D115" s="92"/>
      <c r="E115" s="79"/>
      <c r="F115" s="18" t="s">
        <v>51</v>
      </c>
    </row>
    <row r="117" spans="1:6" ht="15" customHeight="1" x14ac:dyDescent="0.25">
      <c r="A117" s="5" t="s">
        <v>62</v>
      </c>
    </row>
    <row r="118" spans="1:6" ht="15" customHeight="1" x14ac:dyDescent="0.25">
      <c r="B118" s="34" t="s">
        <v>65</v>
      </c>
      <c r="C118" s="35"/>
      <c r="D118" s="36" t="s">
        <v>46</v>
      </c>
      <c r="E118" s="37"/>
      <c r="F118" s="18" t="s">
        <v>64</v>
      </c>
    </row>
    <row r="119" spans="1:6" ht="15" customHeight="1" x14ac:dyDescent="0.25">
      <c r="B119" s="34" t="s">
        <v>65</v>
      </c>
      <c r="C119" s="35"/>
      <c r="D119" s="36" t="s">
        <v>46</v>
      </c>
      <c r="E119" s="37"/>
      <c r="F119" s="18" t="s">
        <v>64</v>
      </c>
    </row>
    <row r="120" spans="1:6" ht="15" customHeight="1" x14ac:dyDescent="0.25">
      <c r="B120" s="34" t="s">
        <v>50</v>
      </c>
      <c r="C120" s="92" t="str">
        <f>IF(ISBLANK(C119),"???",C119)&amp;SUBSTITUTE(F119," ) "," ")&amp;" · ( 1 ± "</f>
        <v xml:space="preserve">??? ) · ( 1 ± </v>
      </c>
      <c r="D120" s="92"/>
      <c r="E120" s="79"/>
      <c r="F120" s="18" t="s">
        <v>51</v>
      </c>
    </row>
    <row r="122" spans="1:6" ht="15" customHeight="1" x14ac:dyDescent="0.25">
      <c r="A122" s="5" t="s">
        <v>66</v>
      </c>
    </row>
    <row r="123" spans="1:6" ht="15" customHeight="1" x14ac:dyDescent="0.25">
      <c r="B123" s="34" t="s">
        <v>67</v>
      </c>
      <c r="C123" s="35"/>
      <c r="D123" s="36" t="s">
        <v>46</v>
      </c>
      <c r="E123" s="37"/>
      <c r="F123" s="18" t="s">
        <v>64</v>
      </c>
    </row>
    <row r="124" spans="1:6" ht="15" customHeight="1" x14ac:dyDescent="0.25">
      <c r="B124" s="34" t="s">
        <v>67</v>
      </c>
      <c r="C124" s="35"/>
      <c r="D124" s="36" t="s">
        <v>46</v>
      </c>
      <c r="E124" s="37"/>
      <c r="F124" s="18" t="s">
        <v>64</v>
      </c>
    </row>
    <row r="125" spans="1:6" ht="15" customHeight="1" x14ac:dyDescent="0.25">
      <c r="B125" s="34" t="s">
        <v>50</v>
      </c>
      <c r="C125" s="92" t="str">
        <f>IF(ISBLANK(C124),"???",C124)&amp;SUBSTITUTE(F124," ) "," ")&amp;" · ( 1 ± "</f>
        <v xml:space="preserve">??? ) · ( 1 ± </v>
      </c>
      <c r="D125" s="92"/>
      <c r="E125" s="79"/>
      <c r="F125" s="18" t="s">
        <v>51</v>
      </c>
    </row>
    <row r="127" spans="1:6" ht="15" customHeight="1" x14ac:dyDescent="0.25">
      <c r="A127" s="5" t="s">
        <v>68</v>
      </c>
    </row>
    <row r="128" spans="1:6" ht="15" customHeight="1" x14ac:dyDescent="0.25">
      <c r="B128" s="34" t="s">
        <v>69</v>
      </c>
      <c r="C128" s="35"/>
      <c r="D128" s="36" t="s">
        <v>46</v>
      </c>
      <c r="E128" s="37"/>
      <c r="F128" s="18" t="s">
        <v>64</v>
      </c>
    </row>
    <row r="129" spans="1:6" ht="15" customHeight="1" x14ac:dyDescent="0.25">
      <c r="B129" s="34" t="s">
        <v>69</v>
      </c>
      <c r="C129" s="35"/>
      <c r="D129" s="36" t="s">
        <v>46</v>
      </c>
      <c r="E129" s="37"/>
      <c r="F129" s="18" t="s">
        <v>64</v>
      </c>
    </row>
    <row r="130" spans="1:6" ht="15" customHeight="1" x14ac:dyDescent="0.25">
      <c r="B130" s="34" t="s">
        <v>50</v>
      </c>
      <c r="C130" s="92" t="str">
        <f>IF(ISBLANK(C129),"???",C129)&amp;SUBSTITUTE(F129," ) "," ")&amp;" · ( 1 ± "</f>
        <v xml:space="preserve">??? ) · ( 1 ± </v>
      </c>
      <c r="D130" s="92"/>
      <c r="E130" s="79"/>
      <c r="F130" s="18" t="s">
        <v>51</v>
      </c>
    </row>
    <row r="132" spans="1:6" ht="15" customHeight="1" x14ac:dyDescent="0.25">
      <c r="A132" s="5" t="s">
        <v>60</v>
      </c>
    </row>
    <row r="133" spans="1:6" ht="15" customHeight="1" x14ac:dyDescent="0.35">
      <c r="B133" s="34" t="s">
        <v>70</v>
      </c>
      <c r="C133" s="35"/>
      <c r="D133" s="36" t="s">
        <v>46</v>
      </c>
      <c r="E133" s="37"/>
      <c r="F133" s="18" t="s">
        <v>71</v>
      </c>
    </row>
    <row r="134" spans="1:6" ht="15" customHeight="1" x14ac:dyDescent="0.35">
      <c r="B134" s="34" t="s">
        <v>70</v>
      </c>
      <c r="C134" s="35"/>
      <c r="D134" s="36" t="s">
        <v>46</v>
      </c>
      <c r="E134" s="37"/>
      <c r="F134" s="18" t="s">
        <v>71</v>
      </c>
    </row>
    <row r="135" spans="1:6" ht="15" customHeight="1" x14ac:dyDescent="0.25">
      <c r="B135" s="34" t="s">
        <v>50</v>
      </c>
      <c r="C135" s="92" t="str">
        <f>IF(ISBLANK(C134),"???",C134)&amp;SUBSTITUTE(F134," ) "," ")&amp;" · ( 1 ± "</f>
        <v xml:space="preserve">??? Ω / □ · ( 1 ± </v>
      </c>
      <c r="D135" s="92"/>
      <c r="E135" s="79"/>
      <c r="F135" s="18" t="s">
        <v>51</v>
      </c>
    </row>
    <row r="137" spans="1:6" ht="15" customHeight="1" x14ac:dyDescent="0.25">
      <c r="A137" s="21" t="s">
        <v>72</v>
      </c>
    </row>
    <row r="139" spans="1:6" ht="15" customHeight="1" x14ac:dyDescent="0.25">
      <c r="A139" s="5" t="s">
        <v>73</v>
      </c>
    </row>
    <row r="140" spans="1:6" ht="15" customHeight="1" x14ac:dyDescent="0.25">
      <c r="B140" s="34" t="s">
        <v>74</v>
      </c>
      <c r="C140" s="49">
        <v>0.52500000000000002</v>
      </c>
      <c r="D140" s="36" t="s">
        <v>46</v>
      </c>
      <c r="E140" s="50">
        <v>0.01</v>
      </c>
      <c r="F140" s="18" t="s">
        <v>75</v>
      </c>
    </row>
    <row r="141" spans="1:6" ht="15" customHeight="1" x14ac:dyDescent="0.25">
      <c r="B141" s="34" t="s">
        <v>74</v>
      </c>
      <c r="C141" s="35"/>
      <c r="D141" s="36" t="s">
        <v>46</v>
      </c>
      <c r="E141" s="37"/>
      <c r="F141" s="18" t="s">
        <v>75</v>
      </c>
    </row>
    <row r="142" spans="1:6" ht="15" customHeight="1" x14ac:dyDescent="0.25">
      <c r="B142" s="34" t="s">
        <v>50</v>
      </c>
      <c r="C142" s="92" t="str">
        <f>IF(ISBLANK(C141),"???",C141)&amp;SUBSTITUTE(F141," ) "," ")&amp;" · ( 1 ± "</f>
        <v xml:space="preserve">??? mm · ( 1 ± </v>
      </c>
      <c r="D142" s="92"/>
      <c r="E142" s="79"/>
      <c r="F142" s="18" t="s">
        <v>51</v>
      </c>
    </row>
    <row r="144" spans="1:6" ht="15" customHeight="1" x14ac:dyDescent="0.25">
      <c r="A144" s="5" t="s">
        <v>72</v>
      </c>
    </row>
    <row r="145" spans="1:6" ht="15" customHeight="1" x14ac:dyDescent="0.25">
      <c r="B145" s="34" t="s">
        <v>76</v>
      </c>
      <c r="C145" s="35"/>
      <c r="D145" s="36" t="s">
        <v>46</v>
      </c>
      <c r="E145" s="37"/>
      <c r="F145" s="18" t="s">
        <v>77</v>
      </c>
    </row>
    <row r="146" spans="1:6" ht="15" customHeight="1" x14ac:dyDescent="0.25">
      <c r="B146" s="34" t="s">
        <v>76</v>
      </c>
      <c r="C146" s="35"/>
      <c r="D146" s="36" t="s">
        <v>46</v>
      </c>
      <c r="E146" s="37"/>
      <c r="F146" s="18" t="s">
        <v>77</v>
      </c>
    </row>
    <row r="147" spans="1:6" ht="15" customHeight="1" x14ac:dyDescent="0.25">
      <c r="B147" s="34" t="s">
        <v>50</v>
      </c>
      <c r="C147" s="92" t="str">
        <f>IF(ISBLANK(C146),"???",C146)&amp;SUBSTITUTE(F146," ) "," ")&amp;" · ( 1 ± "</f>
        <v xml:space="preserve">??? Ω cm · ( 1 ± </v>
      </c>
      <c r="D147" s="92"/>
      <c r="E147" s="79"/>
      <c r="F147" s="18" t="s">
        <v>51</v>
      </c>
    </row>
    <row r="149" spans="1:6" ht="15" customHeight="1" x14ac:dyDescent="0.25">
      <c r="A149" s="19" t="s">
        <v>78</v>
      </c>
    </row>
  </sheetData>
  <sheetProtection algorithmName="SHA-512" hashValue="pssHKei79qKK9ag3KyY7tYTczu98UZuM5YVJWn6PuxFHH2C+h26lDlZktdKk3vyXP8HWAg1RxuSw0mMdFEg04w==" saltValue="cqPG8aKb/1euxlpWjR5VVg==" spinCount="100000" sheet="1" scenarios="1" formatCells="0" formatColumns="0" formatRows="0"/>
  <mergeCells count="18">
    <mergeCell ref="C147:D147"/>
    <mergeCell ref="C130:D130"/>
    <mergeCell ref="C135:D135"/>
    <mergeCell ref="C142:D142"/>
    <mergeCell ref="C115:D115"/>
    <mergeCell ref="C120:D120"/>
    <mergeCell ref="C125:D125"/>
    <mergeCell ref="A89:G108"/>
    <mergeCell ref="H89:H108"/>
    <mergeCell ref="A27:G46"/>
    <mergeCell ref="H27:H46"/>
    <mergeCell ref="A48:G67"/>
    <mergeCell ref="H48:H67"/>
    <mergeCell ref="A1:G1"/>
    <mergeCell ref="H22:H23"/>
    <mergeCell ref="C23:D23"/>
    <mergeCell ref="H84:H85"/>
    <mergeCell ref="C85:D85"/>
  </mergeCells>
  <printOptions horizontalCentered="1"/>
  <pageMargins left="0.78740157480314965" right="0.78740157480314965" top="0.59055118110236227" bottom="0.59055118110236227" header="0.31496062992125984" footer="0.31496062992125984"/>
  <pageSetup paperSize="9" orientation="portrait" r:id="rId1"/>
  <headerFooter>
    <oddFooter>&amp;LPraktikum Physik&amp;C&amp;A&amp;R&amp;P/&amp;N</oddFooter>
  </headerFooter>
  <rowBreaks count="1" manualBreakCount="1">
    <brk id="148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showGridLines="0" topLeftCell="A10" zoomScaleNormal="100" workbookViewId="0">
      <selection activeCell="G32" sqref="G32"/>
    </sheetView>
  </sheetViews>
  <sheetFormatPr baseColWidth="10" defaultColWidth="11.42578125" defaultRowHeight="15" customHeight="1" x14ac:dyDescent="0.25"/>
  <cols>
    <col min="1" max="7" width="11.42578125" style="5" customWidth="1"/>
    <col min="8" max="8" width="45.7109375" style="20" customWidth="1"/>
    <col min="9" max="16384" width="11.42578125" style="76"/>
  </cols>
  <sheetData>
    <row r="1" spans="1:9" ht="21" x14ac:dyDescent="0.35">
      <c r="A1" s="89" t="s">
        <v>79</v>
      </c>
      <c r="B1" s="89"/>
      <c r="C1" s="89"/>
      <c r="D1" s="89"/>
      <c r="E1" s="89"/>
      <c r="F1" s="89"/>
      <c r="G1" s="89"/>
      <c r="H1" s="1" t="s">
        <v>1</v>
      </c>
      <c r="I1" s="77" t="s">
        <v>123</v>
      </c>
    </row>
    <row r="3" spans="1:9" ht="18.75" x14ac:dyDescent="0.3">
      <c r="A3" s="15" t="s">
        <v>29</v>
      </c>
      <c r="B3" s="15"/>
      <c r="C3" s="15"/>
      <c r="D3" s="15"/>
      <c r="E3" s="15"/>
      <c r="F3" s="15"/>
      <c r="G3" s="15"/>
      <c r="H3" s="16"/>
    </row>
    <row r="4" spans="1:9" x14ac:dyDescent="0.25">
      <c r="A4" s="17"/>
      <c r="B4" s="17"/>
      <c r="C4" s="17"/>
      <c r="D4" s="17"/>
      <c r="E4" s="17"/>
      <c r="F4" s="17"/>
      <c r="G4" s="17"/>
      <c r="H4" s="16"/>
    </row>
    <row r="5" spans="1:9" ht="15" customHeight="1" x14ac:dyDescent="0.25">
      <c r="A5" s="7" t="s">
        <v>80</v>
      </c>
    </row>
    <row r="6" spans="1:9" ht="15" customHeight="1" thickBot="1" x14ac:dyDescent="0.3"/>
    <row r="7" spans="1:9" ht="18.75" customHeight="1" thickBot="1" x14ac:dyDescent="0.4">
      <c r="B7" s="51" t="s">
        <v>81</v>
      </c>
      <c r="C7" s="23" t="s">
        <v>82</v>
      </c>
      <c r="D7" s="52" t="s">
        <v>83</v>
      </c>
      <c r="E7" s="53" t="s">
        <v>84</v>
      </c>
      <c r="H7" s="103" t="s">
        <v>85</v>
      </c>
    </row>
    <row r="8" spans="1:9" ht="15" customHeight="1" x14ac:dyDescent="0.25">
      <c r="B8" s="104">
        <v>1</v>
      </c>
      <c r="C8" s="54" t="s">
        <v>86</v>
      </c>
      <c r="D8" s="55">
        <v>-7.32</v>
      </c>
      <c r="E8" s="56"/>
      <c r="H8" s="103"/>
    </row>
    <row r="9" spans="1:9" ht="15" customHeight="1" x14ac:dyDescent="0.25">
      <c r="B9" s="105"/>
      <c r="C9" s="57" t="s">
        <v>87</v>
      </c>
      <c r="D9" s="58">
        <v>-7.25</v>
      </c>
      <c r="E9" s="59">
        <f>D9-D8</f>
        <v>7.0000000000000284E-2</v>
      </c>
      <c r="H9" s="103"/>
    </row>
    <row r="10" spans="1:9" ht="15" customHeight="1" thickBot="1" x14ac:dyDescent="0.3">
      <c r="B10" s="106"/>
      <c r="C10" s="60" t="s">
        <v>88</v>
      </c>
      <c r="D10" s="61">
        <v>-7.37</v>
      </c>
      <c r="E10" s="59">
        <f>D10-D8</f>
        <v>-4.9999999999999822E-2</v>
      </c>
      <c r="H10" s="103"/>
    </row>
    <row r="11" spans="1:9" ht="15" customHeight="1" x14ac:dyDescent="0.25">
      <c r="B11" s="104">
        <v>-1</v>
      </c>
      <c r="C11" s="54" t="s">
        <v>86</v>
      </c>
      <c r="D11" s="55">
        <v>7.09</v>
      </c>
      <c r="E11" s="56"/>
      <c r="H11" s="103"/>
    </row>
    <row r="12" spans="1:9" ht="15" customHeight="1" x14ac:dyDescent="0.25">
      <c r="B12" s="105"/>
      <c r="C12" s="57" t="s">
        <v>87</v>
      </c>
      <c r="D12" s="58">
        <v>7.02</v>
      </c>
      <c r="E12" s="59">
        <f>D12-D11</f>
        <v>-7.0000000000000284E-2</v>
      </c>
      <c r="H12" s="103"/>
    </row>
    <row r="13" spans="1:9" ht="15" customHeight="1" thickBot="1" x14ac:dyDescent="0.3">
      <c r="B13" s="106"/>
      <c r="C13" s="60" t="s">
        <v>88</v>
      </c>
      <c r="D13" s="61">
        <v>7.13</v>
      </c>
      <c r="E13" s="62">
        <f>D13-D11</f>
        <v>4.0000000000000036E-2</v>
      </c>
      <c r="H13" s="103"/>
    </row>
    <row r="15" spans="1:9" ht="15" customHeight="1" x14ac:dyDescent="0.25">
      <c r="A15" s="7" t="s">
        <v>89</v>
      </c>
    </row>
    <row r="16" spans="1:9" ht="15" customHeight="1" thickBot="1" x14ac:dyDescent="0.3"/>
    <row r="17" spans="1:8" ht="18.75" customHeight="1" thickBot="1" x14ac:dyDescent="0.4">
      <c r="B17" s="51" t="s">
        <v>81</v>
      </c>
      <c r="C17" s="23" t="s">
        <v>82</v>
      </c>
      <c r="D17" s="52" t="s">
        <v>83</v>
      </c>
      <c r="E17" s="53" t="s">
        <v>84</v>
      </c>
      <c r="H17" s="103" t="s">
        <v>90</v>
      </c>
    </row>
    <row r="18" spans="1:8" ht="15" customHeight="1" x14ac:dyDescent="0.25">
      <c r="B18" s="104">
        <v>1</v>
      </c>
      <c r="C18" s="54" t="s">
        <v>86</v>
      </c>
      <c r="D18" s="55">
        <v>-2.86</v>
      </c>
      <c r="E18" s="56"/>
      <c r="H18" s="103"/>
    </row>
    <row r="19" spans="1:8" ht="15" customHeight="1" x14ac:dyDescent="0.25">
      <c r="B19" s="105"/>
      <c r="C19" s="57" t="s">
        <v>87</v>
      </c>
      <c r="D19" s="58">
        <v>-2.13</v>
      </c>
      <c r="E19" s="59">
        <f>D19-D18</f>
        <v>0.73</v>
      </c>
      <c r="H19" s="103"/>
    </row>
    <row r="20" spans="1:8" ht="15" customHeight="1" thickBot="1" x14ac:dyDescent="0.3">
      <c r="B20" s="106"/>
      <c r="C20" s="60" t="s">
        <v>88</v>
      </c>
      <c r="D20" s="61">
        <v>-3.4</v>
      </c>
      <c r="E20" s="62">
        <f>D20-D18</f>
        <v>-0.54</v>
      </c>
      <c r="H20" s="103"/>
    </row>
    <row r="21" spans="1:8" ht="15" customHeight="1" x14ac:dyDescent="0.25">
      <c r="B21" s="104">
        <v>-1</v>
      </c>
      <c r="C21" s="54" t="s">
        <v>86</v>
      </c>
      <c r="D21" s="55">
        <v>2.81</v>
      </c>
      <c r="E21" s="56"/>
      <c r="H21" s="103"/>
    </row>
    <row r="22" spans="1:8" ht="15" customHeight="1" x14ac:dyDescent="0.25">
      <c r="B22" s="105"/>
      <c r="C22" s="57" t="s">
        <v>87</v>
      </c>
      <c r="D22" s="58">
        <v>2.35</v>
      </c>
      <c r="E22" s="59">
        <f>D22-D21</f>
        <v>-0.45999999999999996</v>
      </c>
      <c r="H22" s="103"/>
    </row>
    <row r="23" spans="1:8" ht="15" customHeight="1" thickBot="1" x14ac:dyDescent="0.3">
      <c r="B23" s="106"/>
      <c r="C23" s="60" t="s">
        <v>88</v>
      </c>
      <c r="D23" s="61">
        <v>3.21</v>
      </c>
      <c r="E23" s="62">
        <f>D23-D21</f>
        <v>0.39999999999999991</v>
      </c>
      <c r="H23" s="103"/>
    </row>
    <row r="25" spans="1:8" ht="15" customHeight="1" x14ac:dyDescent="0.25">
      <c r="A25" s="7" t="s">
        <v>91</v>
      </c>
    </row>
    <row r="26" spans="1:8" ht="15" customHeight="1" thickBot="1" x14ac:dyDescent="0.3"/>
    <row r="27" spans="1:8" ht="18.75" customHeight="1" thickBot="1" x14ac:dyDescent="0.4">
      <c r="B27" s="51" t="s">
        <v>81</v>
      </c>
      <c r="C27" s="23" t="s">
        <v>82</v>
      </c>
      <c r="D27" s="52" t="s">
        <v>83</v>
      </c>
      <c r="E27" s="53" t="s">
        <v>84</v>
      </c>
      <c r="H27" s="103" t="s">
        <v>92</v>
      </c>
    </row>
    <row r="28" spans="1:8" ht="15" customHeight="1" x14ac:dyDescent="0.25">
      <c r="B28" s="104">
        <v>1</v>
      </c>
      <c r="C28" s="54" t="s">
        <v>86</v>
      </c>
      <c r="D28" s="55">
        <v>-1.4</v>
      </c>
      <c r="E28" s="56"/>
      <c r="H28" s="103"/>
    </row>
    <row r="29" spans="1:8" ht="15" customHeight="1" x14ac:dyDescent="0.25">
      <c r="B29" s="105"/>
      <c r="C29" s="57" t="s">
        <v>87</v>
      </c>
      <c r="D29" s="58">
        <v>-2.2200000000000002</v>
      </c>
      <c r="E29" s="59">
        <f>D29-D28</f>
        <v>-0.82000000000000028</v>
      </c>
      <c r="H29" s="103"/>
    </row>
    <row r="30" spans="1:8" ht="15" customHeight="1" thickBot="1" x14ac:dyDescent="0.3">
      <c r="B30" s="106"/>
      <c r="C30" s="60" t="s">
        <v>88</v>
      </c>
      <c r="D30" s="61">
        <v>-0.64</v>
      </c>
      <c r="E30" s="59">
        <f>D30-D28</f>
        <v>0.7599999999999999</v>
      </c>
      <c r="H30" s="103"/>
    </row>
    <row r="31" spans="1:8" ht="15" customHeight="1" x14ac:dyDescent="0.25">
      <c r="B31" s="104">
        <v>-1</v>
      </c>
      <c r="C31" s="54" t="s">
        <v>86</v>
      </c>
      <c r="D31" s="55">
        <v>1.4</v>
      </c>
      <c r="E31" s="56"/>
      <c r="H31" s="103"/>
    </row>
    <row r="32" spans="1:8" ht="15" customHeight="1" x14ac:dyDescent="0.25">
      <c r="B32" s="105"/>
      <c r="C32" s="57" t="s">
        <v>87</v>
      </c>
      <c r="D32" s="58">
        <v>2.13</v>
      </c>
      <c r="E32" s="59">
        <f>D32-D31</f>
        <v>0.73</v>
      </c>
      <c r="H32" s="103"/>
    </row>
    <row r="33" spans="1:8" ht="15" customHeight="1" thickBot="1" x14ac:dyDescent="0.3">
      <c r="B33" s="106"/>
      <c r="C33" s="60" t="s">
        <v>88</v>
      </c>
      <c r="D33" s="61">
        <v>0.78</v>
      </c>
      <c r="E33" s="62">
        <f>D33-D31</f>
        <v>-0.61999999999999988</v>
      </c>
      <c r="H33" s="103"/>
    </row>
    <row r="35" spans="1:8" ht="15" customHeight="1" x14ac:dyDescent="0.25">
      <c r="A35" s="19" t="s">
        <v>78</v>
      </c>
    </row>
  </sheetData>
  <sheetProtection algorithmName="SHA-512" hashValue="Ib33Dpub185GLUnzofzqH2q2zix47/Ad3HuPvNIxDt3Y4vJ5K4jfL4JBy2NDv2ECsp1/1Piq8PyDlPUNW0vYWA==" saltValue="9u0ZQxiJzlHBWDfOdaAYxg==" spinCount="100000" sheet="1" scenarios="1" formatCells="0" formatColumns="0" formatRows="0"/>
  <mergeCells count="10">
    <mergeCell ref="A1:G1"/>
    <mergeCell ref="H7:H13"/>
    <mergeCell ref="B8:B10"/>
    <mergeCell ref="B11:B13"/>
    <mergeCell ref="H27:H33"/>
    <mergeCell ref="B28:B30"/>
    <mergeCell ref="B31:B33"/>
    <mergeCell ref="H17:H23"/>
    <mergeCell ref="B18:B20"/>
    <mergeCell ref="B21:B23"/>
  </mergeCells>
  <printOptions horizontalCentered="1"/>
  <pageMargins left="0.78740157480314965" right="0.78740157480314965" top="0.59055118110236227" bottom="0.59055118110236227" header="0.31496062992125984" footer="0.31496062992125984"/>
  <pageSetup paperSize="9" orientation="portrait" r:id="rId1"/>
  <headerFooter>
    <oddFooter>&amp;LPraktikum Physik&amp;C&amp;A&amp;R&amp;P/&amp;N</oddFooter>
  </headerFooter>
  <rowBreaks count="1" manualBreakCount="1">
    <brk id="3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"/>
  <sheetViews>
    <sheetView showGridLines="0" tabSelected="1" topLeftCell="A16" zoomScaleNormal="100" workbookViewId="0">
      <selection activeCell="F42" sqref="F42"/>
    </sheetView>
  </sheetViews>
  <sheetFormatPr baseColWidth="10" defaultColWidth="11.42578125" defaultRowHeight="15" customHeight="1" x14ac:dyDescent="0.25"/>
  <cols>
    <col min="1" max="7" width="11.42578125" style="5" customWidth="1"/>
    <col min="8" max="8" width="45.7109375" style="20" customWidth="1"/>
    <col min="9" max="16384" width="11.42578125" style="76"/>
  </cols>
  <sheetData>
    <row r="1" spans="1:9" ht="21" x14ac:dyDescent="0.35">
      <c r="A1" s="89" t="s">
        <v>93</v>
      </c>
      <c r="B1" s="89"/>
      <c r="C1" s="89"/>
      <c r="D1" s="89"/>
      <c r="E1" s="89"/>
      <c r="F1" s="89"/>
      <c r="G1" s="89"/>
      <c r="H1" s="1" t="s">
        <v>1</v>
      </c>
      <c r="I1" s="77" t="s">
        <v>123</v>
      </c>
    </row>
    <row r="3" spans="1:9" ht="18.75" x14ac:dyDescent="0.3">
      <c r="A3" s="63" t="s">
        <v>94</v>
      </c>
    </row>
    <row r="5" spans="1:9" ht="15" customHeight="1" x14ac:dyDescent="0.25">
      <c r="A5" s="5" t="s">
        <v>95</v>
      </c>
    </row>
    <row r="6" spans="1:9" x14ac:dyDescent="0.25">
      <c r="B6" s="8" t="s">
        <v>96</v>
      </c>
      <c r="C6" s="86"/>
      <c r="D6" s="5" t="s">
        <v>97</v>
      </c>
      <c r="E6" s="14"/>
      <c r="H6" s="20" t="s">
        <v>98</v>
      </c>
    </row>
    <row r="8" spans="1:9" ht="18.75" x14ac:dyDescent="0.3">
      <c r="A8" s="15" t="s">
        <v>29</v>
      </c>
      <c r="B8" s="15"/>
      <c r="C8" s="15"/>
      <c r="D8" s="15"/>
      <c r="E8" s="15"/>
      <c r="F8" s="15"/>
      <c r="G8" s="15"/>
      <c r="H8" s="16"/>
    </row>
    <row r="9" spans="1:9" x14ac:dyDescent="0.25">
      <c r="A9" s="17"/>
      <c r="B9" s="17"/>
      <c r="C9" s="17"/>
      <c r="D9" s="17"/>
      <c r="E9" s="17"/>
      <c r="F9" s="17"/>
      <c r="G9" s="17"/>
      <c r="H9" s="16"/>
    </row>
    <row r="10" spans="1:9" ht="15.75" x14ac:dyDescent="0.25">
      <c r="A10" s="19" t="s">
        <v>99</v>
      </c>
    </row>
    <row r="12" spans="1:9" ht="15" customHeight="1" x14ac:dyDescent="0.25">
      <c r="A12" s="5" t="s">
        <v>100</v>
      </c>
    </row>
    <row r="13" spans="1:9" ht="15" customHeight="1" x14ac:dyDescent="0.35">
      <c r="A13" s="33"/>
      <c r="B13" s="34" t="s">
        <v>101</v>
      </c>
      <c r="C13" s="49"/>
      <c r="D13" s="36" t="s">
        <v>46</v>
      </c>
      <c r="E13" s="50"/>
      <c r="F13" s="18" t="s">
        <v>102</v>
      </c>
      <c r="H13" s="20" t="s">
        <v>103</v>
      </c>
    </row>
    <row r="14" spans="1:9" ht="15" customHeight="1" x14ac:dyDescent="0.35">
      <c r="A14" s="33"/>
      <c r="B14" s="34" t="s">
        <v>101</v>
      </c>
      <c r="C14" s="78"/>
      <c r="D14" s="36" t="s">
        <v>46</v>
      </c>
      <c r="E14" s="87"/>
      <c r="F14" s="18" t="s">
        <v>102</v>
      </c>
    </row>
    <row r="15" spans="1:9" ht="15" customHeight="1" x14ac:dyDescent="0.25">
      <c r="A15" s="33"/>
      <c r="B15" s="34" t="s">
        <v>50</v>
      </c>
      <c r="C15" s="92" t="str">
        <f>IF(ISBLANK(C14),"???",C14)&amp;SUBSTITUTE(F14," ) "," ")&amp;" · ( 1 ± "</f>
        <v xml:space="preserve">??? mA · ( 1 ± </v>
      </c>
      <c r="D15" s="92"/>
      <c r="E15" s="79"/>
      <c r="F15" s="18" t="s">
        <v>51</v>
      </c>
    </row>
    <row r="17" spans="1:6" ht="15" customHeight="1" x14ac:dyDescent="0.25">
      <c r="A17" s="5" t="s">
        <v>104</v>
      </c>
    </row>
    <row r="18" spans="1:6" ht="15" customHeight="1" thickBot="1" x14ac:dyDescent="0.3"/>
    <row r="19" spans="1:6" ht="18.75" thickBot="1" x14ac:dyDescent="0.4">
      <c r="B19" s="51" t="s">
        <v>81</v>
      </c>
      <c r="C19" s="23" t="s">
        <v>82</v>
      </c>
      <c r="D19" s="52" t="s">
        <v>83</v>
      </c>
      <c r="E19" s="53" t="s">
        <v>105</v>
      </c>
    </row>
    <row r="20" spans="1:6" ht="15" customHeight="1" x14ac:dyDescent="0.25">
      <c r="B20" s="110">
        <f>$C$13</f>
        <v>0</v>
      </c>
      <c r="C20" s="54" t="s">
        <v>86</v>
      </c>
      <c r="D20" s="55">
        <v>-7.33</v>
      </c>
      <c r="E20" s="107"/>
    </row>
    <row r="21" spans="1:6" ht="15" customHeight="1" x14ac:dyDescent="0.25">
      <c r="B21" s="111"/>
      <c r="C21" s="64" t="s">
        <v>106</v>
      </c>
      <c r="D21" s="65">
        <v>-7.91</v>
      </c>
      <c r="E21" s="108"/>
    </row>
    <row r="22" spans="1:6" ht="15" customHeight="1" x14ac:dyDescent="0.25">
      <c r="B22" s="111"/>
      <c r="C22" s="66" t="s">
        <v>86</v>
      </c>
      <c r="D22" s="67">
        <v>-7.31</v>
      </c>
      <c r="E22" s="108"/>
    </row>
    <row r="23" spans="1:6" ht="15" customHeight="1" thickBot="1" x14ac:dyDescent="0.3">
      <c r="B23" s="112"/>
      <c r="C23" s="60" t="s">
        <v>107</v>
      </c>
      <c r="D23" s="61">
        <v>-6.73</v>
      </c>
      <c r="E23" s="109"/>
    </row>
    <row r="24" spans="1:6" ht="15" customHeight="1" x14ac:dyDescent="0.25">
      <c r="B24" s="110">
        <f>-$C$13</f>
        <v>0</v>
      </c>
      <c r="C24" s="54" t="s">
        <v>86</v>
      </c>
      <c r="D24" s="55">
        <v>7.08</v>
      </c>
      <c r="E24" s="107"/>
    </row>
    <row r="25" spans="1:6" ht="15" customHeight="1" x14ac:dyDescent="0.25">
      <c r="B25" s="111"/>
      <c r="C25" s="64" t="s">
        <v>106</v>
      </c>
      <c r="D25" s="65">
        <v>7.67</v>
      </c>
      <c r="E25" s="108"/>
    </row>
    <row r="26" spans="1:6" ht="15" customHeight="1" x14ac:dyDescent="0.25">
      <c r="B26" s="111"/>
      <c r="C26" s="66" t="s">
        <v>86</v>
      </c>
      <c r="D26" s="67">
        <v>7.08</v>
      </c>
      <c r="E26" s="108"/>
    </row>
    <row r="27" spans="1:6" ht="15" customHeight="1" thickBot="1" x14ac:dyDescent="0.3">
      <c r="B27" s="112"/>
      <c r="C27" s="60" t="s">
        <v>107</v>
      </c>
      <c r="D27" s="61">
        <v>6.5</v>
      </c>
      <c r="E27" s="109"/>
    </row>
    <row r="29" spans="1:6" ht="15" customHeight="1" x14ac:dyDescent="0.35">
      <c r="A29" t="s">
        <v>108</v>
      </c>
    </row>
    <row r="30" spans="1:6" ht="15" customHeight="1" x14ac:dyDescent="0.35">
      <c r="A30" s="33"/>
      <c r="B30" s="34" t="s">
        <v>109</v>
      </c>
      <c r="C30" s="35"/>
      <c r="D30" s="36" t="s">
        <v>46</v>
      </c>
      <c r="E30" s="37"/>
      <c r="F30" s="18" t="s">
        <v>110</v>
      </c>
    </row>
    <row r="31" spans="1:6" ht="15" customHeight="1" x14ac:dyDescent="0.35">
      <c r="A31" s="33"/>
      <c r="B31" s="34" t="s">
        <v>109</v>
      </c>
      <c r="C31" s="78"/>
      <c r="D31" s="36" t="s">
        <v>46</v>
      </c>
      <c r="E31" s="87"/>
      <c r="F31" s="18" t="s">
        <v>110</v>
      </c>
    </row>
    <row r="32" spans="1:6" ht="15" customHeight="1" x14ac:dyDescent="0.25">
      <c r="A32" s="33"/>
      <c r="B32" s="34" t="s">
        <v>50</v>
      </c>
      <c r="C32" s="92" t="str">
        <f>IF(ISBLANK(C31),"???",C31)&amp;SUBSTITUTE(F31," ) "," ")&amp;" · ( 1 ± "</f>
        <v xml:space="preserve">??? mV · ( 1 ± </v>
      </c>
      <c r="D32" s="92"/>
      <c r="E32" s="79"/>
      <c r="F32" s="18" t="s">
        <v>51</v>
      </c>
    </row>
    <row r="34" spans="1:6" ht="15.75" x14ac:dyDescent="0.25">
      <c r="A34" s="19" t="s">
        <v>111</v>
      </c>
    </row>
    <row r="36" spans="1:6" ht="15" customHeight="1" x14ac:dyDescent="0.25">
      <c r="A36" s="5" t="s">
        <v>104</v>
      </c>
    </row>
    <row r="37" spans="1:6" ht="15" customHeight="1" thickBot="1" x14ac:dyDescent="0.3"/>
    <row r="38" spans="1:6" ht="15.75" thickBot="1" x14ac:dyDescent="0.3">
      <c r="B38" s="42" t="s">
        <v>82</v>
      </c>
      <c r="C38" s="22" t="s">
        <v>112</v>
      </c>
      <c r="D38" s="24" t="s">
        <v>113</v>
      </c>
    </row>
    <row r="39" spans="1:6" ht="15" customHeight="1" x14ac:dyDescent="0.25">
      <c r="B39" s="68" t="s">
        <v>106</v>
      </c>
      <c r="C39" s="80">
        <v>-538</v>
      </c>
      <c r="D39" s="81"/>
    </row>
    <row r="40" spans="1:6" ht="15" customHeight="1" x14ac:dyDescent="0.25">
      <c r="B40" s="69" t="s">
        <v>107</v>
      </c>
      <c r="C40" s="82">
        <v>538</v>
      </c>
      <c r="D40" s="83"/>
    </row>
    <row r="41" spans="1:6" ht="15" customHeight="1" x14ac:dyDescent="0.25">
      <c r="B41" s="69" t="s">
        <v>106</v>
      </c>
      <c r="C41" s="82">
        <v>-585</v>
      </c>
      <c r="D41" s="83"/>
    </row>
    <row r="42" spans="1:6" ht="15" customHeight="1" thickBot="1" x14ac:dyDescent="0.3">
      <c r="B42" s="70" t="s">
        <v>107</v>
      </c>
      <c r="C42" s="84">
        <v>582</v>
      </c>
      <c r="D42" s="85"/>
    </row>
    <row r="44" spans="1:6" ht="15" customHeight="1" x14ac:dyDescent="0.25">
      <c r="A44" t="s">
        <v>114</v>
      </c>
    </row>
    <row r="45" spans="1:6" ht="15" customHeight="1" x14ac:dyDescent="0.25">
      <c r="A45" s="33"/>
      <c r="B45" s="34" t="s">
        <v>115</v>
      </c>
      <c r="C45" s="35"/>
      <c r="D45" s="36" t="s">
        <v>46</v>
      </c>
      <c r="E45" s="37"/>
      <c r="F45" s="18" t="s">
        <v>116</v>
      </c>
    </row>
    <row r="46" spans="1:6" ht="15" customHeight="1" x14ac:dyDescent="0.25">
      <c r="A46" s="33"/>
      <c r="B46" s="34" t="s">
        <v>115</v>
      </c>
      <c r="C46" s="78"/>
      <c r="D46" s="36" t="s">
        <v>46</v>
      </c>
      <c r="E46" s="87"/>
      <c r="F46" s="18" t="s">
        <v>116</v>
      </c>
    </row>
    <row r="47" spans="1:6" ht="15" customHeight="1" x14ac:dyDescent="0.25">
      <c r="A47" s="33"/>
      <c r="B47" s="34" t="s">
        <v>50</v>
      </c>
      <c r="C47" s="92" t="str">
        <f>IF(ISBLANK(C46),"???",C46)&amp;SUBSTITUTE(F46," ) "," ")&amp;" · ( 1 ± "</f>
        <v xml:space="preserve">??? mT · ( 1 ± </v>
      </c>
      <c r="D47" s="92"/>
      <c r="E47" s="79"/>
      <c r="F47" s="18" t="s">
        <v>51</v>
      </c>
    </row>
    <row r="49" spans="1:6" ht="15.75" x14ac:dyDescent="0.25">
      <c r="A49" s="19" t="s">
        <v>117</v>
      </c>
    </row>
    <row r="50" spans="1:6" ht="15" customHeight="1" x14ac:dyDescent="0.25">
      <c r="B50" s="34" t="s">
        <v>118</v>
      </c>
      <c r="C50" s="35"/>
      <c r="D50" s="36" t="s">
        <v>46</v>
      </c>
      <c r="E50" s="37"/>
      <c r="F50" s="18" t="s">
        <v>119</v>
      </c>
    </row>
    <row r="51" spans="1:6" ht="15" customHeight="1" x14ac:dyDescent="0.25">
      <c r="B51" s="34" t="s">
        <v>118</v>
      </c>
      <c r="C51" s="78"/>
      <c r="D51" s="36" t="s">
        <v>46</v>
      </c>
      <c r="E51" s="87"/>
      <c r="F51" s="18" t="s">
        <v>119</v>
      </c>
    </row>
    <row r="52" spans="1:6" ht="15" customHeight="1" x14ac:dyDescent="0.25">
      <c r="B52" s="34" t="s">
        <v>50</v>
      </c>
      <c r="C52" s="92" t="str">
        <f>IF(ISBLANK(C51),"???",C51)&amp;SUBSTITUTE(F51," ) "," ")&amp;" · ( 1 ± "</f>
        <v xml:space="preserve">??? 10^16/cm³ · ( 1 ± </v>
      </c>
      <c r="D52" s="92"/>
      <c r="E52" s="79"/>
      <c r="F52" s="18" t="s">
        <v>51</v>
      </c>
    </row>
    <row r="54" spans="1:6" ht="15" customHeight="1" x14ac:dyDescent="0.25">
      <c r="A54" s="7" t="s">
        <v>120</v>
      </c>
    </row>
    <row r="55" spans="1:6" ht="15" customHeight="1" x14ac:dyDescent="0.25">
      <c r="B55" s="34" t="s">
        <v>121</v>
      </c>
      <c r="C55" s="35"/>
      <c r="D55" s="36" t="s">
        <v>46</v>
      </c>
      <c r="E55" s="37"/>
      <c r="F55" s="18" t="s">
        <v>122</v>
      </c>
    </row>
    <row r="56" spans="1:6" ht="15" customHeight="1" x14ac:dyDescent="0.25">
      <c r="B56" s="34" t="s">
        <v>121</v>
      </c>
      <c r="C56" s="78"/>
      <c r="D56" s="36" t="s">
        <v>46</v>
      </c>
      <c r="E56" s="87"/>
      <c r="F56" s="18" t="s">
        <v>122</v>
      </c>
    </row>
    <row r="57" spans="1:6" ht="15" customHeight="1" x14ac:dyDescent="0.25">
      <c r="B57" s="34" t="s">
        <v>50</v>
      </c>
      <c r="C57" s="92" t="str">
        <f>IF(ISBLANK(C56),"???",C56)&amp;SUBSTITUTE(F56," ) "," ")&amp;" · ( 1 ± "</f>
        <v xml:space="preserve">??? cm²/Vs · ( 1 ± </v>
      </c>
      <c r="D57" s="92"/>
      <c r="E57" s="79"/>
      <c r="F57" s="18" t="s">
        <v>51</v>
      </c>
    </row>
    <row r="59" spans="1:6" ht="15" customHeight="1" x14ac:dyDescent="0.25">
      <c r="A59" s="19" t="s">
        <v>78</v>
      </c>
    </row>
  </sheetData>
  <sheetProtection algorithmName="SHA-512" hashValue="qoYorJ10VRd251VI5AUPd0sq/hrzlKsj8A6cKU3bbHhCpOduMCuv9kL/501Pduya6fj5dlpayZCro99Exk4O2A==" saltValue="zRkF1fhoTtIu6XC1SVtePQ==" spinCount="100000" sheet="1" scenarios="1" formatCells="0" formatColumns="0" formatRows="0"/>
  <mergeCells count="12">
    <mergeCell ref="C57:D57"/>
    <mergeCell ref="C32:D32"/>
    <mergeCell ref="C47:D47"/>
    <mergeCell ref="C52:D52"/>
    <mergeCell ref="B24:B27"/>
    <mergeCell ref="E24:E25"/>
    <mergeCell ref="E26:E27"/>
    <mergeCell ref="A1:G1"/>
    <mergeCell ref="C15:D15"/>
    <mergeCell ref="B20:B23"/>
    <mergeCell ref="E20:E21"/>
    <mergeCell ref="E22:E23"/>
  </mergeCells>
  <printOptions horizontalCentered="1"/>
  <pageMargins left="0.78740157480314965" right="0.78740157480314965" top="0.59055118110236227" bottom="0.59055118110236227" header="0.31496062992125984" footer="0.31496062992125984"/>
  <pageSetup paperSize="9" orientation="portrait" r:id="rId1"/>
  <headerFooter>
    <oddFooter>&amp;LPraktikum Physik&amp;C&amp;A&amp;R&amp;P/&amp;N</oddFooter>
  </headerFooter>
  <rowBreaks count="1" manualBreakCount="1">
    <brk id="5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Überblick</vt:lpstr>
      <vt:lpstr>Spezifischer Widerstand</vt:lpstr>
      <vt:lpstr>Art der Ladungsträger</vt:lpstr>
      <vt:lpstr>Hall-Effekt</vt:lpstr>
      <vt:lpstr>'Art der Ladungsträger'!Druckbereich</vt:lpstr>
      <vt:lpstr>'Hall-Effekt'!Druckbereich</vt:lpstr>
      <vt:lpstr>'Spezifischer Widerstand'!Druckbereich</vt:lpstr>
      <vt:lpstr>Überblick!Druckbereich</vt:lpstr>
    </vt:vector>
  </TitlesOfParts>
  <Company>Hochschule Aschaffenburg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Kovacs, Günter</dc:creator>
  <cp:lastModifiedBy>Benny</cp:lastModifiedBy>
  <dcterms:created xsi:type="dcterms:W3CDTF">2022-03-18T11:55:43Z</dcterms:created>
  <dcterms:modified xsi:type="dcterms:W3CDTF">2022-04-27T14:44:27Z</dcterms:modified>
</cp:coreProperties>
</file>