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UFOFFOCTVK-M1 DM Enhancements FY17 " sheetId="1" r:id="rId3"/>
    <sheet state="visible" name="AUFOFFOCTVK-M3 DM BM Replatform FY17 " sheetId="2" r:id="rId4"/>
    <sheet state="visible" name="Summary" sheetId="3" r:id="rId5"/>
  </sheets>
  <definedNames/>
  <calcPr/>
</workbook>
</file>

<file path=xl/sharedStrings.xml><?xml version="1.0" encoding="utf-8"?>
<sst xmlns="http://schemas.openxmlformats.org/spreadsheetml/2006/main" count="84" uniqueCount="52">
  <si>
    <t>Date</t>
  </si>
  <si>
    <t>Service Period</t>
  </si>
  <si>
    <t>01 Aug to 04 Sep</t>
  </si>
  <si>
    <t>No of Billable days</t>
  </si>
  <si>
    <t>Invoice Number</t>
  </si>
  <si>
    <t>PO #</t>
  </si>
  <si>
    <t>Name</t>
  </si>
  <si>
    <t>Billing hrs</t>
  </si>
  <si>
    <t>Rate</t>
  </si>
  <si>
    <t>Amount</t>
  </si>
  <si>
    <t>Days</t>
  </si>
  <si>
    <t>Per Day Rate</t>
  </si>
  <si>
    <t>TAX INVOICE</t>
  </si>
  <si>
    <t>To</t>
  </si>
  <si>
    <t>Woolworths Ltd</t>
  </si>
  <si>
    <t>1 Woolworths Way</t>
  </si>
  <si>
    <t xml:space="preserve"> </t>
  </si>
  <si>
    <t>Bella Vista NSW 2153</t>
  </si>
  <si>
    <t xml:space="preserve">Invoice Annexure No : </t>
  </si>
  <si>
    <t>AUFOFFOCTVK-M1</t>
  </si>
  <si>
    <t>AUFOFFOCTVK-M3</t>
  </si>
  <si>
    <t xml:space="preserve">Date : </t>
  </si>
  <si>
    <t xml:space="preserve">PO Number: </t>
  </si>
  <si>
    <t>ITW</t>
  </si>
  <si>
    <t>ITW4400719634</t>
  </si>
  <si>
    <t>Service 
Month:</t>
  </si>
  <si>
    <t>02 Oct to 30 Oct	</t>
  </si>
  <si>
    <t>Consultant</t>
  </si>
  <si>
    <t>Project Name</t>
  </si>
  <si>
    <t>Line No</t>
  </si>
  <si>
    <t>Billing Hrs</t>
  </si>
  <si>
    <t>Rate/Hr</t>
  </si>
  <si>
    <t>Vanisri</t>
  </si>
  <si>
    <t>DM Enhancements FY17</t>
  </si>
  <si>
    <t>NO GST</t>
  </si>
  <si>
    <t>Total Amount</t>
  </si>
  <si>
    <t>Amey</t>
  </si>
  <si>
    <t>DM Blue Martini Replatform</t>
  </si>
  <si>
    <t>Please remit funds with invoice reference to Account:</t>
  </si>
  <si>
    <t>For TATA CONSULTANCY SERVICES</t>
  </si>
  <si>
    <t>BSB:242 000 Beneficiary A/C No.:233432008 SWIFT CODE: CITIAU2X</t>
  </si>
  <si>
    <t>with CITIBANK N.A., 2 Park Street, Sydney NSW 2000, Australia</t>
  </si>
  <si>
    <t>under intimation to Our Resident Manager</t>
  </si>
  <si>
    <t>AUTHORISED SIGNATORY</t>
  </si>
  <si>
    <t>CORPORATE OFFICE: TCS House, Raveline Street, Fort, Mumbai 400 001, India.</t>
  </si>
  <si>
    <t>Phone : 91 22 67789999 , Fax : 91 22 67789000</t>
  </si>
  <si>
    <t>From</t>
  </si>
  <si>
    <t>Tata Consultancy Services Limited</t>
  </si>
  <si>
    <t>Trill, Chennai, India</t>
  </si>
  <si>
    <t>Woolworths PM Approval</t>
  </si>
  <si>
    <t>(Evelyn Manaid)</t>
  </si>
  <si>
    <t>(Tasanee Namisnyk)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</si>
</sst>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m\-yy"/>
    <numFmt numFmtId="165" formatCode="_-&quot;$&quot;* #,##0.00_-;\-&quot;$&quot;* #,##0.00_-;_-&quot;$&quot;* &quot;-&quot;??_-;_-@"/>
    <numFmt numFmtId="166" formatCode="\$#,##0.00"/>
    <numFmt numFmtId="167" formatCode="D/M/YYYY"/>
  </numFmts>
  <fonts count="14">
    <font>
      <sz val="10.0"/>
      <color rgb="FF000000"/>
      <name val="Arial"/>
    </font>
    <font/>
    <font>
      <sz val="9.0"/>
      <name val="Arial"/>
    </font>
    <font>
      <b/>
      <name val="Calibri"/>
    </font>
    <font>
      <name val="Calibri"/>
    </font>
    <font>
      <b/>
      <sz val="12.0"/>
      <name val="Calibri"/>
    </font>
    <font>
      <sz val="10.0"/>
      <name val="Arial"/>
    </font>
    <font>
      <b/>
      <sz val="9.0"/>
      <name val="Arial"/>
    </font>
    <font>
      <sz val="9.0"/>
      <color rgb="FF000000"/>
      <name val="Arial"/>
    </font>
    <font>
      <name val="Arial"/>
    </font>
    <font>
      <color rgb="FF222222"/>
      <name val="Arial"/>
    </font>
    <font>
      <b/>
      <sz val="10.0"/>
      <name val="Arial"/>
    </font>
    <font>
      <sz val="8.0"/>
      <name val="Arial"/>
    </font>
    <font>
      <b/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wrapText="1"/>
    </xf>
    <xf borderId="1" fillId="2" fontId="3" numFmtId="0" xfId="0" applyAlignment="1" applyBorder="1" applyFill="1" applyFont="1">
      <alignment/>
    </xf>
    <xf borderId="1" fillId="0" fontId="4" numFmtId="0" xfId="0" applyBorder="1" applyFont="1"/>
    <xf borderId="1" fillId="0" fontId="4" numFmtId="49" xfId="0" applyBorder="1" applyFont="1" applyNumberFormat="1"/>
    <xf borderId="1" fillId="0" fontId="4" numFmtId="165" xfId="0" applyBorder="1" applyFont="1" applyNumberFormat="1"/>
    <xf borderId="1" fillId="0" fontId="5" numFmtId="166" xfId="0" applyBorder="1" applyFont="1" applyNumberFormat="1"/>
    <xf borderId="0" fillId="0" fontId="6" numFmtId="0" xfId="0" applyFont="1"/>
    <xf borderId="2" fillId="0" fontId="7" numFmtId="0" xfId="0" applyBorder="1" applyFont="1"/>
    <xf borderId="3" fillId="0" fontId="7" numFmtId="0" xfId="0" applyAlignment="1" applyBorder="1" applyFont="1">
      <alignment horizontal="center"/>
    </xf>
    <xf borderId="3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7" numFmtId="0" xfId="0" applyAlignment="1" applyBorder="1" applyFont="1">
      <alignment horizontal="left"/>
    </xf>
    <xf borderId="0" fillId="0" fontId="2" numFmtId="0" xfId="0" applyFont="1"/>
    <xf borderId="6" fillId="0" fontId="2" numFmtId="0" xfId="0" applyBorder="1" applyFont="1"/>
    <xf borderId="0" fillId="0" fontId="6" numFmtId="0" xfId="0" applyAlignment="1" applyFont="1">
      <alignment/>
    </xf>
    <xf borderId="5" fillId="0" fontId="2" numFmtId="0" xfId="0" applyAlignment="1" applyBorder="1" applyFont="1">
      <alignment horizontal="left"/>
    </xf>
    <xf borderId="0" fillId="0" fontId="2" numFmtId="0" xfId="0" applyAlignment="1" applyFont="1">
      <alignment horizontal="left" wrapText="1"/>
    </xf>
    <xf borderId="5" fillId="0" fontId="2" numFmtId="0" xfId="0" applyAlignment="1" applyBorder="1" applyFont="1">
      <alignment horizontal="left" wrapText="1"/>
    </xf>
    <xf borderId="5" fillId="0" fontId="7" numFmtId="0" xfId="0" applyAlignment="1" applyBorder="1" applyFont="1">
      <alignment wrapText="1"/>
    </xf>
    <xf borderId="0" fillId="3" fontId="8" numFmtId="0" xfId="0" applyAlignment="1" applyFill="1" applyFont="1">
      <alignment horizontal="center"/>
    </xf>
    <xf borderId="0" fillId="0" fontId="7" numFmtId="0" xfId="0" applyAlignment="1" applyFont="1">
      <alignment horizontal="left"/>
    </xf>
    <xf borderId="6" fillId="0" fontId="1" numFmtId="0" xfId="0" applyBorder="1" applyFont="1"/>
    <xf borderId="0" fillId="0" fontId="9" numFmtId="0" xfId="0" applyAlignment="1" applyFont="1">
      <alignment/>
    </xf>
    <xf borderId="6" fillId="0" fontId="9" numFmtId="0" xfId="0" applyAlignment="1" applyBorder="1" applyFont="1">
      <alignment/>
    </xf>
    <xf borderId="7" fillId="0" fontId="7" numFmtId="0" xfId="0" applyAlignment="1" applyBorder="1" applyFont="1">
      <alignment vertical="center" wrapText="1"/>
    </xf>
    <xf borderId="8" fillId="3" fontId="10" numFmtId="49" xfId="0" applyAlignment="1" applyBorder="1" applyFont="1" applyNumberFormat="1">
      <alignment horizontal="center"/>
    </xf>
    <xf borderId="8" fillId="0" fontId="7" numFmtId="0" xfId="0" applyAlignment="1" applyBorder="1" applyFont="1">
      <alignment horizontal="left" wrapText="1"/>
    </xf>
    <xf borderId="8" fillId="0" fontId="1" numFmtId="0" xfId="0" applyBorder="1" applyFont="1"/>
    <xf borderId="8" fillId="0" fontId="2" numFmtId="0" xfId="0" applyAlignment="1" applyBorder="1" applyFont="1">
      <alignment horizontal="center" wrapText="1"/>
    </xf>
    <xf borderId="9" fillId="0" fontId="1" numFmtId="0" xfId="0" applyBorder="1" applyFont="1"/>
    <xf borderId="0" fillId="0" fontId="11" numFmtId="0" xfId="0" applyAlignment="1" applyFont="1">
      <alignment horizontal="left" wrapText="1"/>
    </xf>
    <xf borderId="0" fillId="0" fontId="11" numFmtId="0" xfId="0" applyFont="1"/>
    <xf borderId="10" fillId="0" fontId="7" numFmtId="0" xfId="0" applyAlignment="1" applyBorder="1" applyFont="1">
      <alignment vertical="top" wrapText="1"/>
    </xf>
    <xf borderId="11" fillId="0" fontId="7" numFmtId="0" xfId="0" applyAlignment="1" applyBorder="1" applyFont="1">
      <alignment horizontal="center" vertical="top" wrapText="1"/>
    </xf>
    <xf borderId="11" fillId="0" fontId="7" numFmtId="167" xfId="0" applyAlignment="1" applyBorder="1" applyFont="1" applyNumberFormat="1">
      <alignment horizontal="center" vertical="top" wrapText="1"/>
    </xf>
    <xf borderId="12" fillId="0" fontId="7" numFmtId="165" xfId="0" applyAlignment="1" applyBorder="1" applyFont="1" applyNumberFormat="1">
      <alignment horizontal="center" vertical="top" wrapText="1"/>
    </xf>
    <xf borderId="13" fillId="0" fontId="2" numFmtId="0" xfId="0" applyAlignment="1" applyBorder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14" fillId="0" fontId="2" numFmtId="165" xfId="0" applyAlignment="1" applyBorder="1" applyFont="1" applyNumberFormat="1">
      <alignment horizontal="right" vertical="center"/>
    </xf>
    <xf borderId="13" fillId="0" fontId="7" numFmtId="0" xfId="0" applyBorder="1" applyFont="1"/>
    <xf borderId="0" fillId="0" fontId="2" numFmtId="0" xfId="0" applyAlignment="1" applyFont="1">
      <alignment horizontal="center"/>
    </xf>
    <xf borderId="14" fillId="0" fontId="2" numFmtId="166" xfId="0" applyBorder="1" applyFont="1" applyNumberFormat="1"/>
    <xf borderId="0" fillId="0" fontId="7" numFmtId="0" xfId="0" applyFont="1"/>
    <xf borderId="14" fillId="0" fontId="7" numFmtId="166" xfId="0" applyBorder="1" applyFont="1" applyNumberFormat="1"/>
    <xf borderId="15" fillId="0" fontId="2" numFmtId="0" xfId="0" applyBorder="1" applyFont="1"/>
    <xf borderId="16" fillId="0" fontId="2" numFmtId="0" xfId="0" applyBorder="1" applyFont="1"/>
    <xf borderId="13" fillId="0" fontId="2" numFmtId="0" xfId="0" applyAlignment="1" applyBorder="1" applyFont="1">
      <alignment vertical="center" wrapText="1"/>
    </xf>
    <xf borderId="17" fillId="0" fontId="2" numFmtId="0" xfId="0" applyBorder="1" applyFont="1"/>
    <xf borderId="10" fillId="0" fontId="12" numFmtId="0" xfId="0" applyBorder="1" applyFont="1"/>
    <xf borderId="11" fillId="0" fontId="6" numFmtId="0" xfId="0" applyBorder="1" applyFont="1"/>
    <xf borderId="11" fillId="0" fontId="13" numFmtId="0" xfId="0" applyAlignment="1" applyBorder="1" applyFont="1">
      <alignment horizontal="right"/>
    </xf>
    <xf borderId="11" fillId="0" fontId="1" numFmtId="0" xfId="0" applyBorder="1" applyFont="1"/>
    <xf borderId="12" fillId="0" fontId="1" numFmtId="0" xfId="0" applyBorder="1" applyFont="1"/>
    <xf borderId="13" fillId="0" fontId="12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6" fillId="0" fontId="13" numFmtId="0" xfId="0" applyAlignment="1" applyBorder="1" applyFont="1">
      <alignment horizontal="center"/>
    </xf>
    <xf borderId="16" fillId="0" fontId="1" numFmtId="0" xfId="0" applyBorder="1" applyFont="1"/>
    <xf borderId="17" fillId="0" fontId="1" numFmtId="0" xfId="0" applyBorder="1" applyFont="1"/>
    <xf borderId="0" fillId="0" fontId="13" numFmtId="0" xfId="0" applyFont="1"/>
    <xf borderId="0" fillId="0" fontId="12" numFmtId="0" xfId="0" applyFont="1"/>
    <xf borderId="10" fillId="0" fontId="13" numFmtId="0" xfId="0" applyBorder="1" applyFont="1"/>
    <xf borderId="11" fillId="0" fontId="12" numFmtId="0" xfId="0" applyBorder="1" applyFont="1"/>
    <xf borderId="12" fillId="0" fontId="6" numFmtId="0" xfId="0" applyBorder="1" applyFont="1"/>
    <xf borderId="13" fillId="0" fontId="12" numFmtId="0" xfId="0" applyAlignment="1" applyBorder="1" applyFont="1">
      <alignment horizontal="left"/>
    </xf>
    <xf borderId="15" fillId="0" fontId="13" numFmtId="0" xfId="0" applyBorder="1" applyFont="1"/>
    <xf borderId="17" fillId="0" fontId="6" numFmtId="0" xfId="0" applyBorder="1" applyFon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838200</xdr:colOff>
      <xdr:row>2</xdr:row>
      <xdr:rowOff>38100</xdr:rowOff>
    </xdr:from>
    <xdr:to>
      <xdr:col>2</xdr:col>
      <xdr:colOff>1409700</xdr:colOff>
      <xdr:row>5</xdr:row>
      <xdr:rowOff>19050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71500" cy="4667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838200</xdr:colOff>
      <xdr:row>2</xdr:row>
      <xdr:rowOff>38100</xdr:rowOff>
    </xdr:from>
    <xdr:to>
      <xdr:col>2</xdr:col>
      <xdr:colOff>1409700</xdr:colOff>
      <xdr:row>5</xdr:row>
      <xdr:rowOff>19050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71500" cy="4667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0"/>
    <col customWidth="1" min="2" max="2" width="23.43"/>
    <col customWidth="1" min="3" max="3" width="26.14"/>
    <col customWidth="1" min="4" max="4" width="7.14"/>
    <col customWidth="1" min="5" max="5" width="6.86"/>
    <col customWidth="1" min="6" max="6" width="9.71"/>
    <col customWidth="1" min="7" max="7" width="11.71"/>
    <col customWidth="1" min="8" max="26" width="8.86"/>
  </cols>
  <sheetData>
    <row r="1" ht="13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0"/>
      <c r="B2" s="11"/>
      <c r="C2" s="12" t="s">
        <v>12</v>
      </c>
      <c r="D2" s="13"/>
      <c r="E2" s="13"/>
      <c r="F2" s="14"/>
      <c r="G2" s="15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16" t="s">
        <v>13</v>
      </c>
      <c r="C3" s="17"/>
      <c r="D3" s="17"/>
      <c r="E3" s="17"/>
      <c r="F3" s="17"/>
      <c r="G3" s="18"/>
      <c r="H3" s="10"/>
      <c r="I3" s="1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20" t="s">
        <v>14</v>
      </c>
      <c r="C4" s="21"/>
      <c r="D4" s="17"/>
      <c r="E4" s="17"/>
      <c r="F4" s="17"/>
      <c r="G4" s="18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0"/>
      <c r="B5" s="22" t="s">
        <v>15</v>
      </c>
      <c r="C5" s="17"/>
      <c r="D5" s="17"/>
      <c r="E5" s="17"/>
      <c r="F5" s="17"/>
      <c r="G5" s="18" t="s">
        <v>16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0"/>
      <c r="B6" s="22" t="s">
        <v>17</v>
      </c>
      <c r="C6" s="17"/>
      <c r="D6" s="17"/>
      <c r="E6" s="17"/>
      <c r="F6" s="17"/>
      <c r="G6" s="18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/>
      <c r="B7" s="23"/>
      <c r="C7" s="17"/>
      <c r="D7" s="17"/>
      <c r="E7" s="17"/>
      <c r="F7" s="17"/>
      <c r="G7" s="18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23" t="s">
        <v>18</v>
      </c>
      <c r="C8" s="24" t="s">
        <v>19</v>
      </c>
      <c r="D8" s="25" t="s">
        <v>21</v>
      </c>
      <c r="F8" s="3">
        <v>42671.0</v>
      </c>
      <c r="G8" s="26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23"/>
      <c r="C9" s="17"/>
      <c r="D9" s="27"/>
      <c r="E9" s="27"/>
      <c r="F9" s="27"/>
      <c r="G9" s="2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4.0" customHeight="1">
      <c r="A10" s="10"/>
      <c r="B10" s="29" t="s">
        <v>22</v>
      </c>
      <c r="C10" s="30" t="s">
        <v>23</v>
      </c>
      <c r="D10" s="31" t="s">
        <v>25</v>
      </c>
      <c r="E10" s="32"/>
      <c r="F10" s="33" t="s">
        <v>26</v>
      </c>
      <c r="G10" s="3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10"/>
      <c r="B11" s="35"/>
      <c r="C11" s="3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4.0" customHeight="1">
      <c r="A12" s="10"/>
      <c r="B12" s="37" t="s">
        <v>27</v>
      </c>
      <c r="C12" s="38" t="s">
        <v>28</v>
      </c>
      <c r="D12" s="39" t="s">
        <v>29</v>
      </c>
      <c r="E12" s="38" t="s">
        <v>30</v>
      </c>
      <c r="F12" s="38" t="s">
        <v>31</v>
      </c>
      <c r="G12" s="40" t="s">
        <v>9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1" t="s">
        <v>32</v>
      </c>
      <c r="C13" s="24" t="s">
        <v>33</v>
      </c>
      <c r="D13" s="42">
        <v>10.0</v>
      </c>
      <c r="E13" s="43">
        <v>96.0</v>
      </c>
      <c r="F13" s="43">
        <v>34.75</v>
      </c>
      <c r="G13" s="44">
        <f>PRODUCT(E13,F13)</f>
        <v>3336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41"/>
      <c r="D14" s="42"/>
      <c r="E14" s="42"/>
      <c r="F14" s="42"/>
      <c r="G14" s="4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41"/>
      <c r="C15" s="42"/>
      <c r="D15" s="42"/>
      <c r="E15" s="42"/>
      <c r="F15" s="42"/>
      <c r="G15" s="4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41"/>
      <c r="C16" s="42"/>
      <c r="D16" s="42"/>
      <c r="E16" s="42"/>
      <c r="F16" s="42"/>
      <c r="G16" s="4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45" t="s">
        <v>34</v>
      </c>
      <c r="C17" s="17"/>
      <c r="D17" s="46"/>
      <c r="E17" s="46"/>
      <c r="F17" s="46"/>
      <c r="G17" s="47">
        <v>0.0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45"/>
      <c r="C18" s="48"/>
      <c r="D18" s="48"/>
      <c r="E18" s="48"/>
      <c r="F18" s="48"/>
      <c r="G18" s="4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45" t="s">
        <v>35</v>
      </c>
      <c r="C19" s="48"/>
      <c r="D19" s="48"/>
      <c r="E19" s="48"/>
      <c r="F19" s="48"/>
      <c r="G19" s="49">
        <f>SUM(G13:G17)</f>
        <v>3336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10"/>
      <c r="B20" s="50"/>
      <c r="C20" s="51"/>
      <c r="D20" s="51"/>
      <c r="E20" s="51"/>
      <c r="F20" s="51"/>
      <c r="G20" s="53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54" t="s">
        <v>38</v>
      </c>
      <c r="C22" s="55"/>
      <c r="D22" s="56" t="s">
        <v>39</v>
      </c>
      <c r="E22" s="57"/>
      <c r="F22" s="57"/>
      <c r="G22" s="58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59" t="s">
        <v>40</v>
      </c>
      <c r="C23" s="10"/>
      <c r="D23" s="10"/>
      <c r="E23" s="10"/>
      <c r="F23" s="10"/>
      <c r="G23" s="6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59" t="s">
        <v>41</v>
      </c>
      <c r="C24" s="10"/>
      <c r="D24" s="10"/>
      <c r="E24" s="10"/>
      <c r="F24" s="10"/>
      <c r="G24" s="6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59" t="s">
        <v>42</v>
      </c>
      <c r="C25" s="10"/>
      <c r="D25" s="10"/>
      <c r="E25" s="10"/>
      <c r="F25" s="10"/>
      <c r="G25" s="6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.5" customHeight="1">
      <c r="A26" s="10"/>
      <c r="B26" s="61"/>
      <c r="C26" s="62"/>
      <c r="D26" s="62"/>
      <c r="E26" s="63" t="s">
        <v>43</v>
      </c>
      <c r="F26" s="64"/>
      <c r="G26" s="65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66" t="s">
        <v>44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67" t="s">
        <v>45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68" t="s">
        <v>46</v>
      </c>
      <c r="C31" s="69"/>
      <c r="D31" s="55"/>
      <c r="E31" s="55"/>
      <c r="F31" s="55"/>
      <c r="G31" s="7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59" t="s">
        <v>47</v>
      </c>
      <c r="C32" s="67"/>
      <c r="D32" s="10"/>
      <c r="E32" s="10"/>
      <c r="F32" s="10"/>
      <c r="G32" s="6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71" t="s">
        <v>48</v>
      </c>
      <c r="E33" s="10"/>
      <c r="F33" s="10"/>
      <c r="G33" s="6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>
      <c r="A34" s="10"/>
      <c r="B34" s="72"/>
      <c r="C34" s="62"/>
      <c r="D34" s="62"/>
      <c r="E34" s="62"/>
      <c r="F34" s="62"/>
      <c r="G34" s="73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3.5" customHeight="1">
      <c r="A38" s="10"/>
      <c r="B38" s="10" t="s">
        <v>49</v>
      </c>
      <c r="C38" s="62"/>
      <c r="D38" s="62"/>
      <c r="E38" s="19" t="s">
        <v>51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7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mergeCells count="8">
    <mergeCell ref="E26:G26"/>
    <mergeCell ref="B33:D33"/>
    <mergeCell ref="C2:E2"/>
    <mergeCell ref="D22:G22"/>
    <mergeCell ref="D8:E8"/>
    <mergeCell ref="D10:E10"/>
    <mergeCell ref="F8:G8"/>
    <mergeCell ref="F10:G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0"/>
    <col customWidth="1" min="2" max="2" width="23.43"/>
    <col customWidth="1" min="3" max="3" width="26.14"/>
    <col customWidth="1" min="4" max="4" width="7.14"/>
    <col customWidth="1" min="5" max="5" width="6.86"/>
    <col customWidth="1" min="6" max="6" width="9.71"/>
    <col customWidth="1" min="7" max="7" width="11.71"/>
    <col customWidth="1" min="8" max="26" width="8.86"/>
  </cols>
  <sheetData>
    <row r="1" ht="13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0"/>
      <c r="B2" s="11"/>
      <c r="C2" s="12" t="s">
        <v>12</v>
      </c>
      <c r="D2" s="13"/>
      <c r="E2" s="13"/>
      <c r="F2" s="14"/>
      <c r="G2" s="15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16" t="s">
        <v>13</v>
      </c>
      <c r="C3" s="17"/>
      <c r="D3" s="17"/>
      <c r="E3" s="17"/>
      <c r="F3" s="17"/>
      <c r="G3" s="18"/>
      <c r="H3" s="10"/>
      <c r="I3" s="1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20" t="s">
        <v>14</v>
      </c>
      <c r="C4" s="21"/>
      <c r="D4" s="17"/>
      <c r="E4" s="17"/>
      <c r="F4" s="17"/>
      <c r="G4" s="18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0"/>
      <c r="B5" s="22" t="s">
        <v>15</v>
      </c>
      <c r="C5" s="17"/>
      <c r="D5" s="17"/>
      <c r="E5" s="17"/>
      <c r="F5" s="17"/>
      <c r="G5" s="18" t="s">
        <v>16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0"/>
      <c r="B6" s="22" t="s">
        <v>17</v>
      </c>
      <c r="C6" s="17"/>
      <c r="D6" s="17"/>
      <c r="E6" s="17"/>
      <c r="F6" s="17"/>
      <c r="G6" s="18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/>
      <c r="B7" s="23"/>
      <c r="C7" s="17"/>
      <c r="D7" s="17"/>
      <c r="E7" s="17"/>
      <c r="F7" s="17"/>
      <c r="G7" s="18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23" t="s">
        <v>18</v>
      </c>
      <c r="C8" s="24" t="s">
        <v>20</v>
      </c>
      <c r="D8" s="25" t="s">
        <v>21</v>
      </c>
      <c r="F8" s="3">
        <v>42671.0</v>
      </c>
      <c r="G8" s="26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23"/>
      <c r="C9" s="17"/>
      <c r="D9" s="27"/>
      <c r="E9" s="27"/>
      <c r="F9" s="27"/>
      <c r="G9" s="2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4.0" customHeight="1">
      <c r="A10" s="10"/>
      <c r="B10" s="29" t="s">
        <v>22</v>
      </c>
      <c r="C10" s="30" t="s">
        <v>24</v>
      </c>
      <c r="D10" s="31" t="s">
        <v>25</v>
      </c>
      <c r="E10" s="32"/>
      <c r="F10" s="33" t="s">
        <v>26</v>
      </c>
      <c r="G10" s="3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10"/>
      <c r="B11" s="35"/>
      <c r="C11" s="3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4.0" customHeight="1">
      <c r="A12" s="10"/>
      <c r="B12" s="37" t="s">
        <v>27</v>
      </c>
      <c r="C12" s="38" t="s">
        <v>28</v>
      </c>
      <c r="D12" s="39" t="s">
        <v>29</v>
      </c>
      <c r="E12" s="38" t="s">
        <v>30</v>
      </c>
      <c r="F12" s="38" t="s">
        <v>31</v>
      </c>
      <c r="G12" s="40" t="s">
        <v>9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52" t="s">
        <v>36</v>
      </c>
      <c r="C13" s="24" t="s">
        <v>37</v>
      </c>
      <c r="D13" s="42">
        <v>10.0</v>
      </c>
      <c r="E13" s="43">
        <v>152.0</v>
      </c>
      <c r="F13" s="43">
        <v>37.25</v>
      </c>
      <c r="G13" s="44">
        <f>PRODUCT(E13,F13)</f>
        <v>5662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41"/>
      <c r="D14" s="42"/>
      <c r="E14" s="42"/>
      <c r="F14" s="42"/>
      <c r="G14" s="4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41"/>
      <c r="C15" s="42"/>
      <c r="D15" s="42"/>
      <c r="E15" s="42"/>
      <c r="F15" s="42"/>
      <c r="G15" s="4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41"/>
      <c r="C16" s="42"/>
      <c r="D16" s="42"/>
      <c r="E16" s="42"/>
      <c r="F16" s="42"/>
      <c r="G16" s="4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45" t="s">
        <v>34</v>
      </c>
      <c r="C17" s="17"/>
      <c r="D17" s="46"/>
      <c r="E17" s="46"/>
      <c r="F17" s="46"/>
      <c r="G17" s="47">
        <v>0.0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45"/>
      <c r="C18" s="48"/>
      <c r="D18" s="48"/>
      <c r="E18" s="48"/>
      <c r="F18" s="48"/>
      <c r="G18" s="4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45" t="s">
        <v>35</v>
      </c>
      <c r="C19" s="48"/>
      <c r="D19" s="48"/>
      <c r="E19" s="48"/>
      <c r="F19" s="48"/>
      <c r="G19" s="49">
        <f>SUM(G13:G17)</f>
        <v>5662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10"/>
      <c r="B20" s="50"/>
      <c r="C20" s="51"/>
      <c r="D20" s="51"/>
      <c r="E20" s="51"/>
      <c r="F20" s="51"/>
      <c r="G20" s="53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54" t="s">
        <v>38</v>
      </c>
      <c r="C22" s="55"/>
      <c r="D22" s="56" t="s">
        <v>39</v>
      </c>
      <c r="E22" s="57"/>
      <c r="F22" s="57"/>
      <c r="G22" s="58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59" t="s">
        <v>40</v>
      </c>
      <c r="C23" s="10"/>
      <c r="D23" s="10"/>
      <c r="E23" s="10"/>
      <c r="F23" s="10"/>
      <c r="G23" s="6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59" t="s">
        <v>41</v>
      </c>
      <c r="C24" s="10"/>
      <c r="D24" s="10"/>
      <c r="E24" s="10"/>
      <c r="F24" s="10"/>
      <c r="G24" s="6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59" t="s">
        <v>42</v>
      </c>
      <c r="C25" s="10"/>
      <c r="D25" s="10"/>
      <c r="E25" s="10"/>
      <c r="F25" s="10"/>
      <c r="G25" s="6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.5" customHeight="1">
      <c r="A26" s="10"/>
      <c r="B26" s="61"/>
      <c r="C26" s="62"/>
      <c r="D26" s="62"/>
      <c r="E26" s="63" t="s">
        <v>43</v>
      </c>
      <c r="F26" s="64"/>
      <c r="G26" s="65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66" t="s">
        <v>44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67" t="s">
        <v>45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68" t="s">
        <v>46</v>
      </c>
      <c r="C31" s="69"/>
      <c r="D31" s="55"/>
      <c r="E31" s="55"/>
      <c r="F31" s="55"/>
      <c r="G31" s="7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59" t="s">
        <v>47</v>
      </c>
      <c r="C32" s="67"/>
      <c r="D32" s="10"/>
      <c r="E32" s="10"/>
      <c r="F32" s="10"/>
      <c r="G32" s="6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71" t="s">
        <v>48</v>
      </c>
      <c r="E33" s="10"/>
      <c r="F33" s="10"/>
      <c r="G33" s="6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>
      <c r="A34" s="10"/>
      <c r="B34" s="72"/>
      <c r="C34" s="62"/>
      <c r="D34" s="62"/>
      <c r="E34" s="62"/>
      <c r="F34" s="62"/>
      <c r="G34" s="73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3.5" customHeight="1">
      <c r="A38" s="10"/>
      <c r="B38" s="10" t="s">
        <v>49</v>
      </c>
      <c r="C38" s="62"/>
      <c r="D38" s="62"/>
      <c r="E38" s="19" t="s">
        <v>50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7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mergeCells count="8">
    <mergeCell ref="E26:G26"/>
    <mergeCell ref="B33:D33"/>
    <mergeCell ref="C2:E2"/>
    <mergeCell ref="D22:G22"/>
    <mergeCell ref="D8:E8"/>
    <mergeCell ref="D10:E10"/>
    <mergeCell ref="F8:G8"/>
    <mergeCell ref="F10:G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25.14"/>
  </cols>
  <sheetData>
    <row r="2">
      <c r="A2" s="1" t="s">
        <v>0</v>
      </c>
      <c r="B2" s="2"/>
      <c r="C2" s="3">
        <v>42629.0</v>
      </c>
    </row>
    <row r="3">
      <c r="A3" s="1" t="s">
        <v>1</v>
      </c>
      <c r="B3" s="4"/>
      <c r="C3" s="4" t="s">
        <v>2</v>
      </c>
      <c r="D3" s="4"/>
    </row>
    <row r="4">
      <c r="A4" s="1" t="s">
        <v>3</v>
      </c>
      <c r="C4" s="1">
        <v>25.0</v>
      </c>
    </row>
    <row r="6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</row>
    <row r="7">
      <c r="A7" s="6" t="str">
        <f>'AUFOFFOCTVK-M1 DM Enhancements FY17 '!C8</f>
        <v>AUFOFFOCTVK-M1</v>
      </c>
      <c r="B7" s="7" t="str">
        <f>'AUFOFFOCTVK-M1 DM Enhancements FY17 '!C10</f>
        <v>ITW</v>
      </c>
      <c r="C7" s="6" t="str">
        <f>'AUFOFFOCTVK-M1 DM Enhancements FY17 '!B13</f>
        <v>Vanisri</v>
      </c>
      <c r="D7" s="6">
        <f>'AUFOFFOCTVK-M1 DM Enhancements FY17 '!E13</f>
        <v>96</v>
      </c>
      <c r="E7" s="6">
        <f>'AUFOFFOCTVK-M1 DM Enhancements FY17 '!F13</f>
        <v>34.75</v>
      </c>
      <c r="F7" s="8">
        <f>'AUFOFFOCTVK-M1 DM Enhancements FY17 '!G13</f>
        <v>3336</v>
      </c>
      <c r="G7" s="6">
        <f t="shared" ref="G7:G16" si="2">D7/8</f>
        <v>12</v>
      </c>
      <c r="H7" s="6">
        <f t="shared" ref="H7:H16" si="3">E7*8</f>
        <v>278</v>
      </c>
      <c r="I7">
        <f t="shared" ref="I7:I16" si="4">H7*G7</f>
        <v>3336</v>
      </c>
    </row>
    <row r="8">
      <c r="A8" s="6" t="str">
        <f t="shared" ref="A8:A10" si="5">'AUFOFFJULFR-M2 Masters'!$C$8</f>
        <v>#REF!</v>
      </c>
      <c r="B8" s="6" t="str">
        <f>'AUFOFFJULFR-M2 Masters'!C10</f>
        <v>#REF!</v>
      </c>
      <c r="C8" s="6" t="str">
        <f t="shared" ref="C8:C10" si="6">'AUFOFFJULFR-M2 Masters'!B13</f>
        <v>#REF!</v>
      </c>
      <c r="D8" s="6" t="str">
        <f t="shared" ref="D8:F8" si="1">'AUFOFFJULFR-M2 Masters'!E13</f>
        <v>#REF!</v>
      </c>
      <c r="E8" s="6" t="str">
        <f t="shared" si="1"/>
        <v>#REF!</v>
      </c>
      <c r="F8" s="6" t="str">
        <f t="shared" si="1"/>
        <v>#REF!</v>
      </c>
      <c r="G8" s="6" t="str">
        <f t="shared" si="2"/>
        <v>#REF!</v>
      </c>
      <c r="H8" s="6" t="str">
        <f t="shared" si="3"/>
        <v>#REF!</v>
      </c>
      <c r="I8" t="str">
        <f t="shared" si="4"/>
        <v>#REF!</v>
      </c>
    </row>
    <row r="9">
      <c r="A9" s="6" t="str">
        <f t="shared" si="5"/>
        <v>#REF!</v>
      </c>
      <c r="B9" s="6" t="str">
        <f>'AUFOFFJULFR-M2 Masters'!C10</f>
        <v>#REF!</v>
      </c>
      <c r="C9" s="6" t="str">
        <f t="shared" si="6"/>
        <v>#REF!</v>
      </c>
      <c r="D9" s="6" t="str">
        <f t="shared" ref="D9:F9" si="7">'AUFOFFJULFR-M2 Masters'!E14</f>
        <v>#REF!</v>
      </c>
      <c r="E9" s="6" t="str">
        <f t="shared" si="7"/>
        <v>#REF!</v>
      </c>
      <c r="F9" s="6" t="str">
        <f t="shared" si="7"/>
        <v>#REF!</v>
      </c>
      <c r="G9" s="6" t="str">
        <f t="shared" si="2"/>
        <v>#REF!</v>
      </c>
      <c r="H9" s="6" t="str">
        <f t="shared" si="3"/>
        <v>#REF!</v>
      </c>
      <c r="I9" t="str">
        <f t="shared" si="4"/>
        <v>#REF!</v>
      </c>
    </row>
    <row r="10">
      <c r="A10" s="6" t="str">
        <f t="shared" si="5"/>
        <v>#REF!</v>
      </c>
      <c r="B10" s="6" t="str">
        <f>'AUFOFFJULFR-M2 Masters'!C10</f>
        <v>#REF!</v>
      </c>
      <c r="C10" s="6" t="str">
        <f t="shared" si="6"/>
        <v>#REF!</v>
      </c>
      <c r="D10" s="6" t="str">
        <f t="shared" ref="D10:F10" si="8">'AUFOFFJULFR-M2 Masters'!E15</f>
        <v>#REF!</v>
      </c>
      <c r="E10" s="6" t="str">
        <f t="shared" si="8"/>
        <v>#REF!</v>
      </c>
      <c r="F10" s="6" t="str">
        <f t="shared" si="8"/>
        <v>#REF!</v>
      </c>
      <c r="G10" s="6" t="str">
        <f t="shared" si="2"/>
        <v>#REF!</v>
      </c>
      <c r="H10" s="6" t="str">
        <f t="shared" si="3"/>
        <v>#REF!</v>
      </c>
      <c r="I10" t="str">
        <f t="shared" si="4"/>
        <v>#REF!</v>
      </c>
    </row>
    <row r="11">
      <c r="A11" s="6" t="str">
        <f t="shared" ref="A11:A12" si="10">'AUFOFFJULFR-M3 AEM DevOps UI'!$C$8</f>
        <v>#REF!</v>
      </c>
      <c r="B11" s="6" t="str">
        <f>'AUFOFFJULFR-M3 AEM DevOps UI'!C10</f>
        <v>#REF!</v>
      </c>
      <c r="C11" s="6" t="str">
        <f t="shared" ref="C11:C12" si="11">'AUFOFFJULFR-M3 AEM DevOps UI'!B13</f>
        <v>#REF!</v>
      </c>
      <c r="D11" s="6" t="str">
        <f t="shared" ref="D11:F11" si="9">'AUFOFFJULFR-M3 AEM DevOps UI'!E13</f>
        <v>#REF!</v>
      </c>
      <c r="E11" s="6" t="str">
        <f t="shared" si="9"/>
        <v>#REF!</v>
      </c>
      <c r="F11" s="6" t="str">
        <f t="shared" si="9"/>
        <v>#REF!</v>
      </c>
      <c r="G11" s="6" t="str">
        <f t="shared" si="2"/>
        <v>#REF!</v>
      </c>
      <c r="H11" s="6" t="str">
        <f t="shared" si="3"/>
        <v>#REF!</v>
      </c>
      <c r="I11" t="str">
        <f t="shared" si="4"/>
        <v>#REF!</v>
      </c>
    </row>
    <row r="12">
      <c r="A12" s="6" t="str">
        <f t="shared" si="10"/>
        <v>#REF!</v>
      </c>
      <c r="B12" s="6" t="str">
        <f>'AUFOFFJULFR-M3 AEM DevOps UI'!C10</f>
        <v>#REF!</v>
      </c>
      <c r="C12" s="6" t="str">
        <f t="shared" si="11"/>
        <v>#REF!</v>
      </c>
      <c r="D12" s="6" t="str">
        <f t="shared" ref="D12:F12" si="12">'AUFOFFJULFR-M3 AEM DevOps UI'!E14</f>
        <v>#REF!</v>
      </c>
      <c r="E12" s="6" t="str">
        <f t="shared" si="12"/>
        <v>#REF!</v>
      </c>
      <c r="F12" s="6" t="str">
        <f t="shared" si="12"/>
        <v>#REF!</v>
      </c>
      <c r="G12" s="6" t="str">
        <f t="shared" si="2"/>
        <v>#REF!</v>
      </c>
      <c r="H12" s="6" t="str">
        <f t="shared" si="3"/>
        <v>#REF!</v>
      </c>
      <c r="I12" t="str">
        <f t="shared" si="4"/>
        <v>#REF!</v>
      </c>
    </row>
    <row r="13">
      <c r="A13" s="6" t="str">
        <f t="shared" ref="A13:A16" si="14">'AUFOFFJUNEFR-M4 - Telco Off'!$C$8</f>
        <v>#REF!</v>
      </c>
      <c r="B13" s="6" t="str">
        <f>'AUFOFFJUNEFR-M4 - Telco Off'!C10</f>
        <v>#REF!</v>
      </c>
      <c r="C13" s="6" t="str">
        <f t="shared" ref="C13:C16" si="15">'AUFOFFJUNEFR-M4 - Telco Off'!B13</f>
        <v>#REF!</v>
      </c>
      <c r="D13" s="6" t="str">
        <f t="shared" ref="D13:F13" si="13">'AUFOFFJUNEFR-M4 - Telco Off'!E13</f>
        <v>#REF!</v>
      </c>
      <c r="E13" s="6" t="str">
        <f t="shared" si="13"/>
        <v>#REF!</v>
      </c>
      <c r="F13" s="6" t="str">
        <f t="shared" si="13"/>
        <v>#REF!</v>
      </c>
      <c r="G13" s="6" t="str">
        <f t="shared" si="2"/>
        <v>#REF!</v>
      </c>
      <c r="H13" s="6" t="str">
        <f t="shared" si="3"/>
        <v>#REF!</v>
      </c>
      <c r="I13" t="str">
        <f t="shared" si="4"/>
        <v>#REF!</v>
      </c>
    </row>
    <row r="14">
      <c r="A14" s="6" t="str">
        <f t="shared" si="14"/>
        <v>#REF!</v>
      </c>
      <c r="B14" s="6" t="str">
        <f>'AUFOFFJUNEFR-M4 - Telco Off'!C10</f>
        <v>#REF!</v>
      </c>
      <c r="C14" s="6" t="str">
        <f t="shared" si="15"/>
        <v>#REF!</v>
      </c>
      <c r="D14" s="6" t="str">
        <f t="shared" ref="D14:F14" si="16">'AUFOFFJUNEFR-M4 - Telco Off'!E14</f>
        <v>#REF!</v>
      </c>
      <c r="E14" s="6" t="str">
        <f t="shared" si="16"/>
        <v>#REF!</v>
      </c>
      <c r="F14" s="6" t="str">
        <f t="shared" si="16"/>
        <v>#REF!</v>
      </c>
      <c r="G14" s="6" t="str">
        <f t="shared" si="2"/>
        <v>#REF!</v>
      </c>
      <c r="H14" s="6" t="str">
        <f t="shared" si="3"/>
        <v>#REF!</v>
      </c>
      <c r="I14" t="str">
        <f t="shared" si="4"/>
        <v>#REF!</v>
      </c>
    </row>
    <row r="15">
      <c r="A15" s="6" t="str">
        <f t="shared" si="14"/>
        <v>#REF!</v>
      </c>
      <c r="B15" s="6" t="str">
        <f>'AUFOFFJUNEFR-M4 - Telco Off'!C10</f>
        <v>#REF!</v>
      </c>
      <c r="C15" s="6" t="str">
        <f t="shared" si="15"/>
        <v>#REF!</v>
      </c>
      <c r="D15" s="6" t="str">
        <f t="shared" ref="D15:F15" si="17">'AUFOFFJUNEFR-M4 - Telco Off'!E15</f>
        <v>#REF!</v>
      </c>
      <c r="E15" s="6" t="str">
        <f t="shared" si="17"/>
        <v>#REF!</v>
      </c>
      <c r="F15" s="6" t="str">
        <f t="shared" si="17"/>
        <v>#REF!</v>
      </c>
      <c r="G15" s="6" t="str">
        <f t="shared" si="2"/>
        <v>#REF!</v>
      </c>
      <c r="H15" s="6" t="str">
        <f t="shared" si="3"/>
        <v>#REF!</v>
      </c>
      <c r="I15" t="str">
        <f t="shared" si="4"/>
        <v>#REF!</v>
      </c>
    </row>
    <row r="16">
      <c r="A16" s="6" t="str">
        <f t="shared" si="14"/>
        <v>#REF!</v>
      </c>
      <c r="B16" s="6" t="str">
        <f>'AUFOFFJUNEFR-M4 - Telco Off'!C10</f>
        <v>#REF!</v>
      </c>
      <c r="C16" s="6" t="str">
        <f t="shared" si="15"/>
        <v>#REF!</v>
      </c>
      <c r="D16" s="6" t="str">
        <f t="shared" ref="D16:F16" si="18">'AUFOFFJUNEFR-M4 - Telco Off'!E16</f>
        <v>#REF!</v>
      </c>
      <c r="E16" s="6" t="str">
        <f t="shared" si="18"/>
        <v>#REF!</v>
      </c>
      <c r="F16" s="6" t="str">
        <f t="shared" si="18"/>
        <v>#REF!</v>
      </c>
      <c r="G16" s="6" t="str">
        <f t="shared" si="2"/>
        <v>#REF!</v>
      </c>
      <c r="H16" s="6" t="str">
        <f t="shared" si="3"/>
        <v>#REF!</v>
      </c>
      <c r="I16" t="str">
        <f t="shared" si="4"/>
        <v>#REF!</v>
      </c>
    </row>
    <row r="18">
      <c r="F18" s="9" t="str">
        <f>sum(F7:F16)</f>
        <v>#REF!</v>
      </c>
      <c r="I18" s="9" t="str">
        <f>sum(I7:I16)</f>
        <v>#REF!</v>
      </c>
    </row>
  </sheetData>
  <mergeCells count="1">
    <mergeCell ref="C2:D2"/>
  </mergeCells>
  <drawing r:id="rId1"/>
</worksheet>
</file>