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n/Desktop/UCB_Data Analytics/Crowdfunding Analysis/"/>
    </mc:Choice>
  </mc:AlternateContent>
  <xr:revisionPtr revIDLastSave="0" documentId="8_{A5265784-07D3-3441-B7A0-62F3D581239C}" xr6:coauthVersionLast="45" xr6:coauthVersionMax="45" xr10:uidLastSave="{00000000-0000-0000-0000-000000000000}"/>
  <bookViews>
    <workbookView xWindow="12600" yWindow="1400" windowWidth="36280" windowHeight="24120" activeTab="3" xr2:uid="{00000000-000D-0000-FFFF-FFFF00000000}"/>
  </bookViews>
  <sheets>
    <sheet name="Kickstarter" sheetId="1" r:id="rId1"/>
    <sheet name="Outcomes Based on Launch Date  " sheetId="23" r:id="rId2"/>
    <sheet name="Outcomes Based on Goal" sheetId="20" r:id="rId3"/>
    <sheet name="COUNIFS key" sheetId="19" r:id="rId4"/>
  </sheets>
  <definedNames>
    <definedName name="_xlnm._FilterDatabase" localSheetId="0" hidden="1">Kickstarter!$S$1:$S$4117</definedName>
  </definedNames>
  <calcPr calcId="191029"/>
  <pivotCaches>
    <pivotCache cacheId="86" r:id="rId5"/>
    <pivotCache cacheId="8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3" l="1"/>
  <c r="J6" i="23"/>
  <c r="K6" i="23"/>
  <c r="L6" i="23"/>
  <c r="I7" i="23"/>
  <c r="J7" i="23"/>
  <c r="K7" i="23"/>
  <c r="L7" i="23"/>
  <c r="I8" i="23"/>
  <c r="J8" i="23"/>
  <c r="K8" i="23"/>
  <c r="L8" i="23"/>
  <c r="I9" i="23"/>
  <c r="J9" i="23"/>
  <c r="K9" i="23"/>
  <c r="L9" i="23"/>
  <c r="I10" i="23"/>
  <c r="J10" i="23"/>
  <c r="K10" i="23"/>
  <c r="L10" i="23"/>
  <c r="I11" i="23"/>
  <c r="J11" i="23"/>
  <c r="K11" i="23"/>
  <c r="L11" i="23"/>
  <c r="I12" i="23"/>
  <c r="J12" i="23"/>
  <c r="K12" i="23"/>
  <c r="L12" i="23"/>
  <c r="I13" i="23"/>
  <c r="J13" i="23"/>
  <c r="K13" i="23"/>
  <c r="L13" i="23"/>
  <c r="I14" i="23"/>
  <c r="J14" i="23"/>
  <c r="K14" i="23"/>
  <c r="L14" i="23"/>
  <c r="I15" i="23"/>
  <c r="J15" i="23"/>
  <c r="K15" i="23"/>
  <c r="L15" i="23"/>
  <c r="I16" i="23"/>
  <c r="J16" i="23"/>
  <c r="K16" i="23"/>
  <c r="L16" i="23"/>
  <c r="L5" i="23"/>
  <c r="J5" i="23"/>
  <c r="K5" i="23"/>
  <c r="I5" i="23"/>
  <c r="B2" i="20" l="1"/>
  <c r="E2" i="20" s="1"/>
  <c r="C2" i="20"/>
  <c r="G2" i="20" s="1"/>
  <c r="D2" i="20"/>
  <c r="H2" i="20" s="1"/>
  <c r="B3" i="20"/>
  <c r="E3" i="20" s="1"/>
  <c r="C3" i="20"/>
  <c r="G3" i="20" s="1"/>
  <c r="D3" i="20"/>
  <c r="H3" i="20" s="1"/>
  <c r="B4" i="20"/>
  <c r="C4" i="20"/>
  <c r="E4" i="20" s="1"/>
  <c r="D4" i="20"/>
  <c r="H4" i="20" s="1"/>
  <c r="B5" i="20"/>
  <c r="C5" i="20"/>
  <c r="E5" i="20" s="1"/>
  <c r="F5" i="20" s="1"/>
  <c r="D5" i="20"/>
  <c r="H5" i="20" s="1"/>
  <c r="B6" i="20"/>
  <c r="E6" i="20" s="1"/>
  <c r="C6" i="20"/>
  <c r="D6" i="20"/>
  <c r="H6" i="20" s="1"/>
  <c r="B7" i="20"/>
  <c r="C7" i="20"/>
  <c r="D7" i="20"/>
  <c r="E7" i="20" s="1"/>
  <c r="F7" i="20" s="1"/>
  <c r="B8" i="20"/>
  <c r="E8" i="20" s="1"/>
  <c r="C8" i="20"/>
  <c r="D8" i="20"/>
  <c r="B9" i="20"/>
  <c r="E9" i="20" s="1"/>
  <c r="C9" i="20"/>
  <c r="G9" i="20" s="1"/>
  <c r="D9" i="20"/>
  <c r="H9" i="20" s="1"/>
  <c r="B10" i="20"/>
  <c r="E10" i="20" s="1"/>
  <c r="C10" i="20"/>
  <c r="G10" i="20" s="1"/>
  <c r="D10" i="20"/>
  <c r="H10" i="20" s="1"/>
  <c r="B11" i="20"/>
  <c r="C11" i="20"/>
  <c r="D11" i="20"/>
  <c r="B12" i="20"/>
  <c r="E12" i="20" s="1"/>
  <c r="C12" i="20"/>
  <c r="G12" i="20" s="1"/>
  <c r="D12" i="20"/>
  <c r="B13" i="20"/>
  <c r="E13" i="20" s="1"/>
  <c r="C13" i="20"/>
  <c r="G13" i="20" s="1"/>
  <c r="D13" i="20"/>
  <c r="H13" i="20" s="1"/>
  <c r="F6" i="20" l="1"/>
  <c r="G6" i="20"/>
  <c r="F4" i="20"/>
  <c r="H8" i="20"/>
  <c r="F8" i="20"/>
  <c r="G8" i="20"/>
  <c r="H12" i="20"/>
  <c r="G7" i="20"/>
  <c r="F10" i="20"/>
  <c r="F3" i="20"/>
  <c r="G5" i="20"/>
  <c r="H7" i="20"/>
  <c r="E11" i="20"/>
  <c r="H11" i="20" s="1"/>
  <c r="F13" i="20"/>
  <c r="F12" i="20"/>
  <c r="F9" i="20"/>
  <c r="F2" i="20"/>
  <c r="G4" i="20"/>
  <c r="F11" i="20" l="1"/>
  <c r="G11" i="20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Q4117" i="1" l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2" i="1"/>
</calcChain>
</file>

<file path=xl/sharedStrings.xml><?xml version="1.0" encoding="utf-8"?>
<sst xmlns="http://schemas.openxmlformats.org/spreadsheetml/2006/main" count="32998" uniqueCount="8420">
  <si>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</si>
  <si>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</si>
  <si>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</si>
  <si>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</si>
  <si>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</si>
  <si>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</si>
  <si>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</si>
  <si>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</si>
  <si>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</si>
  <si>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</si>
  <si>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</si>
  <si>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</si>
  <si>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</si>
  <si>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</si>
  <si>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</si>
  <si>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</si>
  <si>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</si>
  <si>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</si>
  <si>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</si>
  <si>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</si>
  <si>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</si>
  <si>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</si>
  <si>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</si>
  <si>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</si>
  <si>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</si>
  <si>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</si>
  <si>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</si>
  <si>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</si>
  <si>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</si>
  <si>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</si>
  <si>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</si>
  <si>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</si>
  <si>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</si>
  <si>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</si>
  <si>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</si>
  <si>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</si>
  <si>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</si>
  <si>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</si>
  <si>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</si>
  <si>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</si>
  <si>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</si>
  <si>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</si>
  <si>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</si>
  <si>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</si>
  <si>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</si>
  <si>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</si>
  <si>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</si>
  <si>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</si>
  <si>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</si>
  <si>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</si>
  <si>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</si>
  <si>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</si>
  <si>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</si>
  <si>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</si>
  <si>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</si>
  <si>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</si>
  <si>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</si>
  <si>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</si>
  <si>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</si>
  <si>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</si>
  <si>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</si>
  <si>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</si>
  <si>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</si>
  <si>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</si>
  <si>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</si>
  <si>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</si>
  <si>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</si>
  <si>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</si>
  <si>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</si>
  <si>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</si>
  <si>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</si>
  <si>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</si>
  <si>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</si>
  <si>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</si>
  <si>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</si>
  <si>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</si>
  <si>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</si>
  <si>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</si>
  <si>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</si>
  <si>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</si>
  <si>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</si>
  <si>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</si>
  <si>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</si>
  <si>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</si>
  <si>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</si>
  <si>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</si>
  <si>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</si>
  <si>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</si>
  <si>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</si>
  <si>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</si>
  <si>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</si>
  <si>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</si>
  <si>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</si>
  <si>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</si>
  <si>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</si>
  <si>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</si>
  <si>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</si>
  <si>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</si>
  <si>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</si>
  <si>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</si>
  <si>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</si>
  <si>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</si>
  <si>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</si>
  <si>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</si>
  <si>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</si>
  <si>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</si>
  <si>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</si>
  <si>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</si>
  <si>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</si>
  <si>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</si>
  <si>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</si>
  <si>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</si>
  <si>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</si>
  <si>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</si>
  <si>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</si>
  <si>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</si>
  <si>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</si>
  <si>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</si>
  <si>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</si>
  <si>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</si>
  <si>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</si>
  <si>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</si>
  <si>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</si>
  <si>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</si>
  <si>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</si>
  <si>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</si>
  <si>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</si>
  <si>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</si>
  <si>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</si>
  <si>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</si>
  <si>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</si>
  <si>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</si>
  <si>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</si>
  <si>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</si>
  <si>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</si>
  <si>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</si>
  <si>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</si>
  <si>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</si>
  <si>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</si>
  <si>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</si>
  <si>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</si>
  <si>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</si>
  <si>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</si>
  <si>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</si>
  <si>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</si>
  <si>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</si>
  <si>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</si>
  <si>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</si>
  <si>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</si>
  <si>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</si>
  <si>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</si>
  <si>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</si>
  <si>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</si>
  <si>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</si>
  <si>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</si>
  <si>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</si>
  <si>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</si>
  <si>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</si>
  <si>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</si>
  <si>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</si>
  <si>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</si>
  <si>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</si>
  <si>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</si>
  <si>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</si>
  <si>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</si>
  <si>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</si>
  <si>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</si>
  <si>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</si>
  <si>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</si>
  <si>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</si>
  <si>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</si>
  <si>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</si>
  <si>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</si>
  <si>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</si>
  <si>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</si>
  <si>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</si>
  <si>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</si>
  <si>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</si>
  <si>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</si>
  <si>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</si>
  <si>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</si>
  <si>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</si>
  <si>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</si>
  <si>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</si>
  <si>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</si>
  <si>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</si>
  <si>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</si>
  <si>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</si>
  <si>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</si>
  <si>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</si>
  <si>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</si>
  <si>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</si>
  <si>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</si>
  <si>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</si>
  <si>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</si>
  <si>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</si>
  <si>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</si>
  <si>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</si>
  <si>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</si>
  <si>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</si>
  <si>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</si>
  <si>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</si>
  <si>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</si>
  <si>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</si>
  <si>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</si>
  <si>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</si>
  <si>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</si>
  <si>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</si>
  <si>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</si>
  <si>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</si>
  <si>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</si>
  <si>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</si>
  <si>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</si>
  <si>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</si>
  <si>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</si>
  <si>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</si>
  <si>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</si>
  <si>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</si>
  <si>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</si>
  <si>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</si>
  <si>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</si>
  <si>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</si>
  <si>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</si>
  <si>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</si>
  <si>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</si>
  <si>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</si>
  <si>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</si>
  <si>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</si>
  <si>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</si>
  <si>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</si>
  <si>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</si>
  <si>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</si>
  <si>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</si>
  <si>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</si>
  <si>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</si>
  <si>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</si>
  <si>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</si>
  <si>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</si>
  <si>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</si>
  <si>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</si>
  <si>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</si>
  <si>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</si>
  <si>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</si>
  <si>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</si>
  <si>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</si>
  <si>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</si>
  <si>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</si>
  <si>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</si>
  <si>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</si>
  <si>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</si>
  <si>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</si>
  <si>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</si>
  <si>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</si>
  <si>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</si>
  <si>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</si>
  <si>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</si>
  <si>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</si>
  <si>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</si>
  <si>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</si>
  <si>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</si>
  <si>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</si>
  <si>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</si>
  <si>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</si>
  <si>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</si>
  <si>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</si>
  <si>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</si>
  <si>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</si>
  <si>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</si>
  <si>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</si>
  <si>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</si>
  <si>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</si>
  <si>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</si>
  <si>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</si>
  <si>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</si>
  <si>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</si>
  <si>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</si>
  <si>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</si>
  <si>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</si>
  <si>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</si>
  <si>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</si>
  <si>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</si>
  <si>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</si>
  <si>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</si>
  <si>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</si>
  <si>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</si>
  <si>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</si>
  <si>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</si>
  <si>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</si>
  <si>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</si>
  <si>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</si>
  <si>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</si>
  <si>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</si>
  <si>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</si>
  <si>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</si>
  <si>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</si>
  <si>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</si>
  <si>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</si>
  <si>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</si>
  <si>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</si>
  <si>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</si>
  <si>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</si>
  <si>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</si>
  <si>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</si>
  <si>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</si>
  <si>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</si>
  <si>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</si>
  <si>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</si>
  <si>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</si>
  <si>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</si>
  <si>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</si>
  <si>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</si>
  <si>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</si>
  <si>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</si>
  <si>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</si>
  <si>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</si>
  <si>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</si>
  <si>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</si>
  <si>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</si>
  <si>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</si>
  <si>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</si>
  <si>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</si>
  <si>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</si>
  <si>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</si>
  <si>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</si>
  <si>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</si>
  <si>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</si>
  <si>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</si>
  <si>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</si>
  <si>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</si>
  <si>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</si>
  <si>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</si>
  <si>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</si>
  <si>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</si>
  <si>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</si>
  <si>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</si>
  <si>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</si>
  <si>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</si>
  <si>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</si>
  <si>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</si>
  <si>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</si>
  <si>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</si>
  <si>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</si>
  <si>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</si>
  <si>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</si>
  <si>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</si>
  <si>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</si>
  <si>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</si>
  <si>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</si>
  <si>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</si>
  <si>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</si>
  <si>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</si>
  <si>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</si>
  <si>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</si>
  <si>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</si>
  <si>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</si>
  <si>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</si>
  <si>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</si>
  <si>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</si>
  <si>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</si>
  <si>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</si>
  <si>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</si>
  <si>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</si>
  <si>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</si>
  <si>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</si>
  <si>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</si>
  <si>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</si>
  <si>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</si>
  <si>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</si>
  <si>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</si>
  <si>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</si>
  <si>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</si>
  <si>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</si>
  <si>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</si>
  <si>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</si>
  <si>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</si>
  <si>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</si>
  <si>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</si>
  <si>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</si>
  <si>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</si>
  <si>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</si>
  <si>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</si>
  <si>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</si>
  <si>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</si>
  <si>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</si>
  <si>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</si>
  <si>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</si>
  <si>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</si>
  <si>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</si>
  <si>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</si>
  <si>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</si>
  <si>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</si>
  <si>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</si>
  <si>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</si>
  <si>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</si>
  <si>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</si>
  <si>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</si>
  <si>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</si>
  <si>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</si>
  <si>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</si>
  <si>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</si>
  <si>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</si>
  <si>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</si>
  <si>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</si>
  <si>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</si>
  <si>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</si>
  <si>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</si>
  <si>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</si>
  <si>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</si>
  <si>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</si>
  <si>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</si>
  <si>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</si>
  <si>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</si>
  <si>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</si>
  <si>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</si>
  <si>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</si>
  <si>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</si>
  <si>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</si>
  <si>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</si>
  <si>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</si>
  <si>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</si>
  <si>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</si>
  <si>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</si>
  <si>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</si>
  <si>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</si>
  <si>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</si>
  <si>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</si>
  <si>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</si>
  <si>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</si>
  <si>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</si>
  <si>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</si>
  <si>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</si>
  <si>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</si>
  <si>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</si>
  <si>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</si>
  <si>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</si>
  <si>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</si>
  <si>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</si>
  <si>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</si>
  <si>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</si>
  <si>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</si>
  <si>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</si>
  <si>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</si>
  <si>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</si>
  <si>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</si>
  <si>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</si>
  <si>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</si>
  <si>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</si>
  <si>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</si>
  <si>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</si>
  <si>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</si>
  <si>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</si>
  <si>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</si>
  <si>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</si>
  <si>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</si>
  <si>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</si>
  <si>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</si>
  <si>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</si>
  <si>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</si>
  <si>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</si>
  <si>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</si>
  <si>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</si>
  <si>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</si>
  <si>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</si>
  <si>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</si>
  <si>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</si>
  <si>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</si>
  <si>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</si>
  <si>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</si>
  <si>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</si>
  <si>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</si>
  <si>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</si>
  <si>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</si>
  <si>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</si>
  <si>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</si>
  <si>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</si>
  <si>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</si>
  <si>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</si>
  <si>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</si>
  <si>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</si>
  <si>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</si>
  <si>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</si>
  <si>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</si>
  <si>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</si>
  <si>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</si>
  <si>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</si>
  <si>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</si>
  <si>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</si>
  <si>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</si>
  <si>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</si>
  <si>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</si>
  <si>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</si>
  <si>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</si>
  <si>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</si>
  <si>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</si>
  <si>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</si>
  <si>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</si>
  <si>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</si>
  <si>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</si>
  <si>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</si>
  <si>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</si>
  <si>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</si>
  <si>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</si>
  <si>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</si>
  <si>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</si>
  <si>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</si>
  <si>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</si>
  <si>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</si>
  <si>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</si>
  <si>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</si>
  <si>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</si>
  <si>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</si>
  <si>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</si>
  <si>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</si>
  <si>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</si>
  <si>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</si>
  <si>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</si>
  <si>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</si>
  <si>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</si>
  <si>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</si>
  <si>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</si>
  <si>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</si>
  <si>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</si>
  <si>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</si>
  <si>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</si>
  <si>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</si>
  <si>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</si>
  <si>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</si>
  <si>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</si>
  <si>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</si>
  <si>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</si>
  <si>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</si>
  <si>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</si>
  <si>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</si>
  <si>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</si>
  <si>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</si>
  <si>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</si>
  <si>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</si>
  <si>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</si>
  <si>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</si>
  <si>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</si>
  <si>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</si>
  <si>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</si>
  <si>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</si>
  <si>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</si>
  <si>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</si>
  <si>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</si>
  <si>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</si>
  <si>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</si>
  <si>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</si>
  <si>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</si>
  <si>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</si>
  <si>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</si>
  <si>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</si>
  <si>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</si>
  <si>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</si>
  <si>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</si>
  <si>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</si>
  <si>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</si>
  <si>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</si>
  <si>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</si>
  <si>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</si>
  <si>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</si>
  <si>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</si>
  <si>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</si>
  <si>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</si>
  <si>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</si>
  <si>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</si>
  <si>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</si>
  <si>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</si>
  <si>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</si>
  <si>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</si>
  <si>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</si>
  <si>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</si>
  <si>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</si>
  <si>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</si>
  <si>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</si>
  <si>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</si>
  <si>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</si>
  <si>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</si>
  <si>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</si>
  <si>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</si>
  <si>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</si>
  <si>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</si>
  <si>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</si>
  <si>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</si>
  <si>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</si>
  <si>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</si>
  <si>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</si>
  <si>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</si>
  <si>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</si>
  <si>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</si>
  <si>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</si>
  <si>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</si>
  <si>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</si>
  <si>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</si>
  <si>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</si>
  <si>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</si>
  <si>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</si>
  <si>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</si>
  <si>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</si>
  <si>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</si>
  <si>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</si>
  <si>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</si>
  <si>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</si>
  <si>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</si>
  <si>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</si>
  <si>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</si>
  <si>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</si>
  <si>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</si>
  <si>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</si>
  <si>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</si>
  <si>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</si>
  <si>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</si>
  <si>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</si>
  <si>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</si>
  <si>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</si>
  <si>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</si>
  <si>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</si>
  <si>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</si>
  <si>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</si>
  <si>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</si>
  <si>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</si>
  <si>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</si>
  <si>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</si>
  <si>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</si>
  <si>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</si>
  <si>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</si>
  <si>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</si>
  <si>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</si>
  <si>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</si>
  <si>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</si>
  <si>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</si>
  <si>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</si>
  <si>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</si>
  <si>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</si>
  <si>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</si>
  <si>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</si>
  <si>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</si>
  <si>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</si>
  <si>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</si>
  <si>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</si>
  <si>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</si>
  <si>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</si>
  <si>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</si>
  <si>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</si>
  <si>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</si>
  <si>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</si>
  <si>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</si>
  <si>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</si>
  <si>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</si>
  <si>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</si>
  <si>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</si>
  <si>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</si>
  <si>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</si>
  <si>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</si>
  <si>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</si>
  <si>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</si>
  <si>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</si>
  <si>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</si>
  <si>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</si>
  <si>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</si>
  <si>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</si>
  <si>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</si>
  <si>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</si>
  <si>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</si>
  <si>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</si>
  <si>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</si>
  <si>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</si>
  <si>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</si>
  <si>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</si>
  <si>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</si>
  <si>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</si>
  <si>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</si>
  <si>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</si>
  <si>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</si>
  <si>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</si>
  <si>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</si>
  <si>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</si>
  <si>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</si>
  <si>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</si>
  <si>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</si>
  <si>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</si>
  <si>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</si>
  <si>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</si>
  <si>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</si>
  <si>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</si>
  <si>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</si>
  <si>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</si>
  <si>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</si>
  <si>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</si>
  <si>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</si>
  <si>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</si>
  <si>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</si>
  <si>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</si>
  <si>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</si>
  <si>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</si>
  <si>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</si>
  <si>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</si>
  <si>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</si>
  <si>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</si>
  <si>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</si>
  <si>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</si>
  <si>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</si>
  <si>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</si>
  <si>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</si>
  <si>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</si>
  <si>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</si>
  <si>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</si>
  <si>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</si>
  <si>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</si>
  <si>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</si>
  <si>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</si>
  <si>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</si>
  <si>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</si>
  <si>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</si>
  <si>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</si>
  <si>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</si>
  <si>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</si>
  <si>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</si>
  <si>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</si>
  <si>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</si>
  <si>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</si>
  <si>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</si>
  <si>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</si>
  <si>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</si>
  <si>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</si>
  <si>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</si>
  <si>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</si>
  <si>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</si>
  <si>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</si>
  <si>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</si>
  <si>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</si>
  <si>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</si>
  <si>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</si>
  <si>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</si>
  <si>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</si>
  <si>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</si>
  <si>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</si>
  <si>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</si>
  <si>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</si>
  <si>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</si>
  <si>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</si>
  <si>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</si>
  <si>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</si>
  <si>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</si>
  <si>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</si>
  <si>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</si>
  <si>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</si>
  <si>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</si>
  <si>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</si>
  <si>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</si>
  <si>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</si>
  <si>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</si>
  <si>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</si>
  <si>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</si>
  <si>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</si>
  <si>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</si>
  <si>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</si>
  <si>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</si>
  <si>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</si>
  <si>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</si>
  <si>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</si>
  <si>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</si>
  <si>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</si>
  <si>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</si>
  <si>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</si>
  <si>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</si>
  <si>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</si>
  <si>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</si>
  <si>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</si>
  <si>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</si>
  <si>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</si>
  <si>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</si>
  <si>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</si>
  <si>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</si>
  <si>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</si>
  <si>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</si>
  <si>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</si>
  <si>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</si>
  <si>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</si>
  <si>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</si>
  <si>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</si>
  <si>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</si>
  <si>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</si>
  <si>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</si>
  <si>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</si>
  <si>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</si>
  <si>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</si>
  <si>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</si>
  <si>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</si>
  <si>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</si>
  <si>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</si>
  <si>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</si>
  <si>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</si>
  <si>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</si>
  <si>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</si>
  <si>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</si>
  <si>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</si>
  <si>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</si>
  <si>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</si>
  <si>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</si>
  <si>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</si>
  <si>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</si>
  <si>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</si>
  <si>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</si>
  <si>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</si>
  <si>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</si>
  <si>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</si>
  <si>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</si>
  <si>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</si>
  <si>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</si>
  <si>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</si>
  <si>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</si>
  <si>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</si>
  <si>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</si>
  <si>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</si>
  <si>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</si>
  <si>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</si>
  <si>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</si>
  <si>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</si>
  <si>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</si>
  <si>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</si>
  <si>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</si>
  <si>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</si>
  <si>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</si>
  <si>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</si>
  <si>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</si>
  <si>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</si>
  <si>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</si>
  <si>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</si>
  <si>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</si>
  <si>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</si>
  <si>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</si>
  <si>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</si>
  <si>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</si>
  <si>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</si>
  <si>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</si>
  <si>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</si>
  <si>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</si>
  <si>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</si>
  <si>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</si>
  <si>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</si>
  <si>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</si>
  <si>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</si>
  <si>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</si>
  <si>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</si>
  <si>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</si>
  <si>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</si>
  <si>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</si>
  <si>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</si>
  <si>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</si>
  <si>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</si>
  <si>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</si>
  <si>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</si>
  <si>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</si>
  <si>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</si>
  <si>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</si>
  <si>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</si>
  <si>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</si>
  <si>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</si>
  <si>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</si>
  <si>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</si>
  <si>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</si>
  <si>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</si>
  <si>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</si>
  <si>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</si>
  <si>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</si>
  <si>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</si>
  <si>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</si>
  <si>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</si>
  <si>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</si>
  <si>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</si>
  <si>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</si>
  <si>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</si>
  <si>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</si>
  <si>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</si>
  <si>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</si>
  <si>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</si>
  <si>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</si>
  <si>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</si>
  <si>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</si>
  <si>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</si>
  <si>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</si>
  <si>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</si>
  <si>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</si>
  <si>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</si>
  <si>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</si>
  <si>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</si>
  <si>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</si>
  <si>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</si>
  <si>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</si>
  <si>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</si>
  <si>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</si>
  <si>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</si>
  <si>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</si>
  <si>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</si>
  <si>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</si>
  <si>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</si>
  <si>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</si>
  <si>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</si>
  <si>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</si>
  <si>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</si>
  <si>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</si>
  <si>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</si>
  <si>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</si>
  <si>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</si>
  <si>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</si>
  <si>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</si>
  <si>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</si>
  <si>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</si>
  <si>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</si>
  <si>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</si>
  <si>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</si>
  <si>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</si>
  <si>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</si>
  <si>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</si>
  <si>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</si>
  <si>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</si>
  <si>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</si>
  <si>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</si>
  <si>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</si>
  <si>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</si>
  <si>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</si>
  <si>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</si>
  <si>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</si>
  <si>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</si>
  <si>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</si>
  <si>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</si>
  <si>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</si>
  <si>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</si>
  <si>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</si>
  <si>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</si>
  <si>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</si>
  <si>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</si>
  <si>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</si>
  <si>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</si>
  <si>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</si>
  <si>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</si>
  <si>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</si>
  <si>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</si>
  <si>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</si>
  <si>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</si>
  <si>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</si>
  <si>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</si>
  <si>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</si>
  <si>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</si>
  <si>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</si>
  <si>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</si>
  <si>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</si>
  <si>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</si>
  <si>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</si>
  <si>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</si>
  <si>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</si>
  <si>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</si>
  <si>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</si>
  <si>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</si>
  <si>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</si>
  <si>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</si>
  <si>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</si>
  <si>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</si>
  <si>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</si>
  <si>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</si>
  <si>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</si>
  <si>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</si>
  <si>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</si>
  <si>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</si>
  <si>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</si>
  <si>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</si>
  <si>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</si>
  <si>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</si>
  <si>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</si>
  <si>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</si>
  <si>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</si>
  <si>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</si>
  <si>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</si>
  <si>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</si>
  <si>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</si>
  <si>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</si>
  <si>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</si>
  <si>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</si>
  <si>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</si>
  <si>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</si>
  <si>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</si>
  <si>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</si>
  <si>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</si>
  <si>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</si>
  <si>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</si>
  <si>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</si>
  <si>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</si>
  <si>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</si>
  <si>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</si>
  <si>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</si>
  <si>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</si>
  <si>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</si>
  <si>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</si>
  <si>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</si>
  <si>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</si>
  <si>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</si>
  <si>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</si>
  <si>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</si>
  <si>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</si>
  <si>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</si>
  <si>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</si>
  <si>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</si>
  <si>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</si>
  <si>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</si>
  <si>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</si>
  <si>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</si>
  <si>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</si>
  <si>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</si>
  <si>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</si>
  <si>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</si>
  <si>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</si>
  <si>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</si>
  <si>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</si>
  <si>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</si>
  <si>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</si>
  <si>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</si>
  <si>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</si>
  <si>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</si>
  <si>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</si>
  <si>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</si>
  <si>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</si>
  <si>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</si>
  <si>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</si>
  <si>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</si>
  <si>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</si>
  <si>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</si>
  <si>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</si>
  <si>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</si>
  <si>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</si>
  <si>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</si>
  <si>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</si>
  <si>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</si>
  <si>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</si>
  <si>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</si>
  <si>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</si>
  <si>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</si>
  <si>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</si>
  <si>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</si>
  <si>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</si>
  <si>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</si>
  <si>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</si>
  <si>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</si>
  <si>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</si>
  <si>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</si>
  <si>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</si>
  <si>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</si>
  <si>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</si>
  <si>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</si>
  <si>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</si>
  <si>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</si>
  <si>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</si>
  <si>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</si>
  <si>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</si>
  <si>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</si>
  <si>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</si>
  <si>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</si>
  <si>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</si>
  <si>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</si>
  <si>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</si>
  <si>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</si>
  <si>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</si>
  <si>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</si>
  <si>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</si>
  <si>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</si>
  <si>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</si>
  <si>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</si>
  <si>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</si>
  <si>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</si>
  <si>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</si>
  <si>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</si>
  <si>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</si>
  <si>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</si>
  <si>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</si>
  <si>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</si>
  <si>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</si>
  <si>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</si>
  <si>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</si>
  <si>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</si>
  <si>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</si>
  <si>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</si>
  <si>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</si>
  <si>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</si>
  <si>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</si>
  <si>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</si>
  <si>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</si>
  <si>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</si>
  <si>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</si>
  <si>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</si>
  <si>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</si>
  <si>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</si>
  <si>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</si>
  <si>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</si>
  <si>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</si>
  <si>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</si>
  <si>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</si>
  <si>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</si>
  <si>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</si>
  <si>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</si>
  <si>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</si>
  <si>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</si>
  <si>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</si>
  <si>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</si>
  <si>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</si>
  <si>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</si>
  <si>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</si>
  <si>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</si>
  <si>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</si>
  <si>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</si>
  <si>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</si>
  <si>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</si>
  <si>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</si>
  <si>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</si>
  <si>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</si>
  <si>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</si>
  <si>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</si>
  <si>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</si>
  <si>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</si>
  <si>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</si>
  <si>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</si>
  <si>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</si>
  <si>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</si>
  <si>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</si>
  <si>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</si>
  <si>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</si>
  <si>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</si>
  <si>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</si>
  <si>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</si>
  <si>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</si>
  <si>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</si>
  <si>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</si>
  <si>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</si>
  <si>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</si>
  <si>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</si>
  <si>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</si>
  <si>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</si>
  <si>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</si>
  <si>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</si>
  <si>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</si>
  <si>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</si>
  <si>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</si>
  <si>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</si>
  <si>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</si>
  <si>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</si>
  <si>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</si>
  <si>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</si>
  <si>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</si>
  <si>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</si>
  <si>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</si>
  <si>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</si>
  <si>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</si>
  <si>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</si>
  <si>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</si>
  <si>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</si>
  <si>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</si>
  <si>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</si>
  <si>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</si>
  <si>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</si>
  <si>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</si>
  <si>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</si>
  <si>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</si>
  <si>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</si>
  <si>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</si>
  <si>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</si>
  <si>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</si>
  <si>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</si>
  <si>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</si>
  <si>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</si>
  <si>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</si>
  <si>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</si>
  <si>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</si>
  <si>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</si>
  <si>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</si>
  <si>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</si>
  <si>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</si>
  <si>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</si>
  <si>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</si>
  <si>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</si>
  <si>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</si>
  <si>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</si>
  <si>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</si>
  <si>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</si>
  <si>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</si>
  <si>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</si>
  <si>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</si>
  <si>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</si>
  <si>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</si>
  <si>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</si>
  <si>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</si>
  <si>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</si>
  <si>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</si>
  <si>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</si>
  <si>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</si>
  <si>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</si>
  <si>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</si>
  <si>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</si>
  <si>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</si>
  <si>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</si>
  <si>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</si>
  <si>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</si>
  <si>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</si>
  <si>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</si>
  <si>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</si>
  <si>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</si>
  <si>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</si>
  <si>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</si>
  <si>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</si>
  <si>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</si>
  <si>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</si>
  <si>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</si>
  <si>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</si>
  <si>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</si>
  <si>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</si>
  <si>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</si>
  <si>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</si>
  <si>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</si>
  <si>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</si>
  <si>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</si>
  <si>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</si>
  <si>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</si>
  <si>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</si>
  <si>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</si>
  <si>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</si>
  <si>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</si>
  <si>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</si>
  <si>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</si>
  <si>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</si>
  <si>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</si>
  <si>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</si>
  <si>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</si>
  <si>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</si>
  <si>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</si>
  <si>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</si>
  <si>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</si>
  <si>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</si>
  <si>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</si>
  <si>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</si>
  <si>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</si>
  <si>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</si>
  <si>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</si>
  <si>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</si>
  <si>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</si>
  <si>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</si>
  <si>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</si>
  <si>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</si>
  <si>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</si>
  <si>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</si>
  <si>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</si>
  <si>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</si>
  <si>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</si>
  <si>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</si>
  <si>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</si>
  <si>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</si>
  <si>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</si>
  <si>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</si>
  <si>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</si>
  <si>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</si>
  <si>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</si>
  <si>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</si>
  <si>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</si>
  <si>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</si>
  <si>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</si>
  <si>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</si>
  <si>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</si>
  <si>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</si>
  <si>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</si>
  <si>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</si>
  <si>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</si>
  <si>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</si>
  <si>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</si>
  <si>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</si>
  <si>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</si>
  <si>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</si>
  <si>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</si>
  <si>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</si>
  <si>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</si>
  <si>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</si>
  <si>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</si>
  <si>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</si>
  <si>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</si>
  <si>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</si>
  <si>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</si>
  <si>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</si>
  <si>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</si>
  <si>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</si>
  <si>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</si>
  <si>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</si>
  <si>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</si>
  <si>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</si>
  <si>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</si>
  <si>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</si>
  <si>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</si>
  <si>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</si>
  <si>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</si>
  <si>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</si>
  <si>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</si>
  <si>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</si>
  <si>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</si>
  <si>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</si>
  <si>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</si>
  <si>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</si>
  <si>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</si>
  <si>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</si>
  <si>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</si>
  <si>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</si>
  <si>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</si>
  <si>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</si>
  <si>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</si>
  <si>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</si>
  <si>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</si>
  <si>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</si>
  <si>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</si>
  <si>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</si>
  <si>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</si>
  <si>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</si>
  <si>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</si>
  <si>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</si>
  <si>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</si>
  <si>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</si>
  <si>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</si>
  <si>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</si>
  <si>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</si>
  <si>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</si>
  <si>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</si>
  <si>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</si>
  <si>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</si>
  <si>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</si>
  <si>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</si>
  <si>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</si>
  <si>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</si>
  <si>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</si>
  <si>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</si>
  <si>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</si>
  <si>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</si>
  <si>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</si>
  <si>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</si>
  <si>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</si>
  <si>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</si>
  <si>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</si>
  <si>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</si>
  <si>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</si>
  <si>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</si>
  <si>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</si>
  <si>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</si>
  <si>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</si>
  <si>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</si>
  <si>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</si>
  <si>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</si>
  <si>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</si>
  <si>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</si>
  <si>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</si>
  <si>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</si>
  <si>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</si>
  <si>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</si>
  <si>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</si>
  <si>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</si>
  <si>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</si>
  <si>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</si>
  <si>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</si>
  <si>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</si>
  <si>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</si>
  <si>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</si>
  <si>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</si>
  <si>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</si>
  <si>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</si>
  <si>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</si>
  <si>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</si>
  <si>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</si>
  <si>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</si>
  <si>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</si>
  <si>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</si>
  <si>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</si>
  <si>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</si>
  <si>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</si>
  <si>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</si>
  <si>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</si>
  <si>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</si>
  <si>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</si>
  <si>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</si>
  <si>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</si>
  <si>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</si>
  <si>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</si>
  <si>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</si>
  <si>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</si>
  <si>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</si>
  <si>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</si>
  <si>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</si>
  <si>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</si>
  <si>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</si>
  <si>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</si>
  <si>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</si>
  <si>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</si>
  <si>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</si>
  <si>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</si>
  <si>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</si>
  <si>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</si>
  <si>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</si>
  <si>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</si>
  <si>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</si>
  <si>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</si>
  <si>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</si>
  <si>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</si>
  <si>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</si>
  <si>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</si>
  <si>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</si>
  <si>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</si>
  <si>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</si>
  <si>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</si>
  <si>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</si>
  <si>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</si>
  <si>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</si>
  <si>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</si>
  <si>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</si>
  <si>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</si>
  <si>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</si>
  <si>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</si>
  <si>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</si>
  <si>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</si>
  <si>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</si>
  <si>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</si>
  <si>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</si>
  <si>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</si>
  <si>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</si>
  <si>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</si>
  <si>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</si>
  <si>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</si>
  <si>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</si>
  <si>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</si>
  <si>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</si>
  <si>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</si>
  <si>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</si>
  <si>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</si>
  <si>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</si>
  <si>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</si>
  <si>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</si>
  <si>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</si>
  <si>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</si>
  <si>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</si>
  <si>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</si>
  <si>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</si>
  <si>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</si>
  <si>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</si>
  <si>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</si>
  <si>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</si>
  <si>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</si>
  <si>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</si>
  <si>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</si>
  <si>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</si>
  <si>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</si>
  <si>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</si>
  <si>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</si>
  <si>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</si>
  <si>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</si>
  <si>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</si>
  <si>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</si>
  <si>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</si>
  <si>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</si>
  <si>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</si>
  <si>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</si>
  <si>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</si>
  <si>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</si>
  <si>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</si>
  <si>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</si>
  <si>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</si>
  <si>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</si>
  <si>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</si>
  <si>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</si>
  <si>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</si>
  <si>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</si>
  <si>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</si>
  <si>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</si>
  <si>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</si>
  <si>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</si>
  <si>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</si>
  <si>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</si>
  <si>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</si>
  <si>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</si>
  <si>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</si>
  <si>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</si>
  <si>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</si>
  <si>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</si>
  <si>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</si>
  <si>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</si>
  <si>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</si>
  <si>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</si>
  <si>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</si>
  <si>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</si>
  <si>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</si>
  <si>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</si>
  <si>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</si>
  <si>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</si>
  <si>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</si>
  <si>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</si>
  <si>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</si>
  <si>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</si>
  <si>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</si>
  <si>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</si>
  <si>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</si>
  <si>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</si>
  <si>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</si>
  <si>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</si>
  <si>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</si>
  <si>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</si>
  <si>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</si>
  <si>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</si>
  <si>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</si>
  <si>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</si>
  <si>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</si>
  <si>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</si>
  <si>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</si>
  <si>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</si>
  <si>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</si>
  <si>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</si>
  <si>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</si>
  <si>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</si>
  <si>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</si>
  <si>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</si>
  <si>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</si>
  <si>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</si>
  <si>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</si>
  <si>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</si>
  <si>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</si>
  <si>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</si>
  <si>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</si>
  <si>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</si>
  <si>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</si>
  <si>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</si>
  <si>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</si>
  <si>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</si>
  <si>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</si>
  <si>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</si>
  <si>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</si>
  <si>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</si>
  <si>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</si>
  <si>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</si>
  <si>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</si>
  <si>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</si>
  <si>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</si>
  <si>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</si>
  <si>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</si>
  <si>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</si>
  <si>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</si>
  <si>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</si>
  <si>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</si>
  <si>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</si>
  <si>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</si>
  <si>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</si>
  <si>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</si>
  <si>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</si>
  <si>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</si>
  <si>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</si>
  <si>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</si>
  <si>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</si>
  <si>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</si>
  <si>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</si>
  <si>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</si>
  <si>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</si>
  <si>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</si>
  <si>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</si>
  <si>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</si>
  <si>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</si>
  <si>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</si>
  <si>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</si>
  <si>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</si>
  <si>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</si>
  <si>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</si>
  <si>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</si>
  <si>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</si>
  <si>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</si>
  <si>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</si>
  <si>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</si>
  <si>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</si>
  <si>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</si>
  <si>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</si>
  <si>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</si>
  <si>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</si>
  <si>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</si>
  <si>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</si>
  <si>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</si>
  <si>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</si>
  <si>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</si>
  <si>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</si>
  <si>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</si>
  <si>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</si>
  <si>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</si>
  <si>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</si>
  <si>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</si>
  <si>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</si>
  <si>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</si>
  <si>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</si>
  <si>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</si>
  <si>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</si>
  <si>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</si>
  <si>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</si>
  <si>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</si>
  <si>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</si>
  <si>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</si>
  <si>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</si>
  <si>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</si>
  <si>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</si>
  <si>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</si>
  <si>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</si>
  <si>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</si>
  <si>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</si>
  <si>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</si>
  <si>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</si>
  <si>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</si>
  <si>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</si>
  <si>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</si>
  <si>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</si>
  <si>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</si>
  <si>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</si>
  <si>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</si>
  <si>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</si>
  <si>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</si>
  <si>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</si>
  <si>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</si>
  <si>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</si>
  <si>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</si>
  <si>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</si>
  <si>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</si>
  <si>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</si>
  <si>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</si>
  <si>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</si>
  <si>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</si>
  <si>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</si>
  <si>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</si>
  <si>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</si>
  <si>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</si>
  <si>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</si>
  <si>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</si>
  <si>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</si>
  <si>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</si>
  <si>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</si>
  <si>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</si>
  <si>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</si>
  <si>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</si>
  <si>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</si>
  <si>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</si>
  <si>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</si>
  <si>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</si>
  <si>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</si>
  <si>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</si>
  <si>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</si>
  <si>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</si>
  <si>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</si>
  <si>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</si>
  <si>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</si>
  <si>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</si>
  <si>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</si>
  <si>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</si>
  <si>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</si>
  <si>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</si>
  <si>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</si>
  <si>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</si>
  <si>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</si>
  <si>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</si>
  <si>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</si>
  <si>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</si>
  <si>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</si>
  <si>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</si>
  <si>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</si>
  <si>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</si>
  <si>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</si>
  <si>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</si>
  <si>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</si>
  <si>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</si>
  <si>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</si>
  <si>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</si>
  <si>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</si>
  <si>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</si>
  <si>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</si>
  <si>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</si>
  <si>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</si>
  <si>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</si>
  <si>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</si>
  <si>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</si>
  <si>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</si>
  <si>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</si>
  <si>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</si>
  <si>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</si>
  <si>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</si>
  <si>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</si>
  <si>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</si>
  <si>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</si>
  <si>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</si>
  <si>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</si>
  <si>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</si>
  <si>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</si>
  <si>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</si>
  <si>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</si>
  <si>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</si>
  <si>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</si>
  <si>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</si>
  <si>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</si>
  <si>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</si>
  <si>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</si>
  <si>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</si>
  <si>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</si>
  <si>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</si>
  <si>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</si>
  <si>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</si>
  <si>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</si>
  <si>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</si>
  <si>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</si>
  <si>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</si>
  <si>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</si>
  <si>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</si>
  <si>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</si>
  <si>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</si>
  <si>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</si>
  <si>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</si>
  <si>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</si>
  <si>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</si>
  <si>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</si>
  <si>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</si>
  <si>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</si>
  <si>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</si>
  <si>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</si>
  <si>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</si>
  <si>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</si>
  <si>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</si>
  <si>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</si>
  <si>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</si>
  <si>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</si>
  <si>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</si>
  <si>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</si>
  <si>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</si>
  <si>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</si>
  <si>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</si>
  <si>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</si>
  <si>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</si>
  <si>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</si>
  <si>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</si>
  <si>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</si>
  <si>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</si>
  <si>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</si>
  <si>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</si>
  <si>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</si>
  <si>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</si>
  <si>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</si>
  <si>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</si>
  <si>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</si>
  <si>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</si>
  <si>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</si>
  <si>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</si>
  <si>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</si>
  <si>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</si>
  <si>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</si>
  <si>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</si>
  <si>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</si>
  <si>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</si>
  <si>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</si>
  <si>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</si>
  <si>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</si>
  <si>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</si>
  <si>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</si>
  <si>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</si>
  <si>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</si>
  <si>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</si>
  <si>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</si>
  <si>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</si>
  <si>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</si>
  <si>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</si>
  <si>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</si>
  <si>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</si>
  <si>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</si>
  <si>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</si>
  <si>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</si>
  <si>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</si>
  <si>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</si>
  <si>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</si>
  <si>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</si>
  <si>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</si>
  <si>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</si>
  <si>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</si>
  <si>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</si>
  <si>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</si>
  <si>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</si>
  <si>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</si>
  <si>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</si>
  <si>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</si>
  <si>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</si>
  <si>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</si>
  <si>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</si>
  <si>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</si>
  <si>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</si>
  <si>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</si>
  <si>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</si>
  <si>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</si>
  <si>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</si>
  <si>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</si>
  <si>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</si>
  <si>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</si>
  <si>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</si>
  <si>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</si>
  <si>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</si>
  <si>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</si>
  <si>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</si>
  <si>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</si>
  <si>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</si>
  <si>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</si>
  <si>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</si>
  <si>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</si>
  <si>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</si>
  <si>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</si>
  <si>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</si>
  <si>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</si>
  <si>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</si>
  <si>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</si>
  <si>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</si>
  <si>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</si>
  <si>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</si>
  <si>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</si>
  <si>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</si>
  <si>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</si>
  <si>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</si>
  <si>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</si>
  <si>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</si>
  <si>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</si>
  <si>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</si>
  <si>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</si>
  <si>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</si>
  <si>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</si>
  <si>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</si>
  <si>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</si>
  <si>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</si>
  <si>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</si>
  <si>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</si>
  <si>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</si>
  <si>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</si>
  <si>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</si>
  <si>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</si>
  <si>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</si>
  <si>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</si>
  <si>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</si>
  <si>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</si>
  <si>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</si>
  <si>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</si>
  <si>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</si>
  <si>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</si>
  <si>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</si>
  <si>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</si>
  <si>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</si>
  <si>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</si>
  <si>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</si>
  <si>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</si>
  <si>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</si>
  <si>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</si>
  <si>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</si>
  <si>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</si>
  <si>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</si>
  <si>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</si>
  <si>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</si>
  <si>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</si>
  <si>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</si>
  <si>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</si>
  <si>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</si>
  <si>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</si>
  <si>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</si>
  <si>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</si>
  <si>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</si>
  <si>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</si>
  <si>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</si>
  <si>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</si>
  <si>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</si>
  <si>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</si>
  <si>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</si>
  <si>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</si>
  <si>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</si>
  <si>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</si>
  <si>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</si>
  <si>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</si>
  <si>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</si>
  <si>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</si>
  <si>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</si>
  <si>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</si>
  <si>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</si>
  <si>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</si>
  <si>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</si>
  <si>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</si>
  <si>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</si>
  <si>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</si>
  <si>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</si>
  <si>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</si>
  <si>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</si>
  <si>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</si>
  <si>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</si>
  <si>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</si>
  <si>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</si>
  <si>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</si>
  <si>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</si>
  <si>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</si>
  <si>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</si>
  <si>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</si>
  <si>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</si>
  <si>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</si>
  <si>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</si>
  <si>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</si>
  <si>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</si>
  <si>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</si>
  <si>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</si>
  <si>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</si>
  <si>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</si>
  <si>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</si>
  <si>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</si>
  <si>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</si>
  <si>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</si>
  <si>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</si>
  <si>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</si>
  <si>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</si>
  <si>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</si>
  <si>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</si>
  <si>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</si>
  <si>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</si>
  <si>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</si>
  <si>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</si>
  <si>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</si>
  <si>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</si>
  <si>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</si>
  <si>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</si>
  <si>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</si>
  <si>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</si>
  <si>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</si>
  <si>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</si>
  <si>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</si>
  <si>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</si>
  <si>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</si>
  <si>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</si>
  <si>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</si>
  <si>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</si>
  <si>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</si>
  <si>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</si>
  <si>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</si>
  <si>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</si>
  <si>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</si>
  <si>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</si>
  <si>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</si>
  <si>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</si>
  <si>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</si>
  <si>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</si>
  <si>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</si>
  <si>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</si>
  <si>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</si>
  <si>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</si>
  <si>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</si>
  <si>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</si>
  <si>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</si>
  <si>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</si>
  <si>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</si>
  <si>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</si>
  <si>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</si>
  <si>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</si>
  <si>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</si>
  <si>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</si>
  <si>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</si>
  <si>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</si>
  <si>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</si>
  <si>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</si>
  <si>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</si>
  <si>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</si>
  <si>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</si>
  <si>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</si>
  <si>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</si>
  <si>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</si>
  <si>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</si>
  <si>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</si>
  <si>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</si>
  <si>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</si>
  <si>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</si>
  <si>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</si>
  <si>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</si>
  <si>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</si>
  <si>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</si>
  <si>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</si>
  <si>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</si>
  <si>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</si>
  <si>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</si>
  <si>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</si>
  <si>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</si>
  <si>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</si>
  <si>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</si>
  <si>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</si>
  <si>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</si>
  <si>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</si>
  <si>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</si>
  <si>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</si>
  <si>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</si>
  <si>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</si>
  <si>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</si>
  <si>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</si>
  <si>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</si>
  <si>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</si>
  <si>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</si>
  <si>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</si>
  <si>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</si>
  <si>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</si>
  <si>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</si>
  <si>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</si>
  <si>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</si>
  <si>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</si>
  <si>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</si>
  <si>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</si>
  <si>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</si>
  <si>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</si>
  <si>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</si>
  <si>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</si>
  <si>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</si>
  <si>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</si>
  <si>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</si>
  <si>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</si>
  <si>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</si>
  <si>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</si>
  <si>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</si>
  <si>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</si>
  <si>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</si>
  <si>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</si>
  <si>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</si>
  <si>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</si>
  <si>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</si>
  <si>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</si>
  <si>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</si>
  <si>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</si>
  <si>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</si>
  <si>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</si>
  <si>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</si>
  <si>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</si>
  <si>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</si>
  <si>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</si>
  <si>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</si>
  <si>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</si>
  <si>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</si>
  <si>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</si>
  <si>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</si>
  <si>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</si>
  <si>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</si>
  <si>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</si>
  <si>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</si>
  <si>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</si>
  <si>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</si>
  <si>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</si>
  <si>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</si>
  <si>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</si>
  <si>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</si>
  <si>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</si>
  <si>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</si>
  <si>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</si>
  <si>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</si>
  <si>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</si>
  <si>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</si>
  <si>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</si>
  <si>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</si>
  <si>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</si>
  <si>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</si>
  <si>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</si>
  <si>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</si>
  <si>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</si>
  <si>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</si>
  <si>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</si>
  <si>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</si>
  <si>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</si>
  <si>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</si>
  <si>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</si>
  <si>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</si>
  <si>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</si>
  <si>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</si>
  <si>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</si>
  <si>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</si>
  <si>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</si>
  <si>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</si>
  <si>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</si>
  <si>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</si>
  <si>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</si>
  <si>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</si>
  <si>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</si>
  <si>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</si>
  <si>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</si>
  <si>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</si>
  <si>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</si>
  <si>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</si>
  <si>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</si>
  <si>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</si>
  <si>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</si>
  <si>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</si>
  <si>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</si>
  <si>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</si>
  <si>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</si>
  <si>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</si>
  <si>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</si>
  <si>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</si>
  <si>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</si>
  <si>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</si>
  <si>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</si>
  <si>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</si>
  <si>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</si>
  <si>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</si>
  <si>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</si>
  <si>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</si>
  <si>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</si>
  <si>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</si>
  <si>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</si>
  <si>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</si>
  <si>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</si>
  <si>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</si>
  <si>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</si>
  <si>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</si>
  <si>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</si>
  <si>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</si>
  <si>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</si>
  <si>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</si>
  <si>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</si>
  <si>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</si>
  <si>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</si>
  <si>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</si>
  <si>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</si>
  <si>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</si>
  <si>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</si>
  <si>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</si>
  <si>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</si>
  <si>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</si>
  <si>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</si>
  <si>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</si>
  <si>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</si>
  <si>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</si>
  <si>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</si>
  <si>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</si>
  <si>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</si>
  <si>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</si>
  <si>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</si>
  <si>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</si>
  <si>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</si>
  <si>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</si>
  <si>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</si>
  <si>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</si>
  <si>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</si>
  <si>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</si>
  <si>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</si>
  <si>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</si>
  <si>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</si>
  <si>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</si>
  <si>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</si>
  <si>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</si>
  <si>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</si>
  <si>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</si>
  <si>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</si>
  <si>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</si>
  <si>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</si>
  <si>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</si>
  <si>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</si>
  <si>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</si>
  <si>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</si>
  <si>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</si>
  <si>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</si>
  <si>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</si>
  <si>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</si>
  <si>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</si>
  <si>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</si>
  <si>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</si>
  <si>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</si>
  <si>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</si>
  <si>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</si>
  <si>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</si>
  <si>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</si>
  <si>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</si>
  <si>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</si>
  <si>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</si>
  <si>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</si>
  <si>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</si>
  <si>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</si>
  <si>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</si>
  <si>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</si>
  <si>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</si>
  <si>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</si>
  <si>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</si>
  <si>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</si>
  <si>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</si>
  <si>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</si>
  <si>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</si>
  <si>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</si>
  <si>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</si>
  <si>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</si>
  <si>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</si>
  <si>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</si>
  <si>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</si>
  <si>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</si>
  <si>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</si>
  <si>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</si>
  <si>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</si>
  <si>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</si>
  <si>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</si>
  <si>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</si>
  <si>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</si>
  <si>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</si>
  <si>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</si>
  <si>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</si>
  <si>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</si>
  <si>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</si>
  <si>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</si>
  <si>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</si>
  <si>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</si>
  <si>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</si>
  <si>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</si>
  <si>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</si>
  <si>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</si>
  <si>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</si>
  <si>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</si>
  <si>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</si>
  <si>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</si>
  <si>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</si>
  <si>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</si>
  <si>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</si>
  <si>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</si>
  <si>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</si>
  <si>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</si>
  <si>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</si>
  <si>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</si>
  <si>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</si>
  <si>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</si>
  <si>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</si>
  <si>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</si>
  <si>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</si>
  <si>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</si>
  <si>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</si>
  <si>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</si>
  <si>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</si>
  <si>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</si>
  <si>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</si>
  <si>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</si>
  <si>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</si>
  <si>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</si>
  <si>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</si>
  <si>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</si>
  <si>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</si>
  <si>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</si>
  <si>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</si>
  <si>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</si>
  <si>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</si>
  <si>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</si>
  <si>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</si>
  <si>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</si>
  <si>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</si>
  <si>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</si>
  <si>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</si>
  <si>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</si>
  <si>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</si>
  <si>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</si>
  <si>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</si>
  <si>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</si>
  <si>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</si>
  <si>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</si>
  <si>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</si>
  <si>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</si>
  <si>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</si>
  <si>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</si>
  <si>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</si>
  <si>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</si>
  <si>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</si>
  <si>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</si>
  <si>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</si>
  <si>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</si>
  <si>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</si>
  <si>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</si>
  <si>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</si>
  <si>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</si>
  <si>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</si>
  <si>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</si>
  <si>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</si>
  <si>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</si>
  <si>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</si>
  <si>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</si>
  <si>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</si>
  <si>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</si>
  <si>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</si>
  <si>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</si>
  <si>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</si>
  <si>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</si>
  <si>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</si>
  <si>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</si>
  <si>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</si>
  <si>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</si>
  <si>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</si>
  <si>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</si>
  <si>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</si>
  <si>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</si>
  <si>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</si>
  <si>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</si>
  <si>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</si>
  <si>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</si>
  <si>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</si>
  <si>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</si>
  <si>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</si>
  <si>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</si>
  <si>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</si>
  <si>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</si>
  <si>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</si>
  <si>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</si>
  <si>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</si>
  <si>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</si>
  <si>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</si>
  <si>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</si>
  <si>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</si>
  <si>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</si>
  <si>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</si>
  <si>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</si>
  <si>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</si>
  <si>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</si>
  <si>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</si>
  <si>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</si>
  <si>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</si>
  <si>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</si>
  <si>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</si>
  <si>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</si>
  <si>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</si>
  <si>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</si>
  <si>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</si>
  <si>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</si>
  <si>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</si>
  <si>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</si>
  <si>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</si>
  <si>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</si>
  <si>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</si>
  <si>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</si>
  <si>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</si>
  <si>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</si>
  <si>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</si>
  <si>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</si>
  <si>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</si>
  <si>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</si>
  <si>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</si>
  <si>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</si>
  <si>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</si>
  <si>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</si>
  <si>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</si>
  <si>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</si>
  <si>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</si>
  <si>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</si>
  <si>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</si>
  <si>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</si>
  <si>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</si>
  <si>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</si>
  <si>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</si>
  <si>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</si>
  <si>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</si>
  <si>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</si>
  <si>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</si>
  <si>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</si>
  <si>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</si>
  <si>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</si>
  <si>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</si>
  <si>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</si>
  <si>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</si>
  <si>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</si>
  <si>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</si>
  <si>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</si>
  <si>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</si>
  <si>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</si>
  <si>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</si>
  <si>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</si>
  <si>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</si>
  <si>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</si>
  <si>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</si>
  <si>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</si>
  <si>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</si>
  <si>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</si>
  <si>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</si>
  <si>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</si>
  <si>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</si>
  <si>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</si>
  <si>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</si>
  <si>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</si>
  <si>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</si>
  <si>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</si>
  <si>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</si>
  <si>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</si>
  <si>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</si>
  <si>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</si>
  <si>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</si>
  <si>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</si>
  <si>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</si>
  <si>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</si>
  <si>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</si>
  <si>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</si>
  <si>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</si>
  <si>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</si>
  <si>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</si>
  <si>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</si>
  <si>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</si>
  <si>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</si>
  <si>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</si>
  <si>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</si>
  <si>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</si>
  <si>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</si>
  <si>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</si>
  <si>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</si>
  <si>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</si>
  <si>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</si>
  <si>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</si>
  <si>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</si>
  <si>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</si>
  <si>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</si>
  <si>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</si>
  <si>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</si>
  <si>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</si>
  <si>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</si>
  <si>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</si>
  <si>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</si>
  <si>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</si>
  <si>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</si>
  <si>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</si>
  <si>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</si>
  <si>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</si>
  <si>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</si>
  <si>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</si>
  <si>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</si>
  <si>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</si>
  <si>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</si>
  <si>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</si>
  <si>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</si>
  <si>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</si>
  <si>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</si>
  <si>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</si>
  <si>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</si>
  <si>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</si>
  <si>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</si>
  <si>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</si>
  <si>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</si>
  <si>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</si>
  <si>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</si>
  <si>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</si>
  <si>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</si>
  <si>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</si>
  <si>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</si>
  <si>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</si>
  <si>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</si>
  <si>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</si>
  <si>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</si>
  <si>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</si>
  <si>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</si>
  <si>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</si>
  <si>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</si>
  <si>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</si>
  <si>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</si>
  <si>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</si>
  <si>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</si>
  <si>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</si>
  <si>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</si>
  <si>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</si>
  <si>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</si>
  <si>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</si>
  <si>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</si>
  <si>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</si>
  <si>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</si>
  <si>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</si>
  <si>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</si>
  <si>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</si>
  <si>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</si>
  <si>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</si>
  <si>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</si>
  <si>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</si>
  <si>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</si>
  <si>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</si>
  <si>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</si>
  <si>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</si>
  <si>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</si>
  <si>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</si>
  <si>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</si>
  <si>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</si>
  <si>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</si>
  <si>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</si>
  <si>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</si>
  <si>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</si>
  <si>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</si>
  <si>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</si>
  <si>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</si>
  <si>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</si>
  <si>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</si>
  <si>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</si>
  <si>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</si>
  <si>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</si>
  <si>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</si>
  <si>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</si>
  <si>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</si>
  <si>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</si>
  <si>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</si>
  <si>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</si>
  <si>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</si>
  <si>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</si>
  <si>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</si>
  <si>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</si>
  <si>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</si>
  <si>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</si>
  <si>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</si>
  <si>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</si>
  <si>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</si>
  <si>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</si>
  <si>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</si>
  <si>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</si>
  <si>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</si>
  <si>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</si>
  <si>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</si>
  <si>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</si>
  <si>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</si>
  <si>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</si>
  <si>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</si>
  <si>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</si>
  <si>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</si>
  <si>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</si>
  <si>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</si>
  <si>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</si>
  <si>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</si>
  <si>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</si>
  <si>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</si>
  <si>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</si>
  <si>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</si>
  <si>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</si>
  <si>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</si>
  <si>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</si>
  <si>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</si>
  <si>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</si>
  <si>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</si>
  <si>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</si>
  <si>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</si>
  <si>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</si>
  <si>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</si>
  <si>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</si>
  <si>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</si>
  <si>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</si>
  <si>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</si>
  <si>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</si>
  <si>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</si>
  <si>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</si>
  <si>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</si>
  <si>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</si>
  <si>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</si>
  <si>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</si>
  <si>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</si>
  <si>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</si>
  <si>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</si>
  <si>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</si>
  <si>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</si>
  <si>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</si>
  <si>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</si>
  <si>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</si>
  <si>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</si>
  <si>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</si>
  <si>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</si>
  <si>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</si>
  <si>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</si>
  <si>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</si>
  <si>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</si>
  <si>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</si>
  <si>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</si>
  <si>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</si>
  <si>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</si>
  <si>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</si>
  <si>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</si>
  <si>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</si>
  <si>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</si>
  <si>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</si>
  <si>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</si>
  <si>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</si>
  <si>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</si>
  <si>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</si>
  <si>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</si>
  <si>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</si>
  <si>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</si>
  <si>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</si>
  <si>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</si>
  <si>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</si>
  <si>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</si>
  <si>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</si>
  <si>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</si>
  <si>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</si>
  <si>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</si>
  <si>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</si>
  <si>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</si>
  <si>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</si>
  <si>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</si>
  <si>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</si>
  <si>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</si>
  <si>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</si>
  <si>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</si>
  <si>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</si>
  <si>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</si>
  <si>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</si>
  <si>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</si>
  <si>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</si>
  <si>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</si>
  <si>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</si>
  <si>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</si>
  <si>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</si>
  <si>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</si>
  <si>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</si>
  <si>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</si>
  <si>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</si>
  <si>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</si>
  <si>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</si>
  <si>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</si>
  <si>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</si>
  <si>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</si>
  <si>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</si>
  <si>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</si>
  <si>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</si>
  <si>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</si>
  <si>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</si>
  <si>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</si>
  <si>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</si>
  <si>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</si>
  <si>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</si>
  <si>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</si>
  <si>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</si>
  <si>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</si>
  <si>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</si>
  <si>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</si>
  <si>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</si>
  <si>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</si>
  <si>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</si>
  <si>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</si>
  <si>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</si>
  <si>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</si>
  <si>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</si>
  <si>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</si>
  <si>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</si>
  <si>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</si>
  <si>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</si>
  <si>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</si>
  <si>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</si>
  <si>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</si>
  <si>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</si>
  <si>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</si>
  <si>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</si>
  <si>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</si>
  <si>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</si>
  <si>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</si>
  <si>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</si>
  <si>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</si>
  <si>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</si>
  <si>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</si>
  <si>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</si>
  <si>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</si>
  <si>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</si>
  <si>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</si>
  <si>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</si>
  <si>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</si>
  <si>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</si>
  <si>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</si>
  <si>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</si>
  <si>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</si>
  <si>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</si>
  <si>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</si>
  <si>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</si>
  <si>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</si>
  <si>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</si>
  <si>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</si>
  <si>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</si>
  <si>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</si>
  <si>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</si>
  <si>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</si>
  <si>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</si>
  <si>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</si>
  <si>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</si>
  <si>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</si>
  <si>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</si>
  <si>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</si>
  <si>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</si>
  <si>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</si>
  <si>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</si>
  <si>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</si>
  <si>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</si>
  <si>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</si>
  <si>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</si>
  <si>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</si>
  <si>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</si>
  <si>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</si>
  <si>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</si>
  <si>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</si>
  <si>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</si>
  <si>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</si>
  <si>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</si>
  <si>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</si>
  <si>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</si>
  <si>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</si>
  <si>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</si>
  <si>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</si>
  <si>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</si>
  <si>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</si>
  <si>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</si>
  <si>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</si>
  <si>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</si>
  <si>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</si>
  <si>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</si>
  <si>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</si>
  <si>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</si>
  <si>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</si>
  <si>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</si>
  <si>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</si>
  <si>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</si>
  <si>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</si>
  <si>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</si>
  <si>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</si>
  <si>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</si>
  <si>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</si>
  <si>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</si>
  <si>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</si>
  <si>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</si>
  <si>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</si>
  <si>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</si>
  <si>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</si>
  <si>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</si>
  <si>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</si>
  <si>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</si>
  <si>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</si>
  <si>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</si>
  <si>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</si>
  <si>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</si>
  <si>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</si>
  <si>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</si>
  <si>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</si>
  <si>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</si>
  <si>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</si>
  <si>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</si>
  <si>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</si>
  <si>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</si>
  <si>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</si>
  <si>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</si>
  <si>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</si>
  <si>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</si>
  <si>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</si>
  <si>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</si>
  <si>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</si>
  <si>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</si>
  <si>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</si>
  <si>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</si>
  <si>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</si>
  <si>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</si>
  <si>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</si>
  <si>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</si>
  <si>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</si>
  <si>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</si>
  <si>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</si>
  <si>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</si>
  <si>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</si>
  <si>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</si>
  <si>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</si>
  <si>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</si>
  <si>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</si>
  <si>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</si>
  <si>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</si>
  <si>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</si>
  <si>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</si>
  <si>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</si>
  <si>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</si>
  <si>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</si>
  <si>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</si>
  <si>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</si>
  <si>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</si>
  <si>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</si>
  <si>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</si>
  <si>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</si>
  <si>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</si>
  <si>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</si>
  <si>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</si>
  <si>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</si>
  <si>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</si>
  <si>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</si>
  <si>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</si>
  <si>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</si>
  <si>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</si>
  <si>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</si>
  <si>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</si>
  <si>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</si>
  <si>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</si>
  <si>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</si>
  <si>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</si>
  <si>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</si>
  <si>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</si>
  <si>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</si>
  <si>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</si>
  <si>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</si>
  <si>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</si>
  <si>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</si>
  <si>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</si>
  <si>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</si>
  <si>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</si>
  <si>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</si>
  <si>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</si>
  <si>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</si>
  <si>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</si>
  <si>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</si>
  <si>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</si>
  <si>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</si>
  <si>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</si>
  <si>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</si>
  <si>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</si>
  <si>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</si>
  <si>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</si>
  <si>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</si>
  <si>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</si>
  <si>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</si>
  <si>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</si>
  <si>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</si>
  <si>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</si>
  <si>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</si>
  <si>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</si>
  <si>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</si>
  <si>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</si>
  <si>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</si>
  <si>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</si>
  <si>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</si>
  <si>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</si>
  <si>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</si>
  <si>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</si>
  <si>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</si>
  <si>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</si>
  <si>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</si>
  <si>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</si>
  <si>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</si>
  <si>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</si>
  <si>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</si>
  <si>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</si>
  <si>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</si>
  <si>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</si>
  <si>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</si>
  <si>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</si>
  <si>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</si>
  <si>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</si>
  <si>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</si>
  <si>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</si>
  <si>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</si>
  <si>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</si>
  <si>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</si>
  <si>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</si>
  <si>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</si>
  <si>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</si>
  <si>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</si>
  <si>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</si>
  <si>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</si>
  <si>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</si>
  <si>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</si>
  <si>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</si>
  <si>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</si>
  <si>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</si>
  <si>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</si>
  <si>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</si>
  <si>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</si>
  <si>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</si>
  <si>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</si>
  <si>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</si>
  <si>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</si>
  <si>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</si>
  <si>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</si>
  <si>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</si>
  <si>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</si>
  <si>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</si>
  <si>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</si>
  <si>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</si>
  <si>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</si>
  <si>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</si>
  <si>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</si>
  <si>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</si>
  <si>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</si>
  <si>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</si>
  <si>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</si>
  <si>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</si>
  <si>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</si>
  <si>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</si>
  <si>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</si>
  <si>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</si>
  <si>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</si>
  <si>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</si>
  <si>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</si>
  <si>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</si>
  <si>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</si>
  <si>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</si>
  <si>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</si>
  <si>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</si>
  <si>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</si>
  <si>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</si>
  <si>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</si>
  <si>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</si>
  <si>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</si>
  <si>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</si>
  <si>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</si>
  <si>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</si>
  <si>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</si>
  <si>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</si>
  <si>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</si>
  <si>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</si>
  <si>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</si>
  <si>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</si>
  <si>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</si>
  <si>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</si>
  <si>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</si>
  <si>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</si>
  <si>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</si>
  <si>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</si>
  <si>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</si>
  <si>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</si>
  <si>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</si>
  <si>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</si>
  <si>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</si>
  <si>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</si>
  <si>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</si>
  <si>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</si>
  <si>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</si>
  <si>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</si>
  <si>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</si>
  <si>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</si>
  <si>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</si>
  <si>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</si>
  <si>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</si>
  <si>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</si>
  <si>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</si>
  <si>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</si>
  <si>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</si>
  <si>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</si>
  <si>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</si>
  <si>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</si>
  <si>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</si>
  <si>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</si>
  <si>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</si>
  <si>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</si>
  <si>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</si>
  <si>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</si>
  <si>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</si>
  <si>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</si>
  <si>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</si>
  <si>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</si>
  <si>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</si>
  <si>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</si>
  <si>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</si>
  <si>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</si>
  <si>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</si>
  <si>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</si>
  <si>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</si>
  <si>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</si>
  <si>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</si>
  <si>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</si>
  <si>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</si>
  <si>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</si>
  <si>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</si>
  <si>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</si>
  <si>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</si>
  <si>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</si>
  <si>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</si>
  <si>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</si>
  <si>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</si>
  <si>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</si>
  <si>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</si>
  <si>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</si>
  <si>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</si>
  <si>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</si>
  <si>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</si>
  <si>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</si>
  <si>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</si>
  <si>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</si>
  <si>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</si>
  <si>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</si>
  <si>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</si>
  <si>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</si>
  <si>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</si>
  <si>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</si>
  <si>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</si>
  <si>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</si>
  <si>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</si>
  <si>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</si>
  <si>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</si>
  <si>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</si>
  <si>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</si>
  <si>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</si>
  <si>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</si>
  <si>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</si>
  <si>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</si>
  <si>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</si>
  <si>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</si>
  <si>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</si>
  <si>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</si>
  <si>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</si>
  <si>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</si>
  <si>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</si>
  <si>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</si>
  <si>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</si>
  <si>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</si>
  <si>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</si>
  <si>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</si>
  <si>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</si>
  <si>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</si>
  <si>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</si>
  <si>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</si>
  <si>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</si>
  <si>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</si>
  <si>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</si>
  <si>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</si>
  <si>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</si>
  <si>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</si>
  <si>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</si>
  <si>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</si>
  <si>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</si>
  <si>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</si>
  <si>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</si>
  <si>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</si>
  <si>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</si>
  <si>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</si>
  <si>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</si>
  <si>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</si>
  <si>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</si>
  <si>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</si>
  <si>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</si>
  <si>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</si>
  <si>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</si>
  <si>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</si>
  <si>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</si>
  <si>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</si>
  <si>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</si>
  <si>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</si>
  <si>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</si>
  <si>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</si>
  <si>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</si>
  <si>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</si>
  <si>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</si>
  <si>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</si>
  <si>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</si>
  <si>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</si>
  <si>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</si>
  <si>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</si>
  <si>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</si>
  <si>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</si>
  <si>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</si>
  <si>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</si>
  <si>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</si>
  <si>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</si>
  <si>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</si>
  <si>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</si>
  <si>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</si>
  <si>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</si>
  <si>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</si>
  <si>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</si>
  <si>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</si>
  <si>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</si>
  <si>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</si>
  <si>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</si>
  <si>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</si>
  <si>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</si>
  <si>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</si>
  <si>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</si>
  <si>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</si>
  <si>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</si>
  <si>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</si>
  <si>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</si>
  <si>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</si>
  <si>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</si>
  <si>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</si>
  <si>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</si>
  <si>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</si>
  <si>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</si>
  <si>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</si>
  <si>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</si>
  <si>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</si>
  <si>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</si>
  <si>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</si>
  <si>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</si>
  <si>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</si>
  <si>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</si>
  <si>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</si>
  <si>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</si>
  <si>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</si>
  <si>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</si>
  <si>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</si>
  <si>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</si>
  <si>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</si>
  <si>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</si>
  <si>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</si>
  <si>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</si>
  <si>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</si>
  <si>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</si>
  <si>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</si>
  <si>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</si>
  <si>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</si>
  <si>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</si>
  <si>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</si>
  <si>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</si>
  <si>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</si>
  <si>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</si>
  <si>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</si>
  <si>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</si>
  <si>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</si>
  <si>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</si>
  <si>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</si>
  <si>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</si>
  <si>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</si>
  <si>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</si>
  <si>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</si>
  <si>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</si>
  <si>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</si>
  <si>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</si>
  <si>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</si>
  <si>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</si>
  <si>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</si>
  <si>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</si>
  <si>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</si>
  <si>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</si>
  <si>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</si>
  <si>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</si>
  <si>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</si>
  <si>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</si>
  <si>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</si>
  <si>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</si>
  <si>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</si>
  <si>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</si>
  <si>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</si>
  <si>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</si>
  <si>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</si>
  <si>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</si>
  <si>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</si>
  <si>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</si>
  <si>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</si>
  <si>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</si>
  <si>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</si>
  <si>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</si>
  <si>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</si>
  <si>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</si>
  <si>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</si>
  <si>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</si>
  <si>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</si>
  <si>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</si>
  <si>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</si>
  <si>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</si>
  <si>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</si>
  <si>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</si>
  <si>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</si>
  <si>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</si>
  <si>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</si>
  <si>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</si>
  <si>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</si>
  <si>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</si>
  <si>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</si>
  <si>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</si>
  <si>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</si>
  <si>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</si>
  <si>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</si>
  <si>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</si>
  <si>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</si>
  <si>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</si>
  <si>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</si>
  <si>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</si>
  <si>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</si>
  <si>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</si>
  <si>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</si>
  <si>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</si>
  <si>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</si>
  <si>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</si>
  <si>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</si>
  <si>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</si>
  <si>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</si>
  <si>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</si>
  <si>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</si>
  <si>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</si>
  <si>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</si>
  <si>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</si>
  <si>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</si>
  <si>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</si>
  <si>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</si>
  <si>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</si>
  <si>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</si>
  <si>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</si>
  <si>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</si>
  <si>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</si>
  <si>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</si>
  <si>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</si>
  <si>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</si>
  <si>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</si>
  <si>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</si>
  <si>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</si>
  <si>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</si>
  <si>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</si>
  <si>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</si>
  <si>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</si>
  <si>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</si>
  <si>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</si>
  <si>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</si>
  <si>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</si>
  <si>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</si>
  <si>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</si>
  <si>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</si>
  <si>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</si>
  <si>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</si>
  <si>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</si>
  <si>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</si>
  <si>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</si>
  <si>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</si>
  <si>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</si>
  <si>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</si>
  <si>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</si>
  <si>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</si>
  <si>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</si>
  <si>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</si>
  <si>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</si>
  <si>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</si>
  <si>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</si>
  <si>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</si>
  <si>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</si>
  <si>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</si>
  <si>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</si>
  <si>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</si>
  <si>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</si>
  <si>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</si>
  <si>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</si>
  <si>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</si>
  <si>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</si>
  <si>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</si>
  <si>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</si>
  <si>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</si>
  <si>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</si>
  <si>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</si>
  <si>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</si>
  <si>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</si>
  <si>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</si>
  <si>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</si>
  <si>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</si>
  <si>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</si>
  <si>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</si>
  <si>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</si>
  <si>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</si>
  <si>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</si>
  <si>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</si>
  <si>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</si>
  <si>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</si>
  <si>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</si>
  <si>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</si>
  <si>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</si>
  <si>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</si>
  <si>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</si>
  <si>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</si>
  <si>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</si>
  <si>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</si>
  <si>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</si>
  <si>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</si>
  <si>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</si>
  <si>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</si>
  <si>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</si>
  <si>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</si>
  <si>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</si>
  <si>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</si>
  <si>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</si>
  <si>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</si>
  <si>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</si>
  <si>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</si>
  <si>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</si>
  <si>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</si>
  <si>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</si>
  <si>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</si>
  <si>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</si>
  <si>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</si>
  <si>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</si>
  <si>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</si>
  <si>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</si>
  <si>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</si>
  <si>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</si>
  <si>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</si>
  <si>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</si>
  <si>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</si>
  <si>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</si>
  <si>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</si>
  <si>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</si>
  <si>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</si>
  <si>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</si>
  <si>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</si>
  <si>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</si>
  <si>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</si>
  <si>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</si>
  <si>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</si>
  <si>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</si>
  <si>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</si>
  <si>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</si>
  <si>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</si>
  <si>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</si>
  <si>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</si>
  <si>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</si>
  <si>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</si>
  <si>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</si>
  <si>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</si>
  <si>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</si>
  <si>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</si>
  <si>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</si>
  <si>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</si>
  <si>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</si>
  <si>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</si>
  <si>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</si>
  <si>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</si>
  <si>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</si>
  <si>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</si>
  <si>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</si>
  <si>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</si>
  <si>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</si>
  <si>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</si>
  <si>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</si>
  <si>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</si>
  <si>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</si>
  <si>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</si>
  <si>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</si>
  <si>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</si>
  <si>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</si>
  <si>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</si>
  <si>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</si>
  <si>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</si>
  <si>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</si>
  <si>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</si>
  <si>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</si>
  <si>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</si>
  <si>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</si>
  <si>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</si>
  <si>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</si>
  <si>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</si>
  <si>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</si>
  <si>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</si>
  <si>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</si>
  <si>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</si>
  <si>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</si>
  <si>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</si>
  <si>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</si>
  <si>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</si>
  <si>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</si>
  <si>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</si>
  <si>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</si>
  <si>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</si>
  <si>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</si>
  <si>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</si>
  <si>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</si>
  <si>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</si>
  <si>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</si>
  <si>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</si>
  <si>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</si>
  <si>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</si>
  <si>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</si>
  <si>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</si>
  <si>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</si>
  <si>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</si>
  <si>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</si>
  <si>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</si>
  <si>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</si>
  <si>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</si>
  <si>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</si>
  <si>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</si>
  <si>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</si>
  <si>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</si>
  <si>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</si>
  <si>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</si>
  <si>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</si>
  <si>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</si>
  <si>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</si>
  <si>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</si>
  <si>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</si>
  <si>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</si>
  <si>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</si>
  <si>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</si>
  <si>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</si>
  <si>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</si>
  <si>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</si>
  <si>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</si>
  <si>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</si>
  <si>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</si>
  <si>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</si>
  <si>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</si>
  <si>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</si>
  <si>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</si>
  <si>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</si>
  <si>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</si>
  <si>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</si>
  <si>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</si>
  <si>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</si>
  <si>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</si>
  <si>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</si>
  <si>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</si>
  <si>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</si>
  <si>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</si>
  <si>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</si>
  <si>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</si>
  <si>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</si>
  <si>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</si>
  <si>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</si>
  <si>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</si>
  <si>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</si>
  <si>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</si>
  <si>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</si>
  <si>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</si>
  <si>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</si>
  <si>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</si>
  <si>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</si>
  <si>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</si>
  <si>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</si>
  <si>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</si>
  <si>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</si>
  <si>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</si>
  <si>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</si>
  <si>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</si>
  <si>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</si>
  <si>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</si>
  <si>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</si>
  <si>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</si>
  <si>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</si>
  <si>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</si>
  <si>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</si>
  <si>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</si>
  <si>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</si>
  <si>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</si>
  <si>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</si>
  <si>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</si>
  <si>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</si>
  <si>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</si>
  <si>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</si>
  <si>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</si>
  <si>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</si>
  <si>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</si>
  <si>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</si>
  <si>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</si>
  <si>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</si>
  <si>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</si>
  <si>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</si>
  <si>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</si>
  <si>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</si>
  <si>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</si>
  <si>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</si>
  <si>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</si>
  <si>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</si>
  <si>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</si>
  <si>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</si>
  <si>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</si>
  <si>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</si>
  <si>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</si>
  <si>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</si>
  <si>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</si>
  <si>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</si>
  <si>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</si>
  <si>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</si>
  <si>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</si>
  <si>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</si>
  <si>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</si>
  <si>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</si>
  <si>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</si>
  <si>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</si>
  <si>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</si>
  <si>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</si>
  <si>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</si>
  <si>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</si>
  <si>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</si>
  <si>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</si>
  <si>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</si>
  <si>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</si>
  <si>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</si>
  <si>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</si>
  <si>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</si>
  <si>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</si>
  <si>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</si>
  <si>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</si>
  <si>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</si>
  <si>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</si>
  <si>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</si>
  <si>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</si>
  <si>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</si>
  <si>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</si>
  <si>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</si>
  <si>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</si>
  <si>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</si>
  <si>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</si>
  <si>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</si>
  <si>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</si>
  <si>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</si>
  <si>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</si>
  <si>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</si>
  <si>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</si>
  <si>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</si>
  <si>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</si>
  <si>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</si>
  <si>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</si>
  <si>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</si>
  <si>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</si>
  <si>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</si>
  <si>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</si>
  <si>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</si>
  <si>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</si>
  <si>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</si>
  <si>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</si>
  <si>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</si>
  <si>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</si>
  <si>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</si>
  <si>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</si>
  <si>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</si>
  <si>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</si>
  <si>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</si>
  <si>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</si>
  <si>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</si>
  <si>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</si>
  <si>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</si>
  <si>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</si>
  <si>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</si>
  <si>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</si>
  <si>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</si>
  <si>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</si>
  <si>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</si>
  <si>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</si>
  <si>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</si>
  <si>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</si>
  <si>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</si>
  <si>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</si>
  <si>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</si>
  <si>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</si>
  <si>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</si>
  <si>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</si>
  <si>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</si>
  <si>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</si>
  <si>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</si>
  <si>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</si>
  <si>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</si>
  <si>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</si>
  <si>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</si>
  <si>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</si>
  <si>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</si>
  <si>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</si>
  <si>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</si>
  <si>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</si>
  <si>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</si>
  <si>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</si>
  <si>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</si>
  <si>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</si>
  <si>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</si>
  <si>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</si>
  <si>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</si>
  <si>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</si>
  <si>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</si>
  <si>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</si>
  <si>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</si>
  <si>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</si>
  <si>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</si>
  <si>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</si>
  <si>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</si>
  <si>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</si>
  <si>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</si>
  <si>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</si>
  <si>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</si>
  <si>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</si>
  <si>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</si>
  <si>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</si>
  <si>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</si>
  <si>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</si>
  <si>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</si>
  <si>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</si>
  <si>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</si>
  <si>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</si>
  <si>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</si>
  <si>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</si>
  <si>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</si>
  <si>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</si>
  <si>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</si>
  <si>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</si>
  <si>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</si>
  <si>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</si>
  <si>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</si>
  <si>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</si>
  <si>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</si>
  <si>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</si>
  <si>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</si>
  <si>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</si>
  <si>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</si>
  <si>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</si>
  <si>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</si>
  <si>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</si>
  <si>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</si>
  <si>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</si>
  <si>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</si>
  <si>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</si>
  <si>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</si>
  <si>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</si>
  <si>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</si>
  <si>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</si>
  <si>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</si>
  <si>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</si>
  <si>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</si>
  <si>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</si>
  <si>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</si>
  <si>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</si>
  <si>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</si>
  <si>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</si>
  <si>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</si>
  <si>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</si>
  <si>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</si>
  <si>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</si>
  <si>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</si>
  <si>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</si>
  <si>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</si>
  <si>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</si>
  <si>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</si>
  <si>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</si>
  <si>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</si>
  <si>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</si>
  <si>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</si>
  <si>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</si>
  <si>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</si>
  <si>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</si>
  <si>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</si>
  <si>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</si>
  <si>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</si>
  <si>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</si>
  <si>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</si>
  <si>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</si>
  <si>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</si>
  <si>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</si>
  <si>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</si>
  <si>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</si>
  <si>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</si>
  <si>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</si>
  <si>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</si>
  <si>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</si>
  <si>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</si>
  <si>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</si>
  <si>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</si>
  <si>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</si>
  <si>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</si>
  <si>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</si>
  <si>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</si>
  <si>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</si>
  <si>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</si>
  <si>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</si>
  <si>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</si>
  <si>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</si>
  <si>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</si>
  <si>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</si>
  <si>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</si>
  <si>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</si>
  <si>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</si>
  <si>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</si>
  <si>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</si>
  <si>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</si>
  <si>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</si>
  <si>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</si>
  <si>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</si>
  <si>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</si>
  <si>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</si>
  <si>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</si>
  <si>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</si>
  <si>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</si>
  <si>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</si>
  <si>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</si>
  <si>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</si>
  <si>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</si>
  <si>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</si>
  <si>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</si>
  <si>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</si>
  <si>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</si>
  <si>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</si>
  <si>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</si>
  <si>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</si>
  <si>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</si>
  <si>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</si>
  <si>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</si>
  <si>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</si>
  <si>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</si>
  <si>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</si>
  <si>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</si>
  <si>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</si>
  <si>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</si>
  <si>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</si>
  <si>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</si>
  <si>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</si>
  <si>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</si>
  <si>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</si>
  <si>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</si>
  <si>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</si>
  <si>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</si>
  <si>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</si>
  <si>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</si>
  <si>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</si>
  <si>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</si>
  <si>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</si>
  <si>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</si>
  <si>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</si>
  <si>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</si>
  <si>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</si>
  <si>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</si>
  <si>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</si>
  <si>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</si>
  <si>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</si>
  <si>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</si>
  <si>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</si>
  <si>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</si>
  <si>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</si>
  <si>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</si>
  <si>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</si>
  <si>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</si>
  <si>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</si>
  <si>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</si>
  <si>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</si>
  <si>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</si>
  <si>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</si>
  <si>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</si>
  <si>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</si>
  <si>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</si>
  <si>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</si>
  <si>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</si>
  <si>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</si>
  <si>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</si>
  <si>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</si>
  <si>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</si>
  <si>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</si>
  <si>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</si>
  <si>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</si>
  <si>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</si>
  <si>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</si>
  <si>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</si>
  <si>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</si>
  <si>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</si>
  <si>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</si>
  <si>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</si>
  <si>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</si>
  <si>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</si>
  <si>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</si>
  <si>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</si>
  <si>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</si>
  <si>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</si>
  <si>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</si>
  <si>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</si>
  <si>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</si>
  <si>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</si>
  <si>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</si>
  <si>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</si>
  <si>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</si>
  <si>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</si>
  <si>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</si>
  <si>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</si>
  <si>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</si>
  <si>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</si>
  <si>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</si>
  <si>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</si>
  <si>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</si>
  <si>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</si>
  <si>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</si>
  <si>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</si>
  <si>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</si>
  <si>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</si>
  <si>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</si>
  <si>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</si>
  <si>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</si>
  <si>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</si>
  <si>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</si>
  <si>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</si>
  <si>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</si>
  <si>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</si>
  <si>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</si>
  <si>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</si>
  <si>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</si>
  <si>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</si>
  <si>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</si>
  <si>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</si>
  <si>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</si>
  <si>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</si>
  <si>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</si>
  <si>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</si>
  <si>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</si>
  <si>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</si>
  <si>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</si>
  <si>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</si>
  <si>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</si>
  <si>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</si>
  <si>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</si>
  <si>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</si>
  <si>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</si>
  <si>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</si>
  <si>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</si>
  <si>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</si>
  <si>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</si>
  <si>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</si>
  <si>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</si>
  <si>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</si>
  <si>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</si>
  <si>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</si>
  <si>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</si>
  <si>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</si>
  <si>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</si>
  <si>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</si>
  <si>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</si>
  <si>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</si>
  <si>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</si>
  <si>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</si>
  <si>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</si>
  <si>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</si>
  <si>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</si>
  <si>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</si>
  <si>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</si>
  <si>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</si>
  <si>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</si>
  <si>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</si>
  <si>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</si>
  <si>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</si>
  <si>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</si>
  <si>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</si>
  <si>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</si>
  <si>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</si>
  <si>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</si>
  <si>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</si>
  <si>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</si>
  <si>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</si>
  <si>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</si>
  <si>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</si>
  <si>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</si>
  <si>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</si>
  <si>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</si>
  <si>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</si>
  <si>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</si>
  <si>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</si>
  <si>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</si>
  <si>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</si>
  <si>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</si>
  <si>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</si>
  <si>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</si>
  <si>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</si>
  <si>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</si>
  <si>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</si>
  <si>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</si>
  <si>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</si>
  <si>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</si>
  <si>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</si>
  <si>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</si>
  <si>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</si>
  <si>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</si>
  <si>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</si>
  <si>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</si>
  <si>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</si>
  <si>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</si>
  <si>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</si>
  <si>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</si>
  <si>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</si>
  <si>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</si>
  <si>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</si>
  <si>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</si>
  <si>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</si>
  <si>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</si>
  <si>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</si>
  <si>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</si>
  <si>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</si>
  <si>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</si>
  <si>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</si>
  <si>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</si>
  <si>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</si>
  <si>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</si>
  <si>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</si>
  <si>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</si>
  <si>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</si>
  <si>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</si>
  <si>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</si>
  <si>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</si>
  <si>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</si>
  <si>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</si>
  <si>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</si>
  <si>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</si>
  <si>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</si>
  <si>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</si>
  <si>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</si>
  <si>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</si>
  <si>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</si>
  <si>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</si>
  <si>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</si>
  <si>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</si>
  <si>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</si>
  <si>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</si>
  <si>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</si>
  <si>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</si>
  <si>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</si>
  <si>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</si>
  <si>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</si>
  <si>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</si>
  <si>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</si>
  <si>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</si>
  <si>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</si>
  <si>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</si>
  <si>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</si>
  <si>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</si>
  <si>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</si>
  <si>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</si>
  <si>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</si>
  <si>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</si>
  <si>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</si>
  <si>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</si>
  <si>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</si>
  <si>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</si>
  <si>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</si>
  <si>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</si>
  <si>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</si>
  <si>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</si>
  <si>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</si>
  <si>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</si>
  <si>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</si>
  <si>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</si>
  <si>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</si>
  <si>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</si>
  <si>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</si>
  <si>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</si>
  <si>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</si>
  <si>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</si>
  <si>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</si>
  <si>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</si>
  <si>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</si>
  <si>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</si>
  <si>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</si>
  <si>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</si>
  <si>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</si>
  <si>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</si>
  <si>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</si>
  <si>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</si>
  <si>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</si>
  <si>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</si>
  <si>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</si>
  <si>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</si>
  <si>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</si>
  <si>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</si>
  <si>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</si>
  <si>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</si>
  <si>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</si>
  <si>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</si>
  <si>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</si>
  <si>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</si>
  <si>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</si>
  <si>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</si>
  <si>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</si>
  <si>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</si>
  <si>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</si>
  <si>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</si>
  <si>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</si>
  <si>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</si>
  <si>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</si>
  <si>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</si>
  <si>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</si>
  <si>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</si>
  <si>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</si>
  <si>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</si>
  <si>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</si>
  <si>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</si>
  <si>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</si>
  <si>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</si>
  <si>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</si>
  <si>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</si>
  <si>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</si>
  <si>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</si>
  <si>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</si>
  <si>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</si>
  <si>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</si>
  <si>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</si>
  <si>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</si>
  <si>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</si>
  <si>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</si>
  <si>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</si>
  <si>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</si>
  <si>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</si>
  <si>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</si>
  <si>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</si>
  <si>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</si>
  <si>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</si>
  <si>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</si>
  <si>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</si>
  <si>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</si>
  <si>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</si>
  <si>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</si>
  <si>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</si>
  <si>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</si>
  <si>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</si>
  <si>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</si>
  <si>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</si>
  <si>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</si>
  <si>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</si>
  <si>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</si>
  <si>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</si>
  <si>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</si>
  <si>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</si>
  <si>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</si>
  <si>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</si>
  <si>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</si>
  <si>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</si>
  <si>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</si>
  <si>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</si>
  <si>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</si>
  <si>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</si>
  <si>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</si>
  <si>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</si>
  <si>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</si>
  <si>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</si>
  <si>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</si>
  <si>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</si>
  <si>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</si>
  <si>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</si>
  <si>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</si>
  <si>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</si>
  <si>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</si>
  <si>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</si>
  <si>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</si>
  <si>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</si>
  <si>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</si>
  <si>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</si>
  <si>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</si>
  <si>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</si>
  <si>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</si>
  <si>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</si>
  <si>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</si>
  <si>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</si>
  <si>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</si>
  <si>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</si>
  <si>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</si>
  <si>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</si>
  <si>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</si>
  <si>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</si>
  <si>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</si>
  <si>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</si>
  <si>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</si>
  <si>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</si>
  <si>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</si>
  <si>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</si>
  <si>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</si>
  <si>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</si>
  <si>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</si>
  <si>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</si>
  <si>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</si>
  <si>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</si>
  <si>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</si>
  <si>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</si>
  <si>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</si>
  <si>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</si>
  <si>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</si>
  <si>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</si>
  <si>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</si>
  <si>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</si>
  <si>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</si>
  <si>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</si>
  <si>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</si>
  <si>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</si>
  <si>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</si>
  <si>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</si>
  <si>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</si>
  <si>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</si>
  <si>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</si>
  <si>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</si>
  <si>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</si>
  <si>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</si>
  <si>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</si>
  <si>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</si>
  <si>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</si>
  <si>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</si>
  <si>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</si>
  <si>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</si>
  <si>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</si>
  <si>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</si>
  <si>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</si>
  <si>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</si>
  <si>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</si>
  <si>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</si>
  <si>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</si>
  <si>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</si>
  <si>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</si>
  <si>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</si>
  <si>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</si>
  <si>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</si>
  <si>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</si>
  <si>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</si>
  <si>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</si>
  <si>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</si>
  <si>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</si>
  <si>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</si>
  <si>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</si>
  <si>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</si>
  <si>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</si>
  <si>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</si>
  <si>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</si>
  <si>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</si>
  <si>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</si>
  <si>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</si>
  <si>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</si>
  <si>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</si>
  <si>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</si>
  <si>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</si>
  <si>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</si>
  <si>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</si>
  <si>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</si>
  <si>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</si>
  <si>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</si>
  <si>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</si>
  <si>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</si>
  <si>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</si>
  <si>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</si>
  <si>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</si>
  <si>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</si>
  <si>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</si>
  <si>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</si>
  <si>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</si>
  <si>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</si>
  <si>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</si>
  <si>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</si>
  <si>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</si>
  <si>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</si>
  <si>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</si>
  <si>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</si>
  <si>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</si>
  <si>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</si>
  <si>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</si>
  <si>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</si>
  <si>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</si>
  <si>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</si>
  <si>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</si>
  <si>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</si>
  <si>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</si>
  <si>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</si>
  <si>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</si>
  <si>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</si>
  <si>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</si>
  <si>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</si>
  <si>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</si>
  <si>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</si>
  <si>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</si>
  <si>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</si>
  <si>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</si>
  <si>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</si>
  <si>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</si>
  <si>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</si>
  <si>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</si>
  <si>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</si>
  <si>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</si>
  <si>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</si>
  <si>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</si>
  <si>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</si>
  <si>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</si>
  <si>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</si>
  <si>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</si>
  <si>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</si>
  <si>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</si>
  <si>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</si>
  <si>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</si>
  <si>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</si>
  <si>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</si>
  <si>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</si>
  <si>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</si>
  <si>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</si>
  <si>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</si>
  <si>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</si>
  <si>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</si>
  <si>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</si>
  <si>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</si>
  <si>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</si>
  <si>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</si>
  <si>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</si>
  <si>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</si>
  <si>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</si>
  <si>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</si>
  <si>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</si>
  <si>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</si>
  <si>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</si>
  <si>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</si>
  <si>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</si>
  <si>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</si>
  <si>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</si>
  <si>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</si>
  <si>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</si>
  <si>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</si>
  <si>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</si>
  <si>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</si>
  <si>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</si>
  <si>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</si>
  <si>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</si>
  <si>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</si>
  <si>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</si>
  <si>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</si>
  <si>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</si>
  <si>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</si>
  <si>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</si>
  <si>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</si>
  <si>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</si>
  <si>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</si>
  <si>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</si>
  <si>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</si>
  <si>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</si>
  <si>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</si>
  <si>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</si>
  <si>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</si>
  <si>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</si>
  <si>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</si>
  <si>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</si>
  <si>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</si>
  <si>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</si>
  <si>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</si>
  <si>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</si>
  <si>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</si>
  <si>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</si>
  <si>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</si>
  <si>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</si>
  <si>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</si>
  <si>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</si>
  <si>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</si>
  <si>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</si>
  <si>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</si>
  <si>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</si>
  <si>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</si>
  <si>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</si>
  <si>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</si>
  <si>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</si>
  <si>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</si>
  <si>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</si>
  <si>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</si>
  <si>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</si>
  <si>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</si>
  <si>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</si>
  <si>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</si>
  <si>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</si>
  <si>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</si>
  <si>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</si>
  <si>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</si>
  <si>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</si>
  <si>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</si>
  <si>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</si>
  <si>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</si>
  <si>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</si>
  <si>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</si>
  <si>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</si>
  <si>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</si>
  <si>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</si>
  <si>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</si>
  <si>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</si>
  <si>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</si>
  <si>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</si>
  <si>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</si>
  <si>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</si>
  <si>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</si>
  <si>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</si>
  <si>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</si>
  <si>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</si>
  <si>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</si>
  <si>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</si>
  <si>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</si>
  <si>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</si>
  <si>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</si>
  <si>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</si>
  <si>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</si>
  <si>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</si>
  <si>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</si>
  <si>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</si>
  <si>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</si>
  <si>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</si>
  <si>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</si>
  <si>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</si>
  <si>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</si>
  <si>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</si>
  <si>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</si>
  <si>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</si>
  <si>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</si>
  <si>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</si>
  <si>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</si>
  <si>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</si>
  <si>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</si>
  <si>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</si>
  <si>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</si>
  <si>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</si>
  <si>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</si>
  <si>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</si>
  <si>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</si>
  <si>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</si>
  <si>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</si>
  <si>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</si>
  <si>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</si>
  <si>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</si>
  <si>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</si>
  <si>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</si>
  <si>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</si>
  <si>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</si>
  <si>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</si>
  <si>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</si>
  <si>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</si>
  <si>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</si>
  <si>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</si>
  <si>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</si>
  <si>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</si>
  <si>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</si>
  <si>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</si>
  <si>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</si>
  <si>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</si>
  <si>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</si>
  <si>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</si>
  <si>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</si>
  <si>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</si>
  <si>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</si>
  <si>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</si>
  <si>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</si>
  <si>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</si>
  <si>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</si>
  <si>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</si>
  <si>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</si>
  <si>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</si>
  <si>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</si>
  <si>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</si>
  <si>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</si>
  <si>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</si>
  <si>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</si>
  <si>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</si>
  <si>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</si>
  <si>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</si>
  <si>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</si>
  <si>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</si>
  <si>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</si>
  <si>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</si>
  <si>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</si>
  <si>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</si>
  <si>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</si>
  <si>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</si>
  <si>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</si>
  <si>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</si>
  <si>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</si>
  <si>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</si>
  <si>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</si>
  <si>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</si>
  <si>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</si>
  <si>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</si>
  <si>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</si>
  <si>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</si>
  <si>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</si>
  <si>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</si>
  <si>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</si>
  <si>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</si>
  <si>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</si>
  <si>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</si>
  <si>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</si>
  <si>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</si>
  <si>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</si>
  <si>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</si>
  <si>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</si>
  <si>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</si>
  <si>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</si>
  <si>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</si>
  <si>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</si>
  <si>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</si>
  <si>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</si>
  <si>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</si>
  <si>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</si>
  <si>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</si>
  <si>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</si>
  <si>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</si>
  <si>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</si>
  <si>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</si>
  <si>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</si>
  <si>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</si>
  <si>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</si>
  <si>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</si>
  <si>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</si>
  <si>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</si>
  <si>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</si>
  <si>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</si>
  <si>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</si>
  <si>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</si>
  <si>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</si>
  <si>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</si>
  <si>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</si>
  <si>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</si>
  <si>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</si>
  <si>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</si>
  <si>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</si>
  <si>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</si>
  <si>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</si>
  <si>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</si>
  <si>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</si>
  <si>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</si>
  <si>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</si>
  <si>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</si>
  <si>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</si>
  <si>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</si>
  <si>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</si>
  <si>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</si>
  <si>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</si>
  <si>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</si>
  <si>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</si>
  <si>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</si>
  <si>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</si>
  <si>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</si>
  <si>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</si>
  <si>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</si>
  <si>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</si>
  <si>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</si>
  <si>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</si>
  <si>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</si>
  <si>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</si>
  <si>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</si>
  <si>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</si>
  <si>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</si>
  <si>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</si>
  <si>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</si>
  <si>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</si>
  <si>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</si>
  <si>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</si>
  <si>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</si>
  <si>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</si>
  <si>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</si>
  <si>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</si>
  <si>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</si>
  <si>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</si>
  <si>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</si>
  <si>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</si>
  <si>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</si>
  <si>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</si>
  <si>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</si>
  <si>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</si>
  <si>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</si>
  <si>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</si>
  <si>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</si>
  <si>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</si>
  <si>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</si>
  <si>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</si>
  <si>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</si>
  <si>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</si>
  <si>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</si>
  <si>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</si>
  <si>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</si>
  <si>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</si>
  <si>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</si>
  <si>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</si>
  <si>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</si>
  <si>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</si>
  <si>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</si>
  <si>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</si>
  <si>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</si>
  <si>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</si>
  <si>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</si>
  <si>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</si>
  <si>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</si>
  <si>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</si>
  <si>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</si>
  <si>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</si>
  <si>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</si>
  <si>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</si>
  <si>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</si>
  <si>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</si>
  <si>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</si>
  <si>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</si>
  <si>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</si>
  <si>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</si>
  <si>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</si>
  <si>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</si>
  <si>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</si>
  <si>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</si>
  <si>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</si>
  <si>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</si>
  <si>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</si>
  <si>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</si>
  <si>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</si>
  <si>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</si>
  <si>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</si>
  <si>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</si>
  <si>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</si>
  <si>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</si>
  <si>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</si>
  <si>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</si>
  <si>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</si>
  <si>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</si>
  <si>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</si>
  <si>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</si>
  <si>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</si>
  <si>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</si>
  <si>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</si>
  <si>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</si>
  <si>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</si>
  <si>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</si>
  <si>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</si>
  <si>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</si>
  <si>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</si>
  <si>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</si>
  <si>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</si>
  <si>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</si>
  <si>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</si>
  <si>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</si>
  <si>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</si>
  <si>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</si>
  <si>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</si>
  <si>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</si>
  <si>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</si>
  <si>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</si>
  <si>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</si>
  <si>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</si>
  <si>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</si>
  <si>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</si>
  <si>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</si>
  <si>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</si>
  <si>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</si>
  <si>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</si>
  <si>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</si>
  <si>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</si>
  <si>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</si>
  <si>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</si>
  <si>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</si>
  <si>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</si>
  <si>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</si>
  <si>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</si>
  <si>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</si>
  <si>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</si>
  <si>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</si>
  <si>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</si>
  <si>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</si>
  <si>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</si>
  <si>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</si>
  <si>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</si>
  <si>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</si>
  <si>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</si>
  <si>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</si>
  <si>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</si>
  <si>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</si>
  <si>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</si>
  <si>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</si>
  <si>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</si>
  <si>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</si>
  <si>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</si>
  <si>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</si>
  <si>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</si>
  <si>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</si>
  <si>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</si>
  <si>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</si>
  <si>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</si>
  <si>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</si>
  <si>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</si>
  <si>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</si>
  <si>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</si>
  <si>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</si>
  <si>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</si>
  <si>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</si>
  <si>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</si>
  <si>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</si>
  <si>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</si>
  <si>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</si>
  <si>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</si>
  <si>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</si>
  <si>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</si>
  <si>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</si>
  <si>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</si>
  <si>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</si>
  <si>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</si>
  <si>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</si>
  <si>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</si>
  <si>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</si>
  <si>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</si>
  <si>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</si>
  <si>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</si>
  <si>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</si>
  <si>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</si>
  <si>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</si>
  <si>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</si>
  <si>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</si>
  <si>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</si>
  <si>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</si>
  <si>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</si>
  <si>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</si>
  <si>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</si>
  <si>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</si>
  <si>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</si>
  <si>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</si>
  <si>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</si>
  <si>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</si>
  <si>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</si>
  <si>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</si>
  <si>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</si>
  <si>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</si>
  <si>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</si>
  <si>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</si>
  <si>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</si>
  <si>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</si>
  <si>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</si>
  <si>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</si>
  <si>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</si>
  <si>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</si>
  <si>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</si>
  <si>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</si>
  <si>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</si>
  <si>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</si>
  <si>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</si>
  <si>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</si>
  <si>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</si>
  <si>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</si>
  <si>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</si>
  <si>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</si>
  <si>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</si>
  <si>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</si>
  <si>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</si>
  <si>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</si>
  <si>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</si>
  <si>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</si>
  <si>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</si>
  <si>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</si>
  <si>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</si>
  <si>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</si>
  <si>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</si>
  <si>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</si>
  <si>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</si>
  <si>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</si>
  <si>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</si>
  <si>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</si>
  <si>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</si>
  <si>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</si>
  <si>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</si>
  <si>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</si>
  <si>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</si>
  <si>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</si>
  <si>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</si>
  <si>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</si>
  <si>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</si>
  <si>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</si>
  <si>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</si>
  <si>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</si>
  <si>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</si>
  <si>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</si>
  <si>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</si>
  <si>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</si>
  <si>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</si>
  <si>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</si>
  <si>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</si>
  <si>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</si>
  <si>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</si>
  <si>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</si>
  <si>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</si>
  <si>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</si>
  <si>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</si>
  <si>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</si>
  <si>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</si>
  <si>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</si>
  <si>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</si>
  <si>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</si>
  <si>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</si>
  <si>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</si>
  <si>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</si>
  <si>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</si>
  <si>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</si>
  <si>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</si>
  <si>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</si>
  <si>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</si>
  <si>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</si>
  <si>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</si>
  <si>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</si>
  <si>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</si>
  <si>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</si>
  <si>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</si>
  <si>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</si>
  <si>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</si>
  <si>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</si>
  <si>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</si>
  <si>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</si>
  <si>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</si>
  <si>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</si>
  <si>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</si>
  <si>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</si>
  <si>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</si>
  <si>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</si>
  <si>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</si>
  <si>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</si>
  <si>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</si>
  <si>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</si>
  <si>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</si>
  <si>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</si>
  <si>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</si>
  <si>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</si>
  <si>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</si>
  <si>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</si>
  <si>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</si>
  <si>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</si>
  <si>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</si>
  <si>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</si>
  <si>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</si>
  <si>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</si>
  <si>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</si>
  <si>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</si>
  <si>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</si>
  <si>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</si>
  <si>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</si>
  <si>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</si>
  <si>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</si>
  <si>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</si>
  <si>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</si>
  <si>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</si>
  <si>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</si>
  <si>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</si>
  <si>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</si>
  <si>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</si>
  <si>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</si>
  <si>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</si>
  <si>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</si>
  <si>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</si>
  <si>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</si>
  <si>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</si>
  <si>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</si>
  <si>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</si>
  <si>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</si>
  <si>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</si>
  <si>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</si>
  <si>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</si>
  <si>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</si>
  <si>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</si>
  <si>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</si>
  <si>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</si>
  <si>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</si>
  <si>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</si>
  <si>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</si>
  <si>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</si>
  <si>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</si>
  <si>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</si>
  <si>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</si>
  <si>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</si>
  <si>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</si>
  <si>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</si>
  <si>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</si>
  <si>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</si>
  <si>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</si>
  <si>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</si>
  <si>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</si>
  <si>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</si>
  <si>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</si>
  <si>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</si>
  <si>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</si>
  <si>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</si>
  <si>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</si>
  <si>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</si>
  <si>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</si>
  <si>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</si>
  <si>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</si>
  <si>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</si>
  <si>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</si>
  <si>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</si>
  <si>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</si>
  <si>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</si>
  <si>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</si>
  <si>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</si>
  <si>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</si>
  <si>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</si>
  <si>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</si>
  <si>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</si>
  <si>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</si>
  <si>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</si>
  <si>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</si>
  <si>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</si>
  <si>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</si>
  <si>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</si>
  <si>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</si>
  <si>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</si>
  <si>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</si>
  <si>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</si>
  <si>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</si>
  <si>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</si>
  <si>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</si>
  <si>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</si>
  <si>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</si>
  <si>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</si>
  <si>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</si>
  <si>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</si>
  <si>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</si>
  <si>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</si>
  <si>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</si>
  <si>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</si>
  <si>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</si>
  <si>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</si>
  <si>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</si>
  <si>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</si>
  <si>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</si>
  <si>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</si>
  <si>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</si>
  <si>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</si>
  <si>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</si>
  <si>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</si>
  <si>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</si>
  <si>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</si>
  <si>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</si>
  <si>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</si>
  <si>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</si>
  <si>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</si>
  <si>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</si>
  <si>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</si>
  <si>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</si>
  <si>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</si>
  <si>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</si>
  <si>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</si>
  <si>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</si>
  <si>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</si>
  <si>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</si>
  <si>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</si>
  <si>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</si>
  <si>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</si>
  <si>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</si>
  <si>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</si>
  <si>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</si>
  <si>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</si>
  <si>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</si>
  <si>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</si>
  <si>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</si>
  <si>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</si>
  <si>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</si>
  <si>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</si>
  <si>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</si>
  <si>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</si>
  <si>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</si>
  <si>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</si>
  <si>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</si>
  <si>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</si>
  <si>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</si>
  <si>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</si>
  <si>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</si>
  <si>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</si>
  <si>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</si>
  <si>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</si>
  <si>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</si>
  <si>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</si>
  <si>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</si>
  <si>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</si>
  <si>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</si>
  <si>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</si>
  <si>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</si>
  <si>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</si>
  <si>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</si>
  <si>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</si>
  <si>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</si>
  <si>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</si>
  <si>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</si>
  <si>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</si>
  <si>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</si>
  <si>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</si>
  <si>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</si>
  <si>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</si>
  <si>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</si>
  <si>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</si>
  <si>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</si>
  <si>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</si>
  <si>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</si>
  <si>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</si>
  <si>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</si>
  <si>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</si>
  <si>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</si>
  <si>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</si>
  <si>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</si>
  <si>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</si>
  <si>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</si>
  <si>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</si>
  <si>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</si>
  <si>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</si>
  <si>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</si>
  <si>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</si>
  <si>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</si>
  <si>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</si>
  <si>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</si>
  <si>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</si>
  <si>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</si>
  <si>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</si>
  <si>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</si>
  <si>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</si>
  <si>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</si>
  <si>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</si>
  <si>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</si>
  <si>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</si>
  <si>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</si>
  <si>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</si>
  <si>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</si>
  <si>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</si>
  <si>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</si>
  <si>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</si>
  <si>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</si>
  <si>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</si>
  <si>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</si>
  <si>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</si>
  <si>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</si>
  <si>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</si>
  <si>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</si>
  <si>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</si>
  <si>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</si>
  <si>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</si>
  <si>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</si>
  <si>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</si>
  <si>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</si>
  <si>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</si>
  <si>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</si>
  <si>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</si>
  <si>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</si>
  <si>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</si>
  <si>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</si>
  <si>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</si>
  <si>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</si>
  <si>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</si>
  <si>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</si>
  <si>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</si>
  <si>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</si>
  <si>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</si>
  <si>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</si>
  <si>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</si>
  <si>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</si>
  <si>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</si>
  <si>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</si>
  <si>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</si>
  <si>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</si>
  <si>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</si>
  <si>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</si>
  <si>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</si>
  <si>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</si>
  <si>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</si>
  <si>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</si>
  <si>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</si>
  <si>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</si>
  <si>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</si>
  <si>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</si>
  <si>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</si>
  <si>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</si>
  <si>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</si>
  <si>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</si>
  <si>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</si>
  <si>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</si>
  <si>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</si>
  <si>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</si>
  <si>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</si>
  <si>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</si>
  <si>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</si>
  <si>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</si>
  <si>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</si>
  <si>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</si>
  <si>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</si>
  <si>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</si>
  <si>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</si>
  <si>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</si>
  <si>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</si>
  <si>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</si>
  <si>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</si>
  <si>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</si>
  <si>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</si>
  <si>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</si>
  <si>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</si>
  <si>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</si>
  <si>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</si>
  <si>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</si>
  <si>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</si>
  <si>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</si>
  <si>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</si>
  <si>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</si>
  <si>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</si>
  <si>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</si>
  <si>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</si>
  <si>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</si>
  <si>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</si>
  <si>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</si>
  <si>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</si>
  <si>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</si>
  <si>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</si>
  <si>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</si>
  <si>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</si>
  <si>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</si>
  <si>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</si>
  <si>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</si>
  <si>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</si>
  <si>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</si>
  <si>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</si>
  <si>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</si>
  <si>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</si>
  <si>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</si>
  <si>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</si>
  <si>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</si>
  <si>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</si>
  <si>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</si>
  <si>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</si>
  <si>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</si>
  <si>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</si>
  <si>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</si>
  <si>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</si>
  <si>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</si>
  <si>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</si>
  <si>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</si>
  <si>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</si>
  <si>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</si>
  <si>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</si>
  <si>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</si>
  <si>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</si>
  <si>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</si>
  <si>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</si>
  <si>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</si>
  <si>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</si>
  <si>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</si>
  <si>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</si>
  <si>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</si>
  <si>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</si>
  <si>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</si>
  <si>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</si>
  <si>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</si>
  <si>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</si>
  <si>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</si>
  <si>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</si>
  <si>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</si>
  <si>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</si>
  <si>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</si>
  <si>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</si>
  <si>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</si>
  <si>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</si>
  <si>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</si>
  <si>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</si>
  <si>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</si>
  <si>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</si>
  <si>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</si>
  <si>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</si>
  <si>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</si>
  <si>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</si>
  <si>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</si>
  <si>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</si>
  <si>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</si>
  <si>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</si>
  <si>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</si>
  <si>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</si>
  <si>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</si>
  <si>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</si>
  <si>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</si>
  <si>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</si>
  <si>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</si>
  <si>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</si>
  <si>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</si>
  <si>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</si>
  <si>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</si>
  <si>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</si>
  <si>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</si>
  <si>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</si>
  <si>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</si>
  <si>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</si>
  <si>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</si>
  <si>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</si>
  <si>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</si>
  <si>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</si>
  <si>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</si>
  <si>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</si>
  <si>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</si>
  <si>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</si>
  <si>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</si>
  <si>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</si>
  <si>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</si>
  <si>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</si>
  <si>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</si>
  <si>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</si>
  <si>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</si>
  <si>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</si>
  <si>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</si>
  <si>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</si>
  <si>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</si>
  <si>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</si>
  <si>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</si>
  <si>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</si>
  <si>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</si>
  <si>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</si>
  <si>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</si>
  <si>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</si>
  <si>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</si>
  <si>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</si>
  <si>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</si>
  <si>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</si>
  <si>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</si>
  <si>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</si>
  <si>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</si>
  <si>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</si>
  <si>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</si>
  <si>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</si>
  <si>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</si>
  <si>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</si>
  <si>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</si>
  <si>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</si>
  <si>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</si>
  <si>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</si>
  <si>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</si>
  <si>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</si>
  <si>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</si>
  <si>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</si>
  <si>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</si>
  <si>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</si>
  <si>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</si>
  <si>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</si>
  <si>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</si>
  <si>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</si>
  <si>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</si>
  <si>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</si>
  <si>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</si>
  <si>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</si>
  <si>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</si>
  <si>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</si>
  <si>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</si>
  <si>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</si>
  <si>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</si>
  <si>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</si>
  <si>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</si>
  <si>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</si>
  <si>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</si>
  <si>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</si>
  <si>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</si>
  <si>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</si>
  <si>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</si>
  <si>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</si>
  <si>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</si>
  <si>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</si>
  <si>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</si>
  <si>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</si>
  <si>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</si>
  <si>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</si>
  <si>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</si>
  <si>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</si>
  <si>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</si>
  <si>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</si>
  <si>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</si>
  <si>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</si>
  <si>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</si>
  <si>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</si>
  <si>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</si>
  <si>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</si>
  <si>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</si>
  <si>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</si>
  <si>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</si>
  <si>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</si>
  <si>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</si>
  <si>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</si>
  <si>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</si>
  <si>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</si>
  <si>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</si>
  <si>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</si>
  <si>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</si>
  <si>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</si>
  <si>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</si>
  <si>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</si>
  <si>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</si>
  <si>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</si>
  <si>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</si>
  <si>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</si>
  <si>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</si>
  <si>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</si>
  <si>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</si>
  <si>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</si>
  <si>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</si>
  <si>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</si>
  <si>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</si>
  <si>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</si>
  <si>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</si>
  <si>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</si>
  <si>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</si>
  <si>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</si>
  <si>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</si>
  <si>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</si>
  <si>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</si>
  <si>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</si>
  <si>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</si>
  <si>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</si>
  <si>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</si>
  <si>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</si>
  <si>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</si>
  <si>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</si>
  <si>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</si>
  <si>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</si>
  <si>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</si>
  <si>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</si>
  <si>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</si>
  <si>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</si>
  <si>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</si>
  <si>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</si>
  <si>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</si>
  <si>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</si>
  <si>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</si>
  <si>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</si>
  <si>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</si>
  <si>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</si>
  <si>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</si>
  <si>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</si>
  <si>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</si>
  <si>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</si>
  <si>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</si>
  <si>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</si>
  <si>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</si>
  <si>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</si>
  <si>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</si>
  <si>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</si>
  <si>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</si>
  <si>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</si>
  <si>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</si>
  <si>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</si>
  <si>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</si>
  <si>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</si>
  <si>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</si>
  <si>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</si>
  <si>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</si>
  <si>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</si>
  <si>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</si>
  <si>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</si>
  <si>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</si>
  <si>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</si>
  <si>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</si>
  <si>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</si>
  <si>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</si>
  <si>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</si>
  <si>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</si>
  <si>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</si>
  <si>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</si>
  <si>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</si>
  <si>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</si>
  <si>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</si>
  <si>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</si>
  <si>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</si>
  <si>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</si>
  <si>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</si>
  <si>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</si>
  <si>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</si>
  <si>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</si>
  <si>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</si>
  <si>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</si>
  <si>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</si>
  <si>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</si>
  <si>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</si>
  <si>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</si>
  <si>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</si>
  <si>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</si>
  <si>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</si>
  <si>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</si>
  <si>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</si>
  <si>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</si>
  <si>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</si>
  <si>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</si>
  <si>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</si>
  <si>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</si>
  <si>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</si>
  <si>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</si>
  <si>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</si>
  <si>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</si>
  <si>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</si>
  <si>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</si>
  <si>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</si>
  <si>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</si>
  <si>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</si>
  <si>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</si>
  <si>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</si>
  <si>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</si>
  <si>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</si>
  <si>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</si>
  <si>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</si>
  <si>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</si>
  <si>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</si>
  <si>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</si>
  <si>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</si>
  <si>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</si>
  <si>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</si>
  <si>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</si>
  <si>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</si>
  <si>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</si>
  <si>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</si>
  <si>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</si>
  <si>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</si>
  <si>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</si>
  <si>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</si>
  <si>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</si>
  <si>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</si>
  <si>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</si>
  <si>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</si>
  <si>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</si>
  <si>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</si>
  <si>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</si>
  <si>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</si>
  <si>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</si>
  <si>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</si>
  <si>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</si>
  <si>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</si>
  <si>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</si>
  <si>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</si>
  <si>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</si>
  <si>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</si>
  <si>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</si>
  <si>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</si>
  <si>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</si>
  <si>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</si>
  <si>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</si>
  <si>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</si>
  <si>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</si>
  <si>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</si>
  <si>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</si>
  <si>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</si>
  <si>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</si>
  <si>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</si>
  <si>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</si>
  <si>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</si>
  <si>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</si>
  <si>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</si>
  <si>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</si>
  <si>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</si>
  <si>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</si>
  <si>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</si>
  <si>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</si>
  <si>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</si>
  <si>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</si>
  <si>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</si>
  <si>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</si>
  <si>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</si>
  <si>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</si>
  <si>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</si>
  <si>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</si>
  <si>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</si>
  <si>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</si>
  <si>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</si>
  <si>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</si>
  <si>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</si>
  <si>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</si>
  <si>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</si>
  <si>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</si>
  <si>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</si>
  <si>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</si>
  <si>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</si>
  <si>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</si>
  <si>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</si>
  <si>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</si>
  <si>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</si>
  <si>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</si>
  <si>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</si>
  <si>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</si>
  <si>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</si>
  <si>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</si>
  <si>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</si>
  <si>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</si>
  <si>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</si>
  <si>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</si>
  <si>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</si>
  <si>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</si>
  <si>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</si>
  <si>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</si>
  <si>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</si>
  <si>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</si>
  <si>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</si>
  <si>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</si>
  <si>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</si>
  <si>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</si>
  <si>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</si>
  <si>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</si>
  <si>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</si>
  <si>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</si>
  <si>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</si>
  <si>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</si>
  <si>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</si>
  <si>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</si>
  <si>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</si>
  <si>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</si>
  <si>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</si>
  <si>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</si>
  <si>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</si>
  <si>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</si>
  <si>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</si>
  <si>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</si>
  <si>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</si>
  <si>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</si>
  <si>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</si>
  <si>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</si>
  <si>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</si>
  <si>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</si>
  <si>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</si>
  <si>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</si>
  <si>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</si>
  <si>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</si>
  <si>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</si>
  <si>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</si>
  <si>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</si>
  <si>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</si>
  <si>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</si>
  <si>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</si>
  <si>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</si>
  <si>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</si>
  <si>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</si>
  <si>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</si>
  <si>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</si>
  <si>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</si>
  <si>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</si>
  <si>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</si>
  <si>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</si>
  <si>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</si>
  <si>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</si>
  <si>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</si>
  <si>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</si>
  <si>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</si>
  <si>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</si>
  <si>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</si>
  <si>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</si>
  <si>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</si>
  <si>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</si>
  <si>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</si>
  <si>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</si>
  <si>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</si>
  <si>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</si>
  <si>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</si>
  <si>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</si>
  <si>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</si>
  <si>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</si>
  <si>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</si>
  <si>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</si>
  <si>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</si>
  <si>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</si>
  <si>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</si>
  <si>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</si>
  <si>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</si>
  <si>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</si>
  <si>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</si>
  <si>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</si>
  <si>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</si>
  <si>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</si>
  <si>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</si>
  <si>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</si>
  <si>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</si>
  <si>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</si>
  <si>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</si>
  <si>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</si>
  <si>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</si>
  <si>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</si>
  <si>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</si>
  <si>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</si>
  <si>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</si>
  <si>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</si>
  <si>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</si>
  <si>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</si>
  <si>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</si>
  <si>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</si>
  <si>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</si>
  <si>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</si>
  <si>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</si>
  <si>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</si>
  <si>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</si>
  <si>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</si>
  <si>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</si>
  <si>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</si>
  <si>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</si>
  <si>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</si>
  <si>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</si>
  <si>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</si>
  <si>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</si>
  <si>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</si>
  <si>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</si>
  <si>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</si>
  <si>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</si>
  <si>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</si>
  <si>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</si>
  <si>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</si>
  <si>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</si>
  <si>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</si>
  <si>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</si>
  <si>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</si>
  <si>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</si>
  <si>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</si>
  <si>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</si>
  <si>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</si>
  <si>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</si>
  <si>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</si>
  <si>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</si>
  <si>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</si>
  <si>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</si>
  <si>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</si>
  <si>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</si>
  <si>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</si>
  <si>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</si>
  <si>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</si>
  <si>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</si>
  <si>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</si>
  <si>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</si>
  <si>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</si>
  <si>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</si>
  <si>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</si>
  <si>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</si>
  <si>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</si>
  <si>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</si>
  <si>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</si>
  <si>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</si>
  <si>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</si>
  <si>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</si>
  <si>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</si>
  <si>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</si>
  <si>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</si>
  <si>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</si>
  <si>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</si>
  <si>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</si>
  <si>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</si>
  <si>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</si>
  <si>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</si>
  <si>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</si>
  <si>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</si>
  <si>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</si>
  <si>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</si>
  <si>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</si>
  <si>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</si>
  <si>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</si>
  <si>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</si>
  <si>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</si>
  <si>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</si>
  <si>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</si>
  <si>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</si>
  <si>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</si>
  <si>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</si>
  <si>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</si>
  <si>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</si>
  <si>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</si>
  <si>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</si>
  <si>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</si>
  <si>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</si>
  <si>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</si>
  <si>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</si>
  <si>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</si>
  <si>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</si>
  <si>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</si>
  <si>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</si>
  <si>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</si>
  <si>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</si>
  <si>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</si>
  <si>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</si>
  <si>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</si>
  <si>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</si>
  <si>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</si>
  <si>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</si>
  <si>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</si>
  <si>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</si>
  <si>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</si>
  <si>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</si>
  <si>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</si>
  <si>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</si>
  <si>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</si>
  <si>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</si>
  <si>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</si>
  <si>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</si>
  <si>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</si>
  <si>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</si>
  <si>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</si>
  <si>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</si>
  <si>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</si>
  <si>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</si>
  <si>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</si>
  <si>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</si>
  <si>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</si>
  <si>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</si>
  <si>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</si>
  <si>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</si>
  <si>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</si>
  <si>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</si>
  <si>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</si>
  <si>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</si>
  <si>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</si>
  <si>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</si>
  <si>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</si>
  <si>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</si>
  <si>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</si>
  <si>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</si>
  <si>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</si>
  <si>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</si>
  <si>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</si>
  <si>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</si>
  <si>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</si>
  <si>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</si>
  <si>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</si>
  <si>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</si>
  <si>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</si>
  <si>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</si>
  <si>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</si>
  <si>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</si>
  <si>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</si>
  <si>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</si>
  <si>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</si>
  <si>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</si>
  <si>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</si>
  <si>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</si>
  <si>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</si>
  <si>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</si>
  <si>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</si>
  <si>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</si>
  <si>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</si>
  <si>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</si>
  <si>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</si>
  <si>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</si>
  <si>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</si>
  <si>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</si>
  <si>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</si>
  <si>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</si>
  <si>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</si>
  <si>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</si>
  <si>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</si>
  <si>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</si>
  <si>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</si>
  <si>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</si>
  <si>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</si>
  <si>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</si>
  <si>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</si>
  <si>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</si>
  <si>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</si>
  <si>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</si>
  <si>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</si>
  <si>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</si>
  <si>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</si>
  <si>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</si>
  <si>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</si>
  <si>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</si>
  <si>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</si>
  <si>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</si>
  <si>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</si>
  <si>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</si>
  <si>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</si>
  <si>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</si>
  <si>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</si>
  <si>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</si>
  <si>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</si>
  <si>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</si>
  <si>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</si>
  <si>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</si>
  <si>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</si>
  <si>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</si>
  <si>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</si>
  <si>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</si>
  <si>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</si>
  <si>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</si>
  <si>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</si>
  <si>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</si>
  <si>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</si>
  <si>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</si>
  <si>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</si>
  <si>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</si>
  <si>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</si>
  <si>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</si>
  <si>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</si>
  <si>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</si>
  <si>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</si>
  <si>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</si>
  <si>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</si>
  <si>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</si>
  <si>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</si>
  <si>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</si>
  <si>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</si>
  <si>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</si>
  <si>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</si>
  <si>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</si>
  <si>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</si>
  <si>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</si>
  <si>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</si>
  <si>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</si>
  <si>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</si>
  <si>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</si>
  <si>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</si>
  <si>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</si>
  <si>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</si>
  <si>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</si>
  <si>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</si>
  <si>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</si>
  <si>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</si>
  <si>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</si>
  <si>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</si>
  <si>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</si>
  <si>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</si>
  <si>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</si>
  <si>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</si>
  <si>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</si>
  <si>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</si>
  <si>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</si>
  <si>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</si>
  <si>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</si>
  <si>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</si>
  <si>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</si>
  <si>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</si>
  <si>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</si>
  <si>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</si>
  <si>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</si>
  <si>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</si>
  <si>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</si>
  <si>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</si>
  <si>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</si>
  <si>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</si>
  <si>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</si>
  <si>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</si>
  <si>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</si>
  <si>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</si>
  <si>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</si>
  <si>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</si>
  <si>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</si>
  <si>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</si>
  <si>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</si>
  <si>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</si>
  <si>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</si>
  <si>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</si>
  <si>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</si>
  <si>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</si>
  <si>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</si>
  <si>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</si>
  <si>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</si>
  <si>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</si>
  <si>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</si>
  <si>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</si>
  <si>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</si>
  <si>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</si>
  <si>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</si>
  <si>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</si>
  <si>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</si>
  <si>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</si>
  <si>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</si>
  <si>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</si>
  <si>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</si>
  <si>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</si>
  <si>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</si>
  <si>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</si>
  <si>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</si>
  <si>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</si>
  <si>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</si>
  <si>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</si>
  <si>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</si>
  <si>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</si>
  <si>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</si>
  <si>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</si>
  <si>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</si>
  <si>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</si>
  <si>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</si>
  <si>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</si>
  <si>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</si>
  <si>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</si>
  <si>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</si>
  <si>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</si>
  <si>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</si>
  <si>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</si>
  <si>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</si>
  <si>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</si>
  <si>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</si>
  <si>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</si>
  <si>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</si>
  <si>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</si>
  <si>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</si>
  <si>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</si>
  <si>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</si>
  <si>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</si>
  <si>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</si>
  <si>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</si>
  <si>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</si>
  <si>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</si>
  <si>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</si>
  <si>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</si>
  <si>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</si>
  <si>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</si>
  <si>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</si>
  <si>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</si>
  <si>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</si>
  <si>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</si>
  <si>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</si>
  <si>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</si>
  <si>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</si>
  <si>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</si>
  <si>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</si>
  <si>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</si>
  <si>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</si>
  <si>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</si>
  <si>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</si>
  <si>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</si>
  <si>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</si>
  <si>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</si>
  <si>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</si>
  <si>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</si>
  <si>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</si>
  <si>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</si>
  <si>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</si>
  <si>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</si>
  <si>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</si>
  <si>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</si>
  <si>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</si>
  <si>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</si>
  <si>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</si>
  <si>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</si>
  <si>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</si>
  <si>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</si>
  <si>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</si>
  <si>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</si>
  <si>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</si>
  <si>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</si>
  <si>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</si>
  <si>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</si>
  <si>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</si>
  <si>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</si>
  <si>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</si>
  <si>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</si>
  <si>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</si>
  <si>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</si>
  <si>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</si>
  <si>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</si>
  <si>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</si>
  <si>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</si>
  <si>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</si>
  <si>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</si>
  <si>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</si>
  <si>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</si>
  <si>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</si>
  <si>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</si>
  <si>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</si>
  <si>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</si>
  <si>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</si>
  <si>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</si>
  <si>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</si>
  <si>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</si>
  <si>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</si>
  <si>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</si>
  <si>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</si>
  <si>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</si>
  <si>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</si>
  <si>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</si>
  <si>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</si>
  <si>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</si>
  <si>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</si>
  <si>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</si>
  <si>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</si>
  <si>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</si>
  <si>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</si>
  <si>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</si>
  <si>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</si>
  <si>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</si>
  <si>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</si>
  <si>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</si>
  <si>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</si>
  <si>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</si>
  <si>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</si>
  <si>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</si>
  <si>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</si>
  <si>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</si>
  <si>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</si>
  <si>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</si>
  <si>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</si>
  <si>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</si>
  <si>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</si>
  <si>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</si>
  <si>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</si>
  <si>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</si>
  <si>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</si>
  <si>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</si>
  <si>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</si>
  <si>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</si>
  <si>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</si>
  <si>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</si>
  <si>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</si>
  <si>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</si>
  <si>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</si>
  <si>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</si>
  <si>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</si>
  <si>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</si>
  <si>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</si>
  <si>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</si>
  <si>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</si>
  <si>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</si>
  <si>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</si>
  <si>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</si>
  <si>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</si>
  <si>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</si>
  <si>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</si>
  <si>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</si>
  <si>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</si>
  <si>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</si>
  <si>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</si>
  <si>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</si>
  <si>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</si>
  <si>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</si>
  <si>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</si>
  <si>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</si>
  <si>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</si>
  <si>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</si>
  <si>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</si>
  <si>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</si>
  <si>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</si>
  <si>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</si>
  <si>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</si>
  <si>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</si>
  <si>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</si>
  <si>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</si>
  <si>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</si>
  <si>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</si>
  <si>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</si>
  <si>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</si>
  <si>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</si>
  <si>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</si>
  <si>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</si>
  <si>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</si>
  <si>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</si>
  <si>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</si>
  <si>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</si>
  <si>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</si>
  <si>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</si>
  <si>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</si>
  <si>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</si>
  <si>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</si>
  <si>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</si>
  <si>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</si>
  <si>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</si>
  <si>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</si>
  <si>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</si>
  <si>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</si>
  <si>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</si>
  <si>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</si>
  <si>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</si>
  <si>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</si>
  <si>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</si>
  <si>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</si>
  <si>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</si>
  <si>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</si>
  <si>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</si>
  <si>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</si>
  <si>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</si>
  <si>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</si>
  <si>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</si>
  <si>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</si>
  <si>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</si>
  <si>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</si>
  <si>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</si>
  <si>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</si>
  <si>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</si>
  <si>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</si>
  <si>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</si>
  <si>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</si>
  <si>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</si>
  <si>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</si>
  <si>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</si>
  <si>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</si>
  <si>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</si>
  <si>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</si>
  <si>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</si>
  <si>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</si>
  <si>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</si>
  <si>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</si>
  <si>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</si>
  <si>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</si>
  <si>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</si>
  <si>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</si>
  <si>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</si>
  <si>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</si>
  <si>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</si>
  <si>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</si>
  <si>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</si>
  <si>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</si>
  <si>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</si>
  <si>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</si>
  <si>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</si>
  <si>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</si>
  <si>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</si>
  <si>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</si>
  <si>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</si>
  <si>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</si>
  <si>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</si>
  <si>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</si>
  <si>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</si>
  <si>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</si>
  <si>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</si>
  <si>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</si>
  <si>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</si>
  <si>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</si>
  <si>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</si>
  <si>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</si>
  <si>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</si>
  <si>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</si>
  <si>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</si>
  <si>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</si>
  <si>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</si>
  <si>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</si>
  <si>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</si>
  <si>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</si>
  <si>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</si>
  <si>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</si>
  <si>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</si>
  <si>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</si>
  <si>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</si>
  <si>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</si>
  <si>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</si>
  <si>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</si>
  <si>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</si>
  <si>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</si>
  <si>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</si>
  <si>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</si>
  <si>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</si>
  <si>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</si>
  <si>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</si>
  <si>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</si>
  <si>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</si>
  <si>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</si>
  <si>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</si>
  <si>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</si>
  <si>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</si>
  <si>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</si>
  <si>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</si>
  <si>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</si>
  <si>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</si>
  <si>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</si>
  <si>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</si>
  <si>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</si>
  <si>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</si>
  <si>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</si>
  <si>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</si>
  <si>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</si>
  <si>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</si>
  <si>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</si>
  <si>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</si>
  <si>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</si>
  <si>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</si>
  <si>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</si>
  <si>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</si>
  <si>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</si>
  <si>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</si>
  <si>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</si>
  <si>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</si>
  <si>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</si>
  <si>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</si>
  <si>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</si>
  <si>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</si>
  <si>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</si>
  <si>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</si>
  <si>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</si>
  <si>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</si>
  <si>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</si>
  <si>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</si>
  <si>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</si>
  <si>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</si>
  <si>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</si>
  <si>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</si>
  <si>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</si>
  <si>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</si>
  <si>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</si>
  <si>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</si>
  <si>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</si>
  <si>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</si>
  <si>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</si>
  <si>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</si>
  <si>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</si>
  <si>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</si>
  <si>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</si>
  <si>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</si>
  <si>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</si>
  <si>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</si>
  <si>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</si>
  <si>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</si>
  <si>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</si>
  <si>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</si>
  <si>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</si>
  <si>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</si>
  <si>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</si>
  <si>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</si>
  <si>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</si>
  <si>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</si>
  <si>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</si>
  <si>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</si>
  <si>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</si>
  <si>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</si>
  <si>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</si>
  <si>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</si>
  <si>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</si>
  <si>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</si>
  <si>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</si>
  <si>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</si>
  <si>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</si>
  <si>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</si>
  <si>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</si>
  <si>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</si>
  <si>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</si>
  <si>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</si>
  <si>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</si>
  <si>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</si>
  <si>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</si>
  <si>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</si>
  <si>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</si>
  <si>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</si>
  <si>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</si>
  <si>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</si>
  <si>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</si>
  <si>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</si>
  <si>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</si>
  <si>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</si>
  <si>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</si>
  <si>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</si>
  <si>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</si>
  <si>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</si>
  <si>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</si>
  <si>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</si>
  <si>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</si>
  <si>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</si>
  <si>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</si>
  <si>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</si>
  <si>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</si>
  <si>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</si>
  <si>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</si>
  <si>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</si>
  <si>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</si>
  <si>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</si>
  <si>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</si>
  <si>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</si>
  <si>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</si>
  <si>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</si>
  <si>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</si>
  <si>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</si>
  <si>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</si>
  <si>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</si>
  <si>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</si>
  <si>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</si>
  <si>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</si>
  <si>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</si>
  <si>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</si>
  <si>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</si>
  <si>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</si>
  <si>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</si>
  <si>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</si>
  <si>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</si>
  <si>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</si>
  <si>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</si>
  <si>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</si>
  <si>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</si>
  <si>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</si>
  <si>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</si>
  <si>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</si>
  <si>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</si>
  <si>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</si>
  <si>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</si>
  <si>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</si>
  <si>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</si>
  <si>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</si>
  <si>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</si>
  <si>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</si>
  <si>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</si>
  <si>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</si>
  <si>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</si>
  <si>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</si>
  <si>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</si>
  <si>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</si>
  <si>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</si>
  <si>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</si>
  <si>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</si>
  <si>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</si>
  <si>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</si>
  <si>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</si>
  <si>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</si>
  <si>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</si>
  <si>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</si>
  <si>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</si>
  <si>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</si>
  <si>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</si>
  <si>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</si>
  <si>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</si>
  <si>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</si>
  <si>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</si>
  <si>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</si>
  <si>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</si>
  <si>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</si>
  <si>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</si>
  <si>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</si>
  <si>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</si>
  <si>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</si>
  <si>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</si>
  <si>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</si>
  <si>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</si>
  <si>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</si>
  <si>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</si>
  <si>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</si>
  <si>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</si>
  <si>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</si>
  <si>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</si>
  <si>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</si>
  <si>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</si>
  <si>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</si>
  <si>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</si>
  <si>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</si>
  <si>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</si>
  <si>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</si>
  <si>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</si>
  <si>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</si>
  <si>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</si>
  <si>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</si>
  <si>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</si>
  <si>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</si>
  <si>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</si>
  <si>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</si>
  <si>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</si>
  <si>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</si>
  <si>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</si>
  <si>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</si>
  <si>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</si>
  <si>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</si>
  <si>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</si>
  <si>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</si>
  <si>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</si>
  <si>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</si>
  <si>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</si>
  <si>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</si>
  <si>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</si>
  <si>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</si>
  <si>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</si>
  <si>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</si>
  <si>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</si>
  <si>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</si>
  <si>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</si>
  <si>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</si>
  <si>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</si>
  <si>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</si>
  <si>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</si>
  <si>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</si>
  <si>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</si>
  <si>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</si>
  <si>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</si>
  <si>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</si>
  <si>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</si>
  <si>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</si>
  <si>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</si>
  <si>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</si>
  <si>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</si>
  <si>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</si>
  <si>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</si>
  <si>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</si>
  <si>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</si>
  <si>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</si>
  <si>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</si>
  <si>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</si>
  <si>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</si>
  <si>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</si>
  <si>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</si>
  <si>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</si>
  <si>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</si>
  <si>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</si>
  <si>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</si>
  <si>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</si>
  <si>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</si>
  <si>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</si>
  <si>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</si>
  <si>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</si>
  <si>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</si>
  <si>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</si>
  <si>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</si>
  <si>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</si>
  <si>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</si>
  <si>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</si>
  <si>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</si>
  <si>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</si>
  <si>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</si>
  <si>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</si>
  <si>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</si>
  <si>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</si>
  <si>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</si>
  <si>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</si>
  <si>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</si>
  <si>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</si>
  <si>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</si>
  <si>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</si>
  <si>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</si>
  <si>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</si>
  <si>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</si>
  <si>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</si>
  <si>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</si>
  <si>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</si>
  <si>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</si>
  <si>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</si>
  <si>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</si>
  <si>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</si>
  <si>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</si>
  <si>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</si>
  <si>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</si>
  <si>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</si>
  <si>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</si>
  <si>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</si>
  <si>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</si>
  <si>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</si>
  <si>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</si>
  <si>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</si>
  <si>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</si>
  <si>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</si>
  <si>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</si>
  <si>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</si>
  <si>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</si>
  <si>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</si>
  <si>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</si>
  <si>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</si>
  <si>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</si>
  <si>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</si>
  <si>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</si>
  <si>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</si>
  <si>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</si>
  <si>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</si>
  <si>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</si>
  <si>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</si>
  <si>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</si>
  <si>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</si>
  <si>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</si>
  <si>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</si>
  <si>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</si>
  <si>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</si>
  <si>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</si>
  <si>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</si>
  <si>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</si>
  <si>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</si>
  <si>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</si>
  <si>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</si>
  <si>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</si>
  <si>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</si>
  <si>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</si>
  <si>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</si>
  <si>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</si>
  <si>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</si>
  <si>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</si>
  <si>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</si>
  <si>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</si>
  <si>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</si>
  <si>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</si>
  <si>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</si>
  <si>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</si>
  <si>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</si>
  <si>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</si>
  <si>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</si>
  <si>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</si>
  <si>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</si>
  <si>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</si>
  <si>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</si>
  <si>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</si>
  <si>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</si>
  <si>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</si>
  <si>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</si>
  <si>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</si>
  <si>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</si>
  <si>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</si>
  <si>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</si>
  <si>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</si>
  <si>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</si>
  <si>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</si>
  <si>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</si>
  <si>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</si>
  <si>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</si>
  <si>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</si>
  <si>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</si>
  <si>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</si>
  <si>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</si>
  <si>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</si>
  <si>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</si>
  <si>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</si>
  <si>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</si>
  <si>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</si>
  <si>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</si>
  <si>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</si>
  <si>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</si>
  <si>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</si>
  <si>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</si>
  <si>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</si>
  <si>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</si>
  <si>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</si>
  <si>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</si>
  <si>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</si>
  <si>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</si>
  <si>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</si>
  <si>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</si>
  <si>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</si>
  <si>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</si>
  <si>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</si>
  <si>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</si>
  <si>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</si>
  <si>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</si>
  <si>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</si>
  <si>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</si>
  <si>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</si>
  <si>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</si>
  <si>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</si>
  <si>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</si>
  <si>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</si>
  <si>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</si>
  <si>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</si>
  <si>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</si>
  <si>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</si>
  <si>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</si>
  <si>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</si>
  <si>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</si>
  <si>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</si>
  <si>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</si>
  <si>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</si>
  <si>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</si>
  <si>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</si>
  <si>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</si>
  <si>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</si>
  <si>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</si>
  <si>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</si>
  <si>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</si>
  <si>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</si>
  <si>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</si>
  <si>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</si>
  <si>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</si>
  <si>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</si>
  <si>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</si>
  <si>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</si>
  <si>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</si>
  <si>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</si>
  <si>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</si>
  <si>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</si>
  <si>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</si>
  <si>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</si>
  <si>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</si>
  <si>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</si>
  <si>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</si>
  <si>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</si>
  <si>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</si>
  <si>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</si>
  <si>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</si>
  <si>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</si>
  <si>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</si>
  <si>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</si>
  <si>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</si>
  <si>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</si>
  <si>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</si>
  <si>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</si>
  <si>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</si>
  <si>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</si>
  <si>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</si>
  <si>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</si>
  <si>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</si>
  <si>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</si>
  <si>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</si>
  <si>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</si>
  <si>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</si>
  <si>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</si>
  <si>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</si>
  <si>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</si>
  <si>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</si>
  <si>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</si>
  <si>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</si>
  <si>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</si>
  <si>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</si>
  <si>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</si>
  <si>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</si>
  <si>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</si>
  <si>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</si>
  <si>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</si>
  <si>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</si>
  <si>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</si>
  <si>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</si>
  <si>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</si>
  <si>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</si>
  <si>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</si>
  <si>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</si>
  <si>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</si>
  <si>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</si>
  <si>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</si>
  <si>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</si>
  <si>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</si>
  <si>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</si>
  <si>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</si>
  <si>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</si>
  <si>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</si>
  <si>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</si>
  <si>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</si>
  <si>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</si>
  <si>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</si>
  <si>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</si>
  <si>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</si>
  <si>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</si>
  <si>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</si>
  <si>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</si>
  <si>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</si>
  <si>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</si>
  <si>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</si>
  <si>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</si>
  <si>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</si>
  <si>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</si>
  <si>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</si>
  <si>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</si>
  <si>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</si>
  <si>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</si>
  <si>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</si>
  <si>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</si>
  <si>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</si>
  <si>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</si>
  <si>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</si>
  <si>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</si>
  <si>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</si>
  <si>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</si>
  <si>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</si>
  <si>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</si>
  <si>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</si>
  <si>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</si>
  <si>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</si>
  <si>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</si>
  <si>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</si>
  <si>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</si>
  <si>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</si>
  <si>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</si>
  <si>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</si>
  <si>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</si>
  <si>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</si>
  <si>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</si>
  <si>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</si>
  <si>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</si>
  <si>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</si>
  <si>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</si>
  <si>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</si>
  <si>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</si>
  <si>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</si>
  <si>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</si>
  <si>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</si>
  <si>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</si>
  <si>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</si>
  <si>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</si>
  <si>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</si>
  <si>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</si>
  <si>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</si>
  <si>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</si>
  <si>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</si>
  <si>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</si>
  <si>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</si>
  <si>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</si>
  <si>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</si>
  <si>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</si>
  <si>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</si>
  <si>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</si>
  <si>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</si>
  <si>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</si>
  <si>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</si>
  <si>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</si>
  <si>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</si>
  <si>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</si>
  <si>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</si>
  <si>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</si>
  <si>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</si>
  <si>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</si>
  <si>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</si>
  <si>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</si>
  <si>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</si>
  <si>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</si>
  <si>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</si>
  <si>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</si>
  <si>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</si>
  <si>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</si>
  <si>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</si>
  <si>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</si>
  <si>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</si>
  <si>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</si>
  <si>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</si>
  <si>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</si>
  <si>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</si>
  <si>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</si>
  <si>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</si>
  <si>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</si>
  <si>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</si>
  <si>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</si>
  <si>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</si>
  <si>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</si>
  <si>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</si>
  <si>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</si>
  <si>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</si>
  <si>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</si>
  <si>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</si>
  <si>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</si>
  <si>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</si>
  <si>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</si>
  <si>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</si>
  <si>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</si>
  <si>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</si>
  <si>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</si>
  <si>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</si>
  <si>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</si>
  <si>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</si>
  <si>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</si>
  <si>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</si>
  <si>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</si>
  <si>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</si>
  <si>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</si>
  <si>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</si>
  <si>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</si>
  <si>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</si>
  <si>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</si>
  <si>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</si>
  <si>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</si>
  <si>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</si>
  <si>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</si>
  <si>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</si>
  <si>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</si>
  <si>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</si>
  <si>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</si>
  <si>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</si>
  <si>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</si>
  <si>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</si>
  <si>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</si>
  <si>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</si>
  <si>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</si>
  <si>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</si>
  <si>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</si>
  <si>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</si>
  <si>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</si>
  <si>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</si>
  <si>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</si>
  <si>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</si>
  <si>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</si>
  <si>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</si>
  <si>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</si>
  <si>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</si>
  <si>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</si>
  <si>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</si>
  <si>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</si>
  <si>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</si>
  <si>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</si>
  <si>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</si>
  <si>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</si>
  <si>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</si>
  <si>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</si>
  <si>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</si>
  <si>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</si>
  <si>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</si>
  <si>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</si>
  <si>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</si>
  <si>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</si>
  <si>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</si>
  <si>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</si>
  <si>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</si>
  <si>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</si>
  <si>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</si>
  <si>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</si>
  <si>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</si>
  <si>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</si>
  <si>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</si>
  <si>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</si>
  <si>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</si>
  <si>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</si>
  <si>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</si>
  <si>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</si>
  <si>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</si>
  <si>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</si>
  <si>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</si>
  <si>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</si>
  <si>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</si>
  <si>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</si>
  <si>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</si>
  <si>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</si>
  <si>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</si>
  <si>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</si>
  <si>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</si>
  <si>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</si>
  <si>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</si>
  <si>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</si>
  <si>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</si>
  <si>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</si>
  <si>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</si>
  <si>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</si>
  <si>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</si>
  <si>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</si>
  <si>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</si>
  <si>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</si>
  <si>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</si>
  <si>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</si>
  <si>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</si>
  <si>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</si>
  <si>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</si>
  <si>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</si>
  <si>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</si>
  <si>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</si>
  <si>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</si>
  <si>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</si>
  <si>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</si>
  <si>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</si>
  <si>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</si>
  <si>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</si>
  <si>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</si>
  <si>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</si>
  <si>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</si>
  <si>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</si>
  <si>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</si>
  <si>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</si>
  <si>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</si>
  <si>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</si>
  <si>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</si>
  <si>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</si>
  <si>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</si>
  <si>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</si>
  <si>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</si>
  <si>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</si>
  <si>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</si>
  <si>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</si>
  <si>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</si>
  <si>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</si>
  <si>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</si>
  <si>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</si>
  <si>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</si>
  <si>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</si>
  <si>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</si>
  <si>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</si>
  <si>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</si>
  <si>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</si>
  <si>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</si>
  <si>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</si>
  <si>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</si>
  <si>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</si>
  <si>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</si>
  <si>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</si>
  <si>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</si>
  <si>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</si>
  <si>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</si>
  <si>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</si>
  <si>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</si>
  <si>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</si>
  <si>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</si>
  <si>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</si>
  <si>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</si>
  <si>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</si>
  <si>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</si>
  <si>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</si>
  <si>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</si>
  <si>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</si>
  <si>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</si>
  <si>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</si>
  <si>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</si>
  <si>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</si>
  <si>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</si>
  <si>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</si>
  <si>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</si>
  <si>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</si>
  <si>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</si>
  <si>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</si>
  <si>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</si>
  <si>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</si>
  <si>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</si>
  <si>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</si>
  <si>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</si>
  <si>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</si>
  <si>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</si>
  <si>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</si>
  <si>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</si>
  <si>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</si>
  <si>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</si>
  <si>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</si>
  <si>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</si>
  <si>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</si>
  <si>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</si>
  <si>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</si>
  <si>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</si>
  <si>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</si>
  <si>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</si>
  <si>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</si>
  <si>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</si>
  <si>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</si>
  <si>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</si>
  <si>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</si>
  <si>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</si>
  <si>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</si>
  <si>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</si>
  <si>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</si>
  <si>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</si>
  <si>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</si>
  <si>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</si>
  <si>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</si>
  <si>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</si>
  <si>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</si>
  <si>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</si>
  <si>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</si>
  <si>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</si>
  <si>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</si>
  <si>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</si>
  <si>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</si>
  <si>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</si>
  <si>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</si>
  <si>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</si>
  <si>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</si>
  <si>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</si>
  <si>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</si>
  <si>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</si>
  <si>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</si>
  <si>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</si>
  <si>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</si>
  <si>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</si>
  <si>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</si>
  <si>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</si>
  <si>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</si>
  <si>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</si>
  <si>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</si>
  <si>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</si>
  <si>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</si>
  <si>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</si>
  <si>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</si>
  <si>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</si>
  <si>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</si>
  <si>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</si>
  <si>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</si>
  <si>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</si>
  <si>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</si>
  <si>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</si>
  <si>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</si>
  <si>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</si>
  <si>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</si>
  <si>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</si>
  <si>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</si>
  <si>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</si>
  <si>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</si>
  <si>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</si>
  <si>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</si>
  <si>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</si>
  <si>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</si>
  <si>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</si>
  <si>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</si>
  <si>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</si>
  <si>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</si>
  <si>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</si>
  <si>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</si>
  <si>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</si>
  <si>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</si>
  <si>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</si>
  <si>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</si>
  <si>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</si>
  <si>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</si>
  <si>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</si>
  <si>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</si>
  <si>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</si>
  <si>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</si>
  <si>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</si>
  <si>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</si>
  <si>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</si>
  <si>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</si>
  <si>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</si>
  <si>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</si>
  <si>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</si>
  <si>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</si>
  <si>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</si>
  <si>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</si>
  <si>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</si>
  <si>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</si>
  <si>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</si>
  <si>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</si>
  <si>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</si>
  <si>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</si>
  <si>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</si>
  <si>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</si>
  <si>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</si>
  <si>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</si>
  <si>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</si>
  <si>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</si>
  <si>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</si>
  <si>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</si>
  <si>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</si>
  <si>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</si>
  <si>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</si>
  <si>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</si>
  <si>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</si>
  <si>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</si>
  <si>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</si>
  <si>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</si>
  <si>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</si>
  <si>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</si>
  <si>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</si>
  <si>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</si>
  <si>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</si>
  <si>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</si>
  <si>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</si>
  <si>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</si>
  <si>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</si>
  <si>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</si>
  <si>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</si>
  <si>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</si>
  <si>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</si>
  <si>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</si>
  <si>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</si>
  <si>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</si>
  <si>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</si>
  <si>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</si>
  <si>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</si>
  <si>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</si>
  <si>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</si>
  <si>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</si>
  <si>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</si>
  <si>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</si>
  <si>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</si>
  <si>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</si>
  <si>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</si>
  <si>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</si>
  <si>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</si>
  <si>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</si>
  <si>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</si>
  <si>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</si>
  <si>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</si>
  <si>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</si>
  <si>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</si>
  <si>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</si>
  <si>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</si>
  <si>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</si>
  <si>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</si>
  <si>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</si>
  <si>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</si>
  <si>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</si>
  <si>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</si>
  <si>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</si>
  <si>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</si>
  <si>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</si>
  <si>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</si>
  <si>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</si>
  <si>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</si>
  <si>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</si>
  <si>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</si>
  <si>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</si>
  <si>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</si>
  <si>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</si>
  <si>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</si>
  <si>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</si>
  <si>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</si>
  <si>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</si>
  <si>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</si>
  <si>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</si>
  <si>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</si>
  <si>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</si>
  <si>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</si>
  <si>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</si>
  <si>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</si>
  <si>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</si>
  <si>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</si>
  <si>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</si>
  <si>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</si>
  <si>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</si>
  <si>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</si>
  <si>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</si>
  <si>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</si>
  <si>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</si>
  <si>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</si>
  <si>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</si>
  <si>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</si>
  <si>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</si>
  <si>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</si>
  <si>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</si>
  <si>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</si>
  <si>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</si>
  <si>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</si>
  <si>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</si>
  <si>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</si>
  <si>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</si>
  <si>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</si>
  <si>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</si>
  <si>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</si>
  <si>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</si>
  <si>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</si>
  <si>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</si>
  <si>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</si>
  <si>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</si>
  <si>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</si>
  <si>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</si>
  <si>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</si>
  <si>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</si>
  <si>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</si>
  <si>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</si>
  <si>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</si>
  <si>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</si>
  <si>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</si>
  <si>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</si>
  <si>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</si>
  <si>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</si>
  <si>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</si>
  <si>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</si>
  <si>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</si>
  <si>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</si>
  <si>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</si>
  <si>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</si>
  <si>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</si>
  <si>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</si>
  <si>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</si>
  <si>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</si>
  <si>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</si>
  <si>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</si>
  <si>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</si>
  <si>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</si>
  <si>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</si>
  <si>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</si>
  <si>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</si>
  <si>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</si>
  <si>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</si>
  <si>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</si>
  <si>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</si>
  <si>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</si>
  <si>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</si>
  <si>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</si>
  <si>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</si>
  <si>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</si>
  <si>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</si>
  <si>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</si>
  <si>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</si>
  <si>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</si>
  <si>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</si>
  <si>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</si>
  <si>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</si>
  <si>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</si>
  <si>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</si>
  <si>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</si>
  <si>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</si>
  <si>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</si>
  <si>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</si>
  <si>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</si>
  <si>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</si>
  <si>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</si>
  <si>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</si>
  <si>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</si>
  <si>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</si>
  <si>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</si>
  <si>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</si>
  <si>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</si>
  <si>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</si>
  <si>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</si>
  <si>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</si>
  <si>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</si>
  <si>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</si>
  <si>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</si>
  <si>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</si>
  <si>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</si>
  <si>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</si>
  <si>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</si>
  <si>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</si>
  <si>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</si>
  <si>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</si>
  <si>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</si>
  <si>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</si>
  <si>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</si>
  <si>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</si>
  <si>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</si>
  <si>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</si>
  <si>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</si>
  <si>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</si>
  <si>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</si>
  <si>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</si>
  <si>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</si>
  <si>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</si>
  <si>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</si>
  <si>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</si>
  <si>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</si>
  <si>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</si>
  <si>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</si>
  <si>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</si>
  <si>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</si>
  <si>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</si>
  <si>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</si>
  <si>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</si>
  <si>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</si>
  <si>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</si>
  <si>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</si>
  <si>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</si>
  <si>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</si>
  <si>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</si>
  <si>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</si>
  <si>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</si>
  <si>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</si>
  <si>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</si>
  <si>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</si>
  <si>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</si>
  <si>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</si>
  <si>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</si>
  <si>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</si>
  <si>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</si>
  <si>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</si>
  <si>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</si>
  <si>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</si>
  <si>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</si>
  <si>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</si>
  <si>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</si>
  <si>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</si>
  <si>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</si>
  <si>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</si>
  <si>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</si>
  <si>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</si>
  <si>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</si>
  <si>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</si>
  <si>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</si>
  <si>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</si>
  <si>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</si>
  <si>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</si>
  <si>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</si>
  <si>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</si>
  <si>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</si>
  <si>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</si>
  <si>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</si>
  <si>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</si>
  <si>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</si>
  <si>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</si>
  <si>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</si>
  <si>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</si>
  <si>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</si>
  <si>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</si>
  <si>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</si>
  <si>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</si>
  <si>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</si>
  <si>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</si>
  <si>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</si>
  <si>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</si>
  <si>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</si>
  <si>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</si>
  <si>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</si>
  <si>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</si>
  <si>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</si>
  <si>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</si>
  <si>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</si>
  <si>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</si>
  <si>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</si>
  <si>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</si>
  <si>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</si>
  <si>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</si>
  <si>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</si>
  <si>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</si>
  <si>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</si>
  <si>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</si>
  <si>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</si>
  <si>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</si>
  <si>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</si>
  <si>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</si>
  <si>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</si>
  <si>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</si>
  <si>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</si>
  <si>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</si>
  <si>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</si>
  <si>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</si>
  <si>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</si>
  <si>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</si>
  <si>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</si>
  <si>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</si>
  <si>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</si>
  <si>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</si>
  <si>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</si>
  <si>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</si>
  <si>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</si>
  <si>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</si>
  <si>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</si>
  <si>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</si>
  <si>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</si>
  <si>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</si>
  <si>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</si>
  <si>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</si>
  <si>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</si>
  <si>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</si>
  <si>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</si>
  <si>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</si>
  <si>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</si>
  <si>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</si>
  <si>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</si>
  <si>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</si>
  <si>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</si>
  <si>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</si>
  <si>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</si>
  <si>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</si>
  <si>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</si>
  <si>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</si>
  <si>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</si>
  <si>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</si>
  <si>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</si>
  <si>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</si>
  <si>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</si>
  <si>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</si>
  <si>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</si>
  <si>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</si>
  <si>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</si>
  <si>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</si>
  <si>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</si>
  <si>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</si>
  <si>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</si>
  <si>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</si>
  <si>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</si>
  <si>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</si>
  <si>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</si>
  <si>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</si>
  <si>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</si>
  <si>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</si>
  <si>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</si>
  <si>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</si>
  <si>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</si>
  <si>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</si>
  <si>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</si>
  <si>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</si>
  <si>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</si>
  <si>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</si>
  <si>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</si>
  <si>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</si>
  <si>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</si>
  <si>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</si>
  <si>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</si>
  <si>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</si>
  <si>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</si>
  <si>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</si>
  <si>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</si>
  <si>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</si>
  <si>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</si>
  <si>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</si>
  <si>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</si>
  <si>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</si>
  <si>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</si>
  <si>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</si>
  <si>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</si>
  <si>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</si>
  <si>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</si>
  <si>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</si>
  <si>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</si>
  <si>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</si>
  <si>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</si>
  <si>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</si>
  <si>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</si>
  <si>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</si>
  <si>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</si>
  <si>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</si>
  <si>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</si>
  <si>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</si>
  <si>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</si>
  <si>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</si>
  <si>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</si>
  <si>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</si>
  <si>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</si>
  <si>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</si>
  <si>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</si>
  <si>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</si>
  <si>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</si>
  <si>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</si>
  <si>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</si>
  <si>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</si>
  <si>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</si>
  <si>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</si>
  <si>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</si>
  <si>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</si>
  <si>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</si>
  <si>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</si>
  <si>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</si>
  <si>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</si>
  <si>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</si>
  <si>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</si>
  <si>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</si>
  <si>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</si>
  <si>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</si>
  <si>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</si>
  <si>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</si>
  <si>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</si>
  <si>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</si>
  <si>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</si>
  <si>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</si>
  <si>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</si>
  <si>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</si>
  <si>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</si>
  <si>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</si>
  <si>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</si>
  <si>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</si>
  <si>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</si>
  <si>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</si>
  <si>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</si>
  <si>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</si>
  <si>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</si>
  <si>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</si>
  <si>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</si>
  <si>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</si>
  <si>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</si>
  <si>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</si>
  <si>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</si>
  <si>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</si>
  <si>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</si>
  <si>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</si>
  <si>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</si>
  <si>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</si>
  <si>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</si>
  <si>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</si>
  <si>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</si>
  <si>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</si>
  <si>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</si>
  <si>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</si>
  <si>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</si>
  <si>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</si>
  <si>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</si>
  <si>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</si>
  <si>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</si>
  <si>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</si>
  <si>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</si>
  <si>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</si>
  <si>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</si>
  <si>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</si>
  <si>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</si>
  <si>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</si>
  <si>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</si>
  <si>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</si>
  <si>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</si>
  <si>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</si>
  <si>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</si>
  <si>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</si>
  <si>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</si>
  <si>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</si>
  <si>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</si>
  <si>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</si>
  <si>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</si>
  <si>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</si>
  <si>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</si>
  <si>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</si>
  <si>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</si>
  <si>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</si>
  <si>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</si>
  <si>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</si>
  <si>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</si>
  <si>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</si>
  <si>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</si>
  <si>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</si>
  <si>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</si>
  <si>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</si>
  <si>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</si>
  <si>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</si>
  <si>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</si>
  <si>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</si>
  <si>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</si>
  <si>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</si>
  <si>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</si>
  <si>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</si>
  <si>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</si>
  <si>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</si>
  <si>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</si>
  <si>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</si>
  <si>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</si>
  <si>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</si>
  <si>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</si>
  <si>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</si>
  <si>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</si>
  <si>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</si>
  <si>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</si>
  <si>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</si>
  <si>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</si>
  <si>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</si>
  <si>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</si>
  <si>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</si>
  <si>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</si>
  <si>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</si>
  <si>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</si>
  <si>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</si>
  <si>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</si>
  <si>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</si>
  <si>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</si>
  <si>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</si>
  <si>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</si>
  <si>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</si>
  <si>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</si>
  <si>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</si>
  <si>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</si>
  <si>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</si>
  <si>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</si>
  <si>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</si>
  <si>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</si>
  <si>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</si>
  <si>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</si>
  <si>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</si>
  <si>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</si>
  <si>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</si>
  <si>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</si>
  <si>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</si>
  <si>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</si>
  <si>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</si>
  <si>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</si>
  <si>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</si>
  <si>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</si>
  <si>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</si>
  <si>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</si>
  <si>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</si>
  <si>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</si>
  <si>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</si>
  <si>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</si>
  <si>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</si>
  <si>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</si>
  <si>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</si>
  <si>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</si>
  <si>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</si>
  <si>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</si>
  <si>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</si>
  <si>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</si>
  <si>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</si>
  <si>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</si>
  <si>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</si>
  <si>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</si>
  <si>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</si>
  <si>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</si>
  <si>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</si>
  <si>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</si>
  <si>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</si>
  <si>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</si>
  <si>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</si>
  <si>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</si>
  <si>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</si>
  <si>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</si>
  <si>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</si>
  <si>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</si>
  <si>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</si>
  <si>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</si>
  <si>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</si>
  <si>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</si>
  <si>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</si>
  <si>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</si>
  <si>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</si>
  <si>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</si>
  <si>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</si>
  <si>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</si>
  <si>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</si>
  <si>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</si>
  <si>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</si>
  <si>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</si>
  <si>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</si>
  <si>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</si>
  <si>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</si>
  <si>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</si>
  <si>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</si>
  <si>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</si>
  <si>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</si>
  <si>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</si>
  <si>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</si>
  <si>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</si>
  <si>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</si>
  <si>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</si>
  <si>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</si>
  <si>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</si>
  <si>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</si>
  <si>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</si>
  <si>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</si>
  <si>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</si>
  <si>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</si>
  <si>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</si>
  <si>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</si>
  <si>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</si>
  <si>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</si>
  <si>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</si>
  <si>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</si>
  <si>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</si>
  <si>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</si>
  <si>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</si>
  <si>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</si>
  <si>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</si>
  <si>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</si>
  <si>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</si>
  <si>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</si>
  <si>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</si>
  <si>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</si>
  <si>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</si>
  <si>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</si>
  <si>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</si>
  <si>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</si>
  <si>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</si>
  <si>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</si>
  <si>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</si>
  <si>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</si>
  <si>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</si>
  <si>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</si>
  <si>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</si>
  <si>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</si>
  <si>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</si>
  <si>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</si>
  <si>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</si>
  <si>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</si>
  <si>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</si>
  <si>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</si>
  <si>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</si>
  <si>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</si>
  <si>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</si>
  <si>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</si>
  <si>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</si>
  <si>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</si>
  <si>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</si>
  <si>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</si>
  <si>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</si>
  <si>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</si>
  <si>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</si>
  <si>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</si>
  <si>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</si>
  <si>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</si>
  <si>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</si>
  <si>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</si>
  <si>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</si>
  <si>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</si>
  <si>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</si>
  <si>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</si>
  <si>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</si>
  <si>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</si>
  <si>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</si>
  <si>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</si>
  <si>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</si>
  <si>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</si>
  <si>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</si>
  <si>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</si>
  <si>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</si>
  <si>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</si>
  <si>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</si>
  <si>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</si>
  <si>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</si>
  <si>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</si>
  <si>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</si>
  <si>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</si>
  <si>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</si>
  <si>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</si>
  <si>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</si>
  <si>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</si>
  <si>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</si>
  <si>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</si>
  <si>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</si>
  <si>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</si>
  <si>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</si>
  <si>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</si>
  <si>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</si>
  <si>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</si>
  <si>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</si>
  <si>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</si>
  <si>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</si>
  <si>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</si>
  <si>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</si>
  <si>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</si>
  <si>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</si>
  <si>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</si>
  <si>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</si>
  <si>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</si>
  <si>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</si>
  <si>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</si>
  <si>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</si>
  <si>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</si>
  <si>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</si>
  <si>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</si>
  <si>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</si>
  <si>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</si>
  <si>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</si>
  <si>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</si>
  <si>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</si>
  <si>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</si>
  <si>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</si>
  <si>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</si>
  <si>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</si>
  <si>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</si>
  <si>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</si>
  <si>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</si>
  <si>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</si>
  <si>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</si>
  <si>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</si>
  <si>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</si>
  <si>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</si>
  <si>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</si>
  <si>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</si>
  <si>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</si>
  <si>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</si>
  <si>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</si>
  <si>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</si>
  <si>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</si>
  <si>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</si>
  <si>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</si>
  <si>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</si>
  <si>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</si>
  <si>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</si>
  <si>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</si>
  <si>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</si>
  <si>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</si>
  <si>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</si>
  <si>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</si>
  <si>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</si>
  <si>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</si>
  <si>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</si>
  <si>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</si>
  <si>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</si>
  <si>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</si>
  <si>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</si>
  <si>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</si>
  <si>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</si>
  <si>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</si>
  <si>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</si>
  <si>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</si>
  <si>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</si>
  <si>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</si>
  <si>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</si>
  <si>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</si>
  <si>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</si>
  <si>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</si>
  <si>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</si>
  <si>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</si>
  <si>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</si>
  <si>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</si>
  <si>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</si>
  <si>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</si>
  <si>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</si>
  <si>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</si>
  <si>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</si>
  <si>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</si>
  <si>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</si>
  <si>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</si>
  <si>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</si>
  <si>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</si>
  <si>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</si>
  <si>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</si>
  <si>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</si>
  <si>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</si>
  <si>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</si>
  <si>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</si>
  <si>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</si>
  <si>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</si>
  <si>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</si>
  <si>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</si>
  <si>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</si>
  <si>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</si>
  <si>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</si>
  <si>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</si>
  <si>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</si>
  <si>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</si>
  <si>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</si>
  <si>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</si>
  <si>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</si>
  <si>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</si>
  <si>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</si>
  <si>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</si>
  <si>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</si>
  <si>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</si>
  <si>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</si>
  <si>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</si>
  <si>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</si>
  <si>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</si>
  <si>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</si>
  <si>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</si>
  <si>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</si>
  <si>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</si>
  <si>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</si>
  <si>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</si>
  <si>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</si>
  <si>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</si>
  <si>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</si>
  <si>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</si>
  <si>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</si>
  <si>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</si>
  <si>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</si>
  <si>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</si>
  <si>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</si>
  <si>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</si>
  <si>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</si>
  <si>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</si>
  <si>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</si>
  <si>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</si>
  <si>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</si>
  <si>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</si>
  <si>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</si>
  <si>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</si>
  <si>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</si>
  <si>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</si>
  <si>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</si>
  <si>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</si>
  <si>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</si>
  <si>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</si>
  <si>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</si>
  <si>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</si>
  <si>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</si>
  <si>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</si>
  <si>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</si>
  <si>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</si>
  <si>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</si>
  <si>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</si>
  <si>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</si>
  <si>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</si>
  <si>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</si>
  <si>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</si>
  <si>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</si>
  <si>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</si>
  <si>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</si>
  <si>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</si>
  <si>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</si>
  <si>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</si>
  <si>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</si>
  <si>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</si>
  <si>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</si>
  <si>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</si>
  <si>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</si>
  <si>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</si>
  <si>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</si>
  <si>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</si>
  <si>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</si>
  <si>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</si>
  <si>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</si>
  <si>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</si>
  <si>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</si>
  <si>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</si>
  <si>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</si>
  <si>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</si>
  <si>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</si>
  <si>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</si>
  <si>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</si>
  <si>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</si>
  <si>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</si>
  <si>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</si>
  <si>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</si>
  <si>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</si>
  <si>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</si>
  <si>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</si>
  <si>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</si>
  <si>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</si>
  <si>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</si>
  <si>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</si>
  <si>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</si>
  <si>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</si>
  <si>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</si>
  <si>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</si>
  <si>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</si>
  <si>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</si>
  <si>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</si>
  <si>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</si>
  <si>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</si>
  <si>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</si>
  <si>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</si>
  <si>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</si>
  <si>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</si>
  <si>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</si>
  <si>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</si>
  <si>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</si>
  <si>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</si>
  <si>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</si>
  <si>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</si>
  <si>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</si>
  <si>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</si>
  <si>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</si>
  <si>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</si>
  <si>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</si>
  <si>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</si>
  <si>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</si>
  <si>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</si>
  <si>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</si>
  <si>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</si>
  <si>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</si>
  <si>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</si>
  <si>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</si>
  <si>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</si>
  <si>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</si>
  <si>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</si>
  <si>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</si>
  <si>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</si>
  <si>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</si>
  <si>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</si>
  <si>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</si>
  <si>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</si>
  <si>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</si>
  <si>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</si>
  <si>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</si>
  <si>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</si>
  <si>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</si>
  <si>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</si>
  <si>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</si>
  <si>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</si>
  <si>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</si>
  <si>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</si>
  <si>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</si>
  <si>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</si>
  <si>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</si>
  <si>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</si>
  <si>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</si>
  <si>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</si>
  <si>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</si>
  <si>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</si>
  <si>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</si>
  <si>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</si>
  <si>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</si>
  <si>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</si>
  <si>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</si>
  <si>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</si>
  <si>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</si>
  <si>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</si>
  <si>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</si>
  <si>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</si>
  <si>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</si>
  <si>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</si>
  <si>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</si>
  <si>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</si>
  <si>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</si>
  <si>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</si>
  <si>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</si>
  <si>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</si>
  <si>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</si>
  <si>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</si>
  <si>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</si>
  <si>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</si>
  <si>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</si>
  <si>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</si>
  <si>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</si>
  <si>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</si>
  <si>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</si>
  <si>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</si>
  <si>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</si>
  <si>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</si>
  <si>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</si>
  <si>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</si>
  <si>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</si>
  <si>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</si>
  <si>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</si>
  <si>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</si>
  <si>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</si>
  <si>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</si>
  <si>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</si>
  <si>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</si>
  <si>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</si>
  <si>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</si>
  <si>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</si>
  <si>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</si>
  <si>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</si>
  <si>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</si>
  <si>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</si>
  <si>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</si>
  <si>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</si>
  <si>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</si>
  <si>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</si>
  <si>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</si>
  <si>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</si>
  <si>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</si>
  <si>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</si>
  <si>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</si>
  <si>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</si>
  <si>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</si>
  <si>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</si>
  <si>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</si>
  <si>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</si>
  <si>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</si>
  <si>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</si>
  <si>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</si>
  <si>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</si>
  <si>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</si>
  <si>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</si>
  <si>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</si>
  <si>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</si>
  <si>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</si>
  <si>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</si>
  <si>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</si>
  <si>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</si>
  <si>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</si>
  <si>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</si>
  <si>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</si>
  <si>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</si>
  <si>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</si>
  <si>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</si>
  <si>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</si>
  <si>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</si>
  <si>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</si>
  <si>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</si>
  <si>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</si>
  <si>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</si>
  <si>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</si>
  <si>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</si>
  <si>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</si>
  <si>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</si>
  <si>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</si>
  <si>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</si>
  <si>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</si>
  <si>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</si>
  <si>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</si>
  <si>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</si>
  <si>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</si>
  <si>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</si>
  <si>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</si>
  <si>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</si>
  <si>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</si>
  <si>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</si>
  <si>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</si>
  <si>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</si>
  <si>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</si>
  <si>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</si>
  <si>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</si>
  <si>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</si>
  <si>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</si>
  <si>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</si>
  <si>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</si>
  <si>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</si>
  <si>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</si>
  <si>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</si>
  <si>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</si>
  <si>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</si>
  <si>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</si>
  <si>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</si>
  <si>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</si>
  <si>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</si>
  <si>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</si>
  <si>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</si>
  <si>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</si>
  <si>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</si>
  <si>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</si>
  <si>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</si>
  <si>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</si>
  <si>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</si>
  <si>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</si>
  <si>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</si>
  <si>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</si>
  <si>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</si>
  <si>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</si>
  <si>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</si>
  <si>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</si>
  <si>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</si>
  <si>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</si>
  <si>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</si>
  <si>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</si>
  <si>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</si>
  <si>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</si>
  <si>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</si>
  <si>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</si>
  <si>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</si>
  <si>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</si>
  <si>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</si>
  <si>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</si>
  <si>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</si>
  <si>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</si>
  <si>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</si>
  <si>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</si>
  <si>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</si>
  <si>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</si>
  <si>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</si>
  <si>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</si>
  <si>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</si>
  <si>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</si>
  <si>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</si>
  <si>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</si>
  <si>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</si>
  <si>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</si>
  <si>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</si>
  <si>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</si>
  <si>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</si>
  <si>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</si>
  <si>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</si>
  <si>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</si>
  <si>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</si>
  <si>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</si>
  <si>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</si>
  <si>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</si>
  <si>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</si>
  <si>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</si>
  <si>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</si>
  <si>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</si>
  <si>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</si>
  <si>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</si>
  <si>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</si>
  <si>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</si>
  <si>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</si>
  <si>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</si>
  <si>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</si>
  <si>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</si>
  <si>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</si>
  <si>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</si>
  <si>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</si>
  <si>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</si>
  <si>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</si>
  <si>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</si>
  <si>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</si>
  <si>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</si>
  <si>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</si>
  <si>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</si>
  <si>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</si>
  <si>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</si>
  <si>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</si>
  <si>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</si>
  <si>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</si>
  <si>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</si>
  <si>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</si>
  <si>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</si>
  <si>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</si>
  <si>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</si>
  <si>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</si>
  <si>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</si>
  <si>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</si>
  <si>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</si>
  <si>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</si>
  <si>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</si>
  <si>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</si>
  <si>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</si>
  <si>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</si>
  <si>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</si>
  <si>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</si>
  <si>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</si>
  <si>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</si>
  <si>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</si>
  <si>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</si>
  <si>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</si>
  <si>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</si>
  <si>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</si>
  <si>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</si>
  <si>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</si>
  <si>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</si>
  <si>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</si>
  <si>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</si>
  <si>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</si>
  <si>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</si>
  <si>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</si>
  <si>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</si>
  <si>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</si>
  <si>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</si>
  <si>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</si>
  <si>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</si>
  <si>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</si>
  <si>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</si>
  <si>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</si>
  <si>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</si>
  <si>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</si>
  <si>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</si>
  <si>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</si>
  <si>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</si>
  <si>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</si>
  <si>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</si>
  <si>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</si>
  <si>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</si>
  <si>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</si>
  <si>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</si>
  <si>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</si>
  <si>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</si>
  <si>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</si>
  <si>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</si>
  <si>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</si>
  <si>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</si>
  <si>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</si>
  <si>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</si>
  <si>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</si>
  <si>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</si>
  <si>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</si>
  <si>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</si>
  <si>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</si>
  <si>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</si>
  <si>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</si>
  <si>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</si>
  <si>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</si>
  <si>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</si>
  <si>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</si>
  <si>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</si>
  <si>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</si>
  <si>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</si>
  <si>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</si>
  <si>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</si>
  <si>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</si>
  <si>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</si>
  <si>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</si>
  <si>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</si>
  <si>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</si>
  <si>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</si>
  <si>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</si>
  <si>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</si>
  <si>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</si>
  <si>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</si>
  <si>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</si>
  <si>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</si>
  <si>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</si>
  <si>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</si>
  <si>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</si>
  <si>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</si>
  <si>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</si>
  <si>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</si>
  <si>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</si>
  <si>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</si>
  <si>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</si>
  <si>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</si>
  <si>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</si>
  <si>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</si>
  <si>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</si>
  <si>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</si>
  <si>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</si>
  <si>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</si>
  <si>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</si>
  <si>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</si>
  <si>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</si>
  <si>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</si>
  <si>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</si>
  <si>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</si>
  <si>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</si>
  <si>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</si>
  <si>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</si>
  <si>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</si>
  <si>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</si>
  <si>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</si>
  <si>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</si>
  <si>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</si>
  <si>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</si>
  <si>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</si>
  <si>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</si>
  <si>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</si>
  <si>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</si>
  <si>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</si>
  <si>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</si>
  <si>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</si>
  <si>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</si>
  <si>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</si>
  <si>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</si>
  <si>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</si>
  <si>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</si>
  <si>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</si>
  <si>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</si>
  <si>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</si>
  <si>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</si>
  <si>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</si>
  <si>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</si>
  <si>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</si>
  <si>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</si>
  <si>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</si>
  <si>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</si>
  <si>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</si>
  <si>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</si>
  <si>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</si>
  <si>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</si>
  <si>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</si>
  <si>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</si>
  <si>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</si>
  <si>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</si>
  <si>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</si>
  <si>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</si>
  <si>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</si>
  <si>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</si>
  <si>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</si>
  <si>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</si>
  <si>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</si>
  <si>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</si>
  <si>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</si>
  <si>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</si>
  <si>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</si>
  <si>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</si>
  <si>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</si>
  <si>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</si>
  <si>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</si>
  <si>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</si>
  <si>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</si>
  <si>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</si>
  <si>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</si>
  <si>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</si>
  <si>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</si>
  <si>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</si>
  <si>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</si>
  <si>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</si>
  <si>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</si>
  <si>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</si>
  <si>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</si>
  <si>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</si>
  <si>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</si>
  <si>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</si>
  <si>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</si>
  <si>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</si>
  <si>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</si>
  <si>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</si>
  <si>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</si>
  <si>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</si>
  <si>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</si>
  <si>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</si>
  <si>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</si>
  <si>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</si>
  <si>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</si>
  <si>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</si>
  <si>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</si>
  <si>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</si>
  <si>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</si>
  <si>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</si>
  <si>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</si>
  <si>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</si>
  <si>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</si>
  <si>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</si>
  <si>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</si>
  <si>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</si>
  <si>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</si>
  <si>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</si>
  <si>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</si>
  <si>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</si>
  <si>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</si>
  <si>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</si>
  <si>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</si>
  <si>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</si>
  <si>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</si>
  <si>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</si>
  <si>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</si>
  <si>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</si>
  <si>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</si>
  <si>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</si>
  <si>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</si>
  <si>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</si>
  <si>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</si>
  <si>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</si>
  <si>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</si>
  <si>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</si>
  <si>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</si>
  <si>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</si>
  <si>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</si>
  <si>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</si>
  <si>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</si>
  <si>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</si>
  <si>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</si>
  <si>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</si>
  <si>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</si>
  <si>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</si>
  <si>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</si>
  <si>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</si>
  <si>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</si>
  <si>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</si>
  <si>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</si>
  <si>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</si>
  <si>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</si>
  <si>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</si>
  <si>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</si>
  <si>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</si>
  <si>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</si>
  <si>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</si>
  <si>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</si>
  <si>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</si>
  <si>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</si>
  <si>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</si>
  <si>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</si>
  <si>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</si>
  <si>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</si>
  <si>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</si>
  <si>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</si>
  <si>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</si>
  <si>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</si>
  <si>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</si>
  <si>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</si>
  <si>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</si>
  <si>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</si>
  <si>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</si>
  <si>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</si>
  <si>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</si>
  <si>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</si>
  <si>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</si>
  <si>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</si>
  <si>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</si>
  <si>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</si>
  <si>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</si>
  <si>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</si>
  <si>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</si>
  <si>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</si>
  <si>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</si>
  <si>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</si>
  <si>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</si>
  <si>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</si>
  <si>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</si>
  <si>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</si>
  <si>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</si>
  <si>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</si>
  <si>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</si>
  <si>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</si>
  <si>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</si>
  <si>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</si>
  <si>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</si>
  <si>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</si>
  <si>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</si>
  <si>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</si>
  <si>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</si>
  <si>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</si>
  <si>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</si>
  <si>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</si>
  <si>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</si>
  <si>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</si>
  <si>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</si>
  <si>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</si>
  <si>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</si>
  <si>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</si>
  <si>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</si>
  <si>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</si>
  <si>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</si>
  <si>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</si>
  <si>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</si>
  <si>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</si>
  <si>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</si>
  <si>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</si>
  <si>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</si>
  <si>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</si>
  <si>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</si>
  <si>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</si>
  <si>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</si>
  <si>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</si>
  <si>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</si>
  <si>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</si>
  <si>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</si>
  <si>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</si>
  <si>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</si>
  <si>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</si>
  <si>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</si>
  <si>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</si>
  <si>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</si>
  <si>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</si>
  <si>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</si>
  <si>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</si>
  <si>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</si>
  <si>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</si>
  <si>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</si>
  <si>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</si>
  <si>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</si>
  <si>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</si>
  <si>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</si>
  <si>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</si>
  <si>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</si>
  <si>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</si>
  <si>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</si>
  <si>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</si>
  <si>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</si>
  <si>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</si>
  <si>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</si>
  <si>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</si>
  <si>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</si>
  <si>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</si>
  <si>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</si>
  <si>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</si>
  <si>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</si>
  <si>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</si>
  <si>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</si>
  <si>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</si>
  <si>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</si>
  <si>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</si>
  <si>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</si>
  <si>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</si>
  <si>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</si>
  <si>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</si>
  <si>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</si>
  <si>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</si>
  <si>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</si>
  <si>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</si>
  <si>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</si>
  <si>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</si>
  <si>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</si>
  <si>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</si>
  <si>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</si>
  <si>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</si>
  <si>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</si>
  <si>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</si>
  <si>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</si>
  <si>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</si>
  <si>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</si>
  <si>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</si>
  <si>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</si>
  <si>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</si>
  <si>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</si>
  <si>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</si>
  <si>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</si>
  <si>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</si>
  <si>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</si>
  <si>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</si>
  <si>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</si>
  <si>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</si>
  <si>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</si>
  <si>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</si>
  <si>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</si>
  <si>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</si>
  <si>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</si>
  <si>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</si>
  <si>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</si>
  <si>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</si>
  <si>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</si>
  <si>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</si>
  <si>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</si>
  <si>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</si>
  <si>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</si>
  <si>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</si>
  <si>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</si>
  <si>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</si>
  <si>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</si>
  <si>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</si>
  <si>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</si>
  <si>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</si>
  <si>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</si>
  <si>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</si>
  <si>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</si>
  <si>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</si>
  <si>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percentage_funded</t>
  </si>
  <si>
    <t>average_donation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</si>
  <si>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</si>
  <si>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</si>
  <si>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</si>
  <si>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</si>
  <si>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</si>
  <si>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</si>
  <si>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</si>
  <si>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</si>
  <si>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</si>
  <si>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</si>
  <si>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</si>
  <si>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</si>
  <si>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</si>
  <si>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</si>
  <si>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</si>
  <si>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</si>
  <si>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</si>
  <si>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</si>
  <si>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</si>
  <si>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</si>
  <si>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</si>
  <si>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</si>
  <si>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</si>
  <si>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</si>
  <si>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</si>
  <si>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</si>
  <si>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</si>
  <si>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</si>
  <si>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</si>
  <si>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</si>
  <si>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</si>
  <si>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</si>
  <si>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</si>
  <si>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</si>
  <si>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</si>
  <si>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</si>
  <si>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</si>
  <si>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</si>
  <si>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</si>
  <si>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</si>
  <si>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</si>
  <si>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</si>
  <si>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</si>
  <si>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</si>
  <si>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</si>
  <si>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</si>
  <si>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</si>
  <si>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</si>
  <si>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</si>
  <si>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</si>
  <si>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</si>
  <si>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</si>
  <si>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</si>
  <si>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 xml:space="preserve">Category </t>
  </si>
  <si>
    <t>Subcategory</t>
  </si>
  <si>
    <t>deadline_conversion</t>
  </si>
  <si>
    <t>launch_date_conversion</t>
  </si>
  <si>
    <t>average_donation_fixed</t>
  </si>
  <si>
    <t>num_successful</t>
  </si>
  <si>
    <t>num_failed</t>
  </si>
  <si>
    <t>num_canceled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</si>
  <si>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</si>
  <si>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</si>
  <si>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</si>
  <si>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</si>
  <si>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</si>
  <si>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</si>
  <si>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9999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</si>
  <si>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</si>
  <si>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</si>
  <si>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</si>
  <si>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</si>
  <si>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</si>
  <si>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</si>
  <si>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</si>
  <si>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</si>
  <si>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&lt;1000</t>
  </si>
  <si>
    <t>&gt;=1000</t>
  </si>
  <si>
    <t>&lt;5000</t>
  </si>
  <si>
    <t>&gt;=5000</t>
  </si>
  <si>
    <t>&lt;10000</t>
  </si>
  <si>
    <t>&gt;=10000</t>
  </si>
  <si>
    <t>&lt;15000</t>
  </si>
  <si>
    <t>&lt;20000</t>
  </si>
  <si>
    <t>&lt;25000</t>
  </si>
  <si>
    <t>&lt;30000</t>
  </si>
  <si>
    <t>&lt;35000</t>
  </si>
  <si>
    <t>&lt;40000</t>
  </si>
  <si>
    <t>&lt;45000</t>
  </si>
  <si>
    <t>&lt;50000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</si>
  <si>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</si>
  <si>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</si>
  <si>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</si>
  <si>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</si>
  <si>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</si>
  <si>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</si>
  <si>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</si>
  <si>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&gt;50000</t>
  </si>
  <si>
    <t>total_projects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</si>
  <si>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</si>
  <si>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</si>
  <si>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</si>
  <si>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</si>
  <si>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</si>
  <si>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</si>
  <si>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</si>
  <si>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</si>
  <si>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</si>
  <si>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</si>
  <si>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</si>
  <si>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</si>
  <si>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Count of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</si>
</sst>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3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1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0" xfId="2"/>
    <xf numFmtId="9" fontId="0" fillId="0" borderId="0" xfId="3" applyFont="1"/>
    <xf numFmtId="10" fontId="0" fillId="0" borderId="0" xfId="3" applyNumberFormat="1" applyFont="1"/>
    <xf numFmtId="0" fontId="1" fillId="0" borderId="0" xfId="2" applyFont="1" applyAlignment="1">
      <alignment horizontal="left"/>
    </xf>
    <xf numFmtId="9" fontId="1" fillId="0" borderId="0" xfId="3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">
    <cellStyle name="Normal" xfId="0" builtinId="0"/>
    <cellStyle name="Normal 2" xfId="2" xr:uid="{CEA13401-C537-4C43-B8CC-7DD2E4C7E8BF}"/>
    <cellStyle name="Percent" xfId="1" builtinId="5"/>
    <cellStyle name="Percent 2" xfId="3" xr:uid="{E4D22DAE-6854-2843-90E7-307C27BD1A0A}"/>
  </cellStyles>
  <dxfs count="5"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061"/>
        </patternFill>
      </fill>
    </dxf>
  </dxfs>
  <tableStyles count="0" defaultTableStyle="TableStyleMedium2" defaultPivotStyle="PivotStyleLight16"/>
  <colors>
    <mruColors>
      <color rgb="FFFF7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13077932566119E-2"/>
          <c:y val="0.10373417721518988"/>
          <c:w val="0.93665871693922875"/>
          <c:h val="0.78854380544204128"/>
        </c:manualLayout>
      </c:layout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  '!$I$5:$I$16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 '!$J$5:$J$16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5-1D40-A210-1A9175C4B758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  '!$I$5:$I$16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 '!$K$5:$K$16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5-1D40-A210-1A9175C4B758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  '!$I$5:$I$16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 '!$L$5:$L$16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5-1D40-A210-1A9175C4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536047"/>
        <c:axId val="1902245263"/>
      </c:lineChart>
      <c:catAx>
        <c:axId val="55853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45263"/>
        <c:crosses val="autoZero"/>
        <c:auto val="1"/>
        <c:lblAlgn val="ctr"/>
        <c:lblOffset val="100"/>
        <c:noMultiLvlLbl val="0"/>
      </c:catAx>
      <c:valAx>
        <c:axId val="19022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Campaign Performance Based on Goal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9999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Goal'!$B$2:$B$13</c:f>
              <c:numCache>
                <c:formatCode>General</c:formatCode>
                <c:ptCount val="12"/>
                <c:pt idx="0">
                  <c:v>322</c:v>
                </c:pt>
                <c:pt idx="1">
                  <c:v>1863</c:v>
                </c:pt>
                <c:pt idx="2">
                  <c:v>931</c:v>
                </c:pt>
                <c:pt idx="3">
                  <c:v>550</c:v>
                </c:pt>
                <c:pt idx="4">
                  <c:v>382</c:v>
                </c:pt>
                <c:pt idx="5">
                  <c:v>288</c:v>
                </c:pt>
                <c:pt idx="6">
                  <c:v>226</c:v>
                </c:pt>
                <c:pt idx="7">
                  <c:v>171</c:v>
                </c:pt>
                <c:pt idx="8">
                  <c:v>139</c:v>
                </c:pt>
                <c:pt idx="9">
                  <c:v>113</c:v>
                </c:pt>
                <c:pt idx="10">
                  <c:v>92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E14A-942E-579FC08D13EE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9999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Goal'!$C$2:$C$13</c:f>
              <c:numCache>
                <c:formatCode>General</c:formatCode>
                <c:ptCount val="12"/>
                <c:pt idx="0">
                  <c:v>113</c:v>
                </c:pt>
                <c:pt idx="1">
                  <c:v>420</c:v>
                </c:pt>
                <c:pt idx="2">
                  <c:v>283</c:v>
                </c:pt>
                <c:pt idx="3">
                  <c:v>144</c:v>
                </c:pt>
                <c:pt idx="4">
                  <c:v>90</c:v>
                </c:pt>
                <c:pt idx="5">
                  <c:v>72</c:v>
                </c:pt>
                <c:pt idx="6">
                  <c:v>64</c:v>
                </c:pt>
                <c:pt idx="7">
                  <c:v>37</c:v>
                </c:pt>
                <c:pt idx="8">
                  <c:v>22</c:v>
                </c:pt>
                <c:pt idx="9">
                  <c:v>16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E14A-942E-579FC08D13EE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9999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Goal'!$D$2:$D$13</c:f>
              <c:numCache>
                <c:formatCode>General</c:formatCode>
                <c:ptCount val="12"/>
                <c:pt idx="0">
                  <c:v>18</c:v>
                </c:pt>
                <c:pt idx="1">
                  <c:v>60</c:v>
                </c:pt>
                <c:pt idx="2">
                  <c:v>52</c:v>
                </c:pt>
                <c:pt idx="3">
                  <c:v>40</c:v>
                </c:pt>
                <c:pt idx="4">
                  <c:v>17</c:v>
                </c:pt>
                <c:pt idx="5">
                  <c:v>14</c:v>
                </c:pt>
                <c:pt idx="6">
                  <c:v>18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E14A-942E-579FC08D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8480"/>
        <c:axId val="1991306543"/>
      </c:lineChart>
      <c:catAx>
        <c:axId val="1956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06543"/>
        <c:crosses val="autoZero"/>
        <c:auto val="1"/>
        <c:lblAlgn val="ctr"/>
        <c:lblOffset val="100"/>
        <c:noMultiLvlLbl val="0"/>
      </c:catAx>
      <c:valAx>
        <c:axId val="19913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Campiagns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165100</xdr:rowOff>
    </xdr:from>
    <xdr:to>
      <xdr:col>17</xdr:col>
      <xdr:colOff>685800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3A44F-9FCC-EC4E-8522-2781E6BE1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16</xdr:row>
      <xdr:rowOff>50800</xdr:rowOff>
    </xdr:from>
    <xdr:to>
      <xdr:col>16</xdr:col>
      <xdr:colOff>190500</xdr:colOff>
      <xdr:row>51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0B057-BF8E-A34A-8537-55842D812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n Pogoff" refreshedDate="43902.565873032407" createdVersion="6" refreshedVersion="6" minRefreshableVersion="3" recordCount="4116" xr:uid="{968FAEEF-42E2-C84A-A193-F7F485B79246}">
  <cacheSource type="worksheet">
    <worksheetSource ref="A1:U4117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percentage_funded" numFmtId="0">
      <sharedItems containsBlank="1" containsMixedTypes="1" containsNumber="1" containsInteger="1" minValue="0" maxValue="2260300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average_donation" numFmtId="164">
      <sharedItems containsMixedTypes="1" containsNumber="1" minValue="1" maxValue="3304"/>
    </cacheField>
    <cacheField name="average_donation_fixed" numFmtId="0">
      <sharedItems containsSemiMixedTypes="0" containsString="0" containsNumber="1" minValue="0" maxValue="3304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eadline_conversion" numFmtId="14">
      <sharedItems containsNonDate="0" containsDate="1" containsString="0" containsBlank="1" minDate="2009-08-10T19:26:00" maxDate="2017-05-03T19:12:00"/>
    </cacheField>
    <cacheField name="launch_date_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2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20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20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n Pogoff" refreshedDate="43903.010269560182" createdVersion="6" refreshedVersion="6" minRefreshableVersion="3" recordCount="11" xr:uid="{6066823D-2B20-9647-96E4-452EB3C3A0DB}">
  <cacheSource type="worksheet">
    <worksheetSource ref="A5:E16" sheet="Outcomes Based on Launch Date  "/>
  </cacheSource>
  <cacheFields count="5">
    <cacheField name="Jan" numFmtId="0">
      <sharedItems/>
    </cacheField>
    <cacheField name="7" numFmtId="0">
      <sharedItems containsString="0" containsBlank="1" containsNumber="1" containsInteger="1" minValue="1" maxValue="4"/>
    </cacheField>
    <cacheField name="33" numFmtId="0">
      <sharedItems containsSemiMixedTypes="0" containsString="0" containsNumber="1" containsInteger="1" minValue="31" maxValue="52"/>
    </cacheField>
    <cacheField name="56" numFmtId="0">
      <sharedItems containsSemiMixedTypes="0" containsString="0" containsNumber="1" containsInteger="1" minValue="37" maxValue="111"/>
    </cacheField>
    <cacheField name="96" numFmtId="0">
      <sharedItems containsSemiMixedTypes="0" containsString="0" containsNumber="1" containsInteger="1" minValue="75" maxValue="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n v="1437620400"/>
    <x v="0"/>
    <b v="0"/>
    <n v="182"/>
    <b v="1"/>
    <s v="film &amp; video/television"/>
    <n v="63.92"/>
    <n v="63.92"/>
    <x v="0"/>
    <s v="television"/>
    <d v="2015-07-23T03:00:00"/>
    <x v="0"/>
  </r>
  <r>
    <n v="1"/>
    <s v="FannibalFest Fan Convention"/>
    <s v="A Hannibal TV Show Fan Convention and Art Collective"/>
    <n v="10275"/>
    <n v="14653"/>
    <n v="143"/>
    <x v="0"/>
    <s v="US"/>
    <s v="USD"/>
    <n v="1488464683"/>
    <x v="1"/>
    <b v="0"/>
    <n v="79"/>
    <b v="1"/>
    <s v="film &amp; video/television"/>
    <n v="185.48"/>
    <n v="185.48"/>
    <x v="0"/>
    <s v="television"/>
    <m/>
    <x v="1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n v="1455555083"/>
    <x v="2"/>
    <b v="0"/>
    <n v="35"/>
    <b v="1"/>
    <s v="film &amp; video/television"/>
    <n v="15"/>
    <n v="15"/>
    <x v="0"/>
    <s v="television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n v="1407414107"/>
    <x v="3"/>
    <b v="0"/>
    <n v="150"/>
    <b v="1"/>
    <s v="film &amp; video/television"/>
    <n v="69.27"/>
    <n v="69.27"/>
    <x v="0"/>
    <s v="television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n v="1450555279"/>
    <x v="4"/>
    <b v="0"/>
    <n v="284"/>
    <b v="1"/>
    <s v="film &amp; video/television"/>
    <n v="190.55"/>
    <n v="190.55"/>
    <x v="0"/>
    <s v="television"/>
    <d v="2015-12-19T20:01:19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n v="1469770500"/>
    <x v="5"/>
    <b v="0"/>
    <n v="47"/>
    <b v="1"/>
    <s v="film &amp; video/television"/>
    <n v="93.4"/>
    <n v="93.4"/>
    <x v="0"/>
    <s v="television"/>
    <d v="2016-07-29T05:35:00"/>
    <x v="5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n v="1402710250"/>
    <x v="6"/>
    <b v="0"/>
    <n v="58"/>
    <b v="1"/>
    <s v="film &amp; video/television"/>
    <n v="146.88"/>
    <n v="146.88"/>
    <x v="0"/>
    <s v="television"/>
    <d v="2014-06-14T01:44:1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n v="1467680867"/>
    <x v="7"/>
    <b v="0"/>
    <n v="57"/>
    <b v="1"/>
    <s v="film &amp; video/television"/>
    <n v="159.82"/>
    <n v="159.82"/>
    <x v="0"/>
    <s v="television"/>
    <d v="2016-07-05T01:07:47"/>
    <x v="7"/>
  </r>
  <r>
    <n v="8"/>
    <s v="Sizzling in the Kitchen Flynn Style"/>
    <s v="Help us raise the funds to film our pilot episode!"/>
    <n v="3500"/>
    <n v="3501.52"/>
    <n v="100"/>
    <x v="0"/>
    <s v="US"/>
    <s v="USD"/>
    <n v="1460754000"/>
    <x v="8"/>
    <b v="0"/>
    <n v="12"/>
    <b v="1"/>
    <s v="film &amp; video/television"/>
    <n v="291.79000000000002"/>
    <n v="291.79000000000002"/>
    <x v="0"/>
    <s v="television"/>
    <d v="2016-04-15T21:00:00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n v="1460860144"/>
    <x v="9"/>
    <b v="0"/>
    <n v="20"/>
    <b v="1"/>
    <s v="film &amp; video/television"/>
    <n v="31.5"/>
    <n v="31.5"/>
    <x v="0"/>
    <s v="television"/>
    <d v="2016-04-17T02:29:04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n v="1403660279"/>
    <x v="10"/>
    <b v="0"/>
    <n v="19"/>
    <b v="1"/>
    <s v="film &amp; video/television"/>
    <n v="158.68"/>
    <n v="158.68"/>
    <x v="0"/>
    <s v="television"/>
    <d v="2014-06-25T01:37:59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n v="1471834800"/>
    <x v="11"/>
    <b v="0"/>
    <n v="75"/>
    <b v="1"/>
    <s v="film &amp; video/television"/>
    <n v="80.33"/>
    <n v="80.33"/>
    <x v="0"/>
    <s v="television"/>
    <d v="2016-08-22T03:00:00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n v="1405479600"/>
    <x v="12"/>
    <b v="0"/>
    <n v="827"/>
    <b v="1"/>
    <s v="film &amp; video/television"/>
    <n v="59.96"/>
    <n v="59.96"/>
    <x v="0"/>
    <s v="television"/>
    <d v="2014-07-16T03:00:00"/>
    <x v="12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n v="1466713620"/>
    <x v="13"/>
    <b v="0"/>
    <n v="51"/>
    <b v="1"/>
    <s v="film &amp; video/television"/>
    <n v="109.78"/>
    <n v="109.78"/>
    <x v="0"/>
    <s v="television"/>
    <d v="2016-06-23T20:27:00"/>
    <x v="13"/>
  </r>
  <r>
    <n v="14"/>
    <s v="3010 | Sci-fi Series"/>
    <s v="A highly charged post apocalyptic sci fi series that pulls no punches!"/>
    <n v="6000"/>
    <n v="6056"/>
    <n v="101"/>
    <x v="0"/>
    <s v="AU"/>
    <s v="AUD"/>
    <n v="1405259940"/>
    <x v="14"/>
    <b v="0"/>
    <n v="41"/>
    <b v="1"/>
    <s v="film &amp; video/television"/>
    <n v="147.71"/>
    <n v="147.71"/>
    <x v="0"/>
    <s v="television"/>
    <d v="2014-07-13T13:59:00"/>
    <x v="14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n v="1443384840"/>
    <x v="15"/>
    <b v="0"/>
    <n v="98"/>
    <b v="1"/>
    <s v="film &amp; video/television"/>
    <n v="21.76"/>
    <n v="21.76"/>
    <x v="0"/>
    <s v="television"/>
    <d v="2015-09-27T20:14:00"/>
    <x v="15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n v="1402896600"/>
    <x v="16"/>
    <b v="0"/>
    <n v="70"/>
    <b v="1"/>
    <s v="film &amp; video/television"/>
    <n v="171.84"/>
    <n v="171.84"/>
    <x v="0"/>
    <s v="television"/>
    <d v="2014-06-16T05:30:00"/>
    <x v="16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n v="1415126022"/>
    <x v="17"/>
    <b v="0"/>
    <n v="36"/>
    <b v="1"/>
    <s v="film &amp; video/television"/>
    <n v="41.94"/>
    <n v="41.94"/>
    <x v="0"/>
    <s v="television"/>
    <d v="2014-11-04T18:33:42"/>
    <x v="17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n v="1410958856"/>
    <x v="18"/>
    <b v="0"/>
    <n v="342"/>
    <b v="1"/>
    <s v="film &amp; video/television"/>
    <n v="93.26"/>
    <n v="93.26"/>
    <x v="0"/>
    <s v="television"/>
    <d v="2014-09-17T13:00:56"/>
    <x v="18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n v="1437420934"/>
    <x v="19"/>
    <b v="0"/>
    <n v="22"/>
    <b v="1"/>
    <s v="film &amp; video/television"/>
    <n v="56.14"/>
    <n v="56.14"/>
    <x v="0"/>
    <s v="television"/>
    <d v="2015-07-20T19:35:34"/>
    <x v="19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n v="1442167912"/>
    <x v="20"/>
    <b v="0"/>
    <n v="25"/>
    <b v="1"/>
    <s v="film &amp; video/television"/>
    <n v="80.16"/>
    <n v="80.16"/>
    <x v="0"/>
    <s v="television"/>
    <d v="2015-09-13T18:11:52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n v="1411743789"/>
    <x v="21"/>
    <b v="0"/>
    <n v="101"/>
    <b v="1"/>
    <s v="film &amp; video/television"/>
    <n v="199.9"/>
    <n v="199.9"/>
    <x v="0"/>
    <s v="television"/>
    <d v="2014-09-26T15:03:09"/>
    <x v="21"/>
  </r>
  <r>
    <n v="22"/>
    <s v="CREATURES OF HABIT!"/>
    <s v="Meet Gary, and Troy: Two unlikely friends that investigate &quot;strange phenomenon&quot;."/>
    <n v="350"/>
    <n v="410"/>
    <n v="117"/>
    <x v="0"/>
    <s v="US"/>
    <s v="USD"/>
    <n v="1420099140"/>
    <x v="22"/>
    <b v="0"/>
    <n v="8"/>
    <b v="1"/>
    <s v="film &amp; video/television"/>
    <n v="51.25"/>
    <n v="51.25"/>
    <x v="0"/>
    <s v="television"/>
    <d v="2015-01-01T07:59:0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n v="1430407200"/>
    <x v="23"/>
    <b v="0"/>
    <n v="23"/>
    <b v="1"/>
    <s v="film &amp; video/television"/>
    <n v="103.04"/>
    <n v="103.04"/>
    <x v="0"/>
    <s v="television"/>
    <d v="2015-04-30T15:20:00"/>
    <x v="23"/>
  </r>
  <r>
    <n v="24"/>
    <s v="Bring STL Up Late to TV"/>
    <s v="STL Up Late is a weekly late night comedy talk show for St. Louis television."/>
    <n v="35000"/>
    <n v="38082.69"/>
    <n v="109"/>
    <x v="0"/>
    <s v="US"/>
    <s v="USD"/>
    <n v="1442345940"/>
    <x v="24"/>
    <b v="0"/>
    <n v="574"/>
    <b v="1"/>
    <s v="film &amp; video/television"/>
    <n v="66.349999999999994"/>
    <n v="66.349999999999994"/>
    <x v="0"/>
    <s v="television"/>
    <d v="2015-09-15T19:39:0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n v="1452299761"/>
    <x v="25"/>
    <b v="0"/>
    <n v="14"/>
    <b v="1"/>
    <s v="film &amp; video/television"/>
    <n v="57.14"/>
    <n v="57.14"/>
    <x v="0"/>
    <s v="television"/>
    <d v="2016-01-09T00:36:01"/>
    <x v="25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n v="1408278144"/>
    <x v="26"/>
    <b v="0"/>
    <n v="19"/>
    <b v="1"/>
    <s v="film &amp; video/television"/>
    <n v="102.11"/>
    <n v="102.11"/>
    <x v="0"/>
    <s v="television"/>
    <d v="2014-08-17T12:22:24"/>
    <x v="26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n v="1416113833"/>
    <x v="27"/>
    <b v="0"/>
    <n v="150"/>
    <b v="1"/>
    <s v="film &amp; video/television"/>
    <n v="148.97"/>
    <n v="148.97"/>
    <x v="0"/>
    <s v="television"/>
    <d v="2014-11-16T04:57:13"/>
    <x v="27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n v="1450307284"/>
    <x v="28"/>
    <b v="0"/>
    <n v="71"/>
    <b v="1"/>
    <s v="film &amp; video/television"/>
    <n v="169.61"/>
    <n v="169.61"/>
    <x v="0"/>
    <s v="television"/>
    <d v="2015-12-16T23:08:04"/>
    <x v="28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n v="1406045368"/>
    <x v="29"/>
    <b v="0"/>
    <n v="117"/>
    <b v="1"/>
    <s v="film &amp; video/television"/>
    <n v="31.62"/>
    <n v="31.62"/>
    <x v="0"/>
    <s v="television"/>
    <d v="2014-07-22T16:09:28"/>
    <x v="29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n v="1408604515"/>
    <x v="30"/>
    <b v="0"/>
    <n v="53"/>
    <b v="1"/>
    <s v="film &amp; video/television"/>
    <n v="76.45"/>
    <n v="76.45"/>
    <x v="0"/>
    <s v="television"/>
    <d v="2014-08-21T07:01:55"/>
    <x v="30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n v="1453748434"/>
    <x v="31"/>
    <b v="0"/>
    <n v="1"/>
    <b v="1"/>
    <s v="film &amp; video/television"/>
    <n v="13"/>
    <n v="13"/>
    <x v="0"/>
    <s v="television"/>
    <d v="2016-01-25T19:00:34"/>
    <x v="31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n v="1463111940"/>
    <x v="32"/>
    <b v="0"/>
    <n v="89"/>
    <b v="1"/>
    <s v="film &amp; video/television"/>
    <n v="320.45"/>
    <n v="320.45"/>
    <x v="0"/>
    <s v="television"/>
    <d v="2016-05-13T03:59:00"/>
    <x v="32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n v="1447001501"/>
    <x v="33"/>
    <b v="0"/>
    <n v="64"/>
    <b v="1"/>
    <s v="film &amp; video/television"/>
    <n v="83.75"/>
    <n v="83.75"/>
    <x v="0"/>
    <s v="television"/>
    <d v="2015-11-08T16:51:41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n v="1407224601"/>
    <x v="34"/>
    <b v="0"/>
    <n v="68"/>
    <b v="1"/>
    <s v="film &amp; video/television"/>
    <n v="49.88"/>
    <n v="49.88"/>
    <x v="0"/>
    <s v="television"/>
    <d v="2014-08-05T07:43:21"/>
    <x v="34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n v="1430179200"/>
    <x v="35"/>
    <b v="0"/>
    <n v="28"/>
    <b v="1"/>
    <s v="film &amp; video/television"/>
    <n v="59.46"/>
    <n v="59.46"/>
    <x v="0"/>
    <s v="television"/>
    <d v="2015-04-28T00:00:00"/>
    <x v="35"/>
  </r>
  <r>
    <n v="36"/>
    <s v="THE LISTENING BOX"/>
    <s v="A modern day priest makes an unusual discovery, setting off a chain of events."/>
    <n v="6000"/>
    <n v="8529"/>
    <n v="142"/>
    <x v="0"/>
    <s v="US"/>
    <s v="USD"/>
    <n v="1428128525"/>
    <x v="36"/>
    <b v="0"/>
    <n v="44"/>
    <b v="1"/>
    <s v="film &amp; video/television"/>
    <n v="193.84"/>
    <n v="193.84"/>
    <x v="0"/>
    <s v="television"/>
    <d v="2015-04-04T06:22:05"/>
    <x v="36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n v="1425055079"/>
    <x v="37"/>
    <b v="0"/>
    <n v="253"/>
    <b v="1"/>
    <s v="film &amp; video/television"/>
    <n v="159.51"/>
    <n v="159.51"/>
    <x v="0"/>
    <s v="television"/>
    <d v="2015-02-27T16:37:59"/>
    <x v="37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n v="1368235344"/>
    <x v="38"/>
    <b v="0"/>
    <n v="66"/>
    <b v="1"/>
    <s v="film &amp; video/television"/>
    <n v="41.68"/>
    <n v="41.68"/>
    <x v="0"/>
    <s v="television"/>
    <d v="2013-05-11T01:22:24"/>
    <x v="38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n v="1401058740"/>
    <x v="39"/>
    <b v="0"/>
    <n v="217"/>
    <b v="1"/>
    <s v="film &amp; video/television"/>
    <n v="150.9"/>
    <n v="150.9"/>
    <x v="0"/>
    <s v="television"/>
    <d v="2014-05-25T22:59:00"/>
    <x v="39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n v="1403150400"/>
    <x v="40"/>
    <b v="0"/>
    <n v="16"/>
    <b v="1"/>
    <s v="film &amp; video/television"/>
    <n v="126.69"/>
    <n v="126.69"/>
    <x v="0"/>
    <s v="television"/>
    <d v="2014-06-19T04:00:0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n v="1412516354"/>
    <x v="41"/>
    <b v="0"/>
    <n v="19"/>
    <b v="1"/>
    <s v="film &amp; video/television"/>
    <n v="105.26"/>
    <n v="105.26"/>
    <x v="0"/>
    <s v="television"/>
    <d v="2014-10-05T13:39:14"/>
    <x v="41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n v="1419780026"/>
    <x v="42"/>
    <b v="0"/>
    <n v="169"/>
    <b v="1"/>
    <s v="film &amp; video/television"/>
    <n v="117.51"/>
    <n v="117.51"/>
    <x v="0"/>
    <s v="television"/>
    <d v="2014-12-28T15:20:26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n v="1405209600"/>
    <x v="43"/>
    <b v="0"/>
    <n v="263"/>
    <b v="1"/>
    <s v="film &amp; video/television"/>
    <n v="117.36"/>
    <n v="117.36"/>
    <x v="0"/>
    <s v="television"/>
    <d v="2014-07-13T00:00:00"/>
    <x v="43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n v="1412648537"/>
    <x v="44"/>
    <b v="0"/>
    <n v="15"/>
    <b v="1"/>
    <s v="film &amp; video/television"/>
    <n v="133.33000000000001"/>
    <n v="133.33000000000001"/>
    <x v="0"/>
    <s v="television"/>
    <d v="2014-10-07T02:22:17"/>
    <x v="44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n v="1461769107"/>
    <x v="45"/>
    <b v="0"/>
    <n v="61"/>
    <b v="1"/>
    <s v="film &amp; video/television"/>
    <n v="98.36"/>
    <n v="98.36"/>
    <x v="0"/>
    <s v="television"/>
    <d v="2016-04-27T14:58:27"/>
    <x v="45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n v="1450220974"/>
    <x v="46"/>
    <b v="0"/>
    <n v="45"/>
    <b v="1"/>
    <s v="film &amp; video/television"/>
    <n v="194.44"/>
    <n v="194.44"/>
    <x v="0"/>
    <s v="television"/>
    <d v="2015-12-15T23:09:34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n v="1419021607"/>
    <x v="47"/>
    <b v="0"/>
    <n v="70"/>
    <b v="1"/>
    <s v="film &amp; video/television"/>
    <n v="76.87"/>
    <n v="76.87"/>
    <x v="0"/>
    <s v="television"/>
    <d v="2014-12-19T20:40:0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n v="1425211200"/>
    <x v="48"/>
    <b v="0"/>
    <n v="38"/>
    <b v="1"/>
    <s v="film &amp; video/television"/>
    <n v="56.82"/>
    <n v="56.82"/>
    <x v="0"/>
    <s v="television"/>
    <d v="2015-03-01T12:00:00"/>
    <x v="48"/>
  </r>
  <r>
    <n v="49"/>
    <s v="Driving Jersey - Season Five"/>
    <s v="Driving Jersey is real people telling real stories."/>
    <n v="12000"/>
    <n v="12000"/>
    <n v="100"/>
    <x v="0"/>
    <s v="US"/>
    <s v="USD"/>
    <n v="1445660045"/>
    <x v="49"/>
    <b v="0"/>
    <n v="87"/>
    <b v="1"/>
    <s v="film &amp; video/television"/>
    <n v="137.93"/>
    <n v="137.93"/>
    <x v="0"/>
    <s v="television"/>
    <d v="2015-10-24T04:14:05"/>
    <x v="49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n v="1422637200"/>
    <x v="50"/>
    <b v="0"/>
    <n v="22"/>
    <b v="1"/>
    <s v="film &amp; video/television"/>
    <n v="27.27"/>
    <n v="27.27"/>
    <x v="0"/>
    <s v="television"/>
    <d v="2015-01-30T17:00:00"/>
    <x v="50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n v="1439245037"/>
    <x v="51"/>
    <b v="0"/>
    <n v="119"/>
    <b v="1"/>
    <s v="film &amp; video/television"/>
    <n v="118.34"/>
    <n v="118.34"/>
    <x v="0"/>
    <s v="television"/>
    <d v="2015-08-10T22:17:17"/>
    <x v="51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n v="1405615846"/>
    <x v="52"/>
    <b v="0"/>
    <n v="52"/>
    <b v="1"/>
    <s v="film &amp; video/television"/>
    <n v="223.48"/>
    <n v="223.48"/>
    <x v="0"/>
    <s v="television"/>
    <d v="2014-07-17T16:50:46"/>
    <x v="52"/>
  </r>
  <r>
    <n v="53"/>
    <s v="Rolling out Vegan Mashup's Season 2"/>
    <s v="Delicious TV's Vegan Mashup launching season two on public television"/>
    <n v="3000"/>
    <n v="3289"/>
    <n v="110"/>
    <x v="0"/>
    <s v="US"/>
    <s v="USD"/>
    <n v="1396648800"/>
    <x v="53"/>
    <b v="0"/>
    <n v="117"/>
    <b v="1"/>
    <s v="film &amp; video/television"/>
    <n v="28.11"/>
    <n v="28.11"/>
    <x v="0"/>
    <s v="television"/>
    <d v="2014-04-04T22:00:00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n v="1451063221"/>
    <x v="54"/>
    <b v="0"/>
    <n v="52"/>
    <b v="1"/>
    <s v="film &amp; video/television"/>
    <n v="194.23"/>
    <n v="194.23"/>
    <x v="0"/>
    <s v="television"/>
    <d v="2015-12-25T17:07:01"/>
    <x v="54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n v="1464390916"/>
    <x v="55"/>
    <b v="0"/>
    <n v="86"/>
    <b v="1"/>
    <s v="film &amp; video/television"/>
    <n v="128.94999999999999"/>
    <n v="128.94999999999999"/>
    <x v="0"/>
    <s v="television"/>
    <d v="2016-05-27T23:15:16"/>
    <x v="55"/>
  </r>
  <r>
    <n v="56"/>
    <s v="Voxwomen Cycling Show"/>
    <s v="We want to see more women's cycling on TV - and we need your help to make it happen!"/>
    <n v="8000"/>
    <n v="8581"/>
    <n v="107"/>
    <x v="0"/>
    <s v="GB"/>
    <s v="GBP"/>
    <n v="1433779200"/>
    <x v="56"/>
    <b v="0"/>
    <n v="174"/>
    <b v="1"/>
    <s v="film &amp; video/television"/>
    <n v="49.32"/>
    <n v="49.32"/>
    <x v="0"/>
    <s v="television"/>
    <d v="2015-06-08T16:00:0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n v="1429991962"/>
    <x v="57"/>
    <b v="0"/>
    <n v="69"/>
    <b v="1"/>
    <s v="film &amp; video/television"/>
    <n v="221.52"/>
    <n v="221.52"/>
    <x v="0"/>
    <s v="television"/>
    <d v="2015-04-25T19:59:22"/>
    <x v="57"/>
  </r>
  <r>
    <n v="58"/>
    <s v="Gloaming"/>
    <s v="Alex thought he knew how the world worked. You live, you die and it's over. He was very, very wrong."/>
    <n v="10000"/>
    <n v="10291"/>
    <n v="103"/>
    <x v="0"/>
    <s v="US"/>
    <s v="USD"/>
    <n v="1416423172"/>
    <x v="58"/>
    <b v="0"/>
    <n v="75"/>
    <b v="1"/>
    <s v="film &amp; video/television"/>
    <n v="137.21"/>
    <n v="137.21"/>
    <x v="0"/>
    <s v="television"/>
    <d v="2014-11-19T18:52:52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n v="1442264400"/>
    <x v="59"/>
    <b v="0"/>
    <n v="33"/>
    <b v="1"/>
    <s v="film &amp; video/television"/>
    <n v="606.82000000000005"/>
    <n v="606.82000000000005"/>
    <x v="0"/>
    <s v="television"/>
    <d v="2015-09-14T21:00:00"/>
    <x v="59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n v="1395532800"/>
    <x v="60"/>
    <b v="0"/>
    <n v="108"/>
    <b v="1"/>
    <s v="film &amp; video/shorts"/>
    <n v="43.04"/>
    <n v="43.04"/>
    <x v="0"/>
    <s v="shorts"/>
    <d v="2014-03-23T00:00:00"/>
    <x v="60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n v="1370547157"/>
    <x v="61"/>
    <b v="0"/>
    <n v="23"/>
    <b v="1"/>
    <s v="film &amp; video/shorts"/>
    <n v="322.39"/>
    <n v="322.39"/>
    <x v="0"/>
    <s v="shorts"/>
    <d v="2013-06-06T19:32:37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n v="1362337878"/>
    <x v="62"/>
    <b v="0"/>
    <n v="48"/>
    <b v="1"/>
    <s v="film &amp; video/shorts"/>
    <n v="96.71"/>
    <n v="96.71"/>
    <x v="0"/>
    <s v="shorts"/>
    <d v="2013-03-03T19:11:18"/>
    <x v="62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n v="1388206740"/>
    <x v="63"/>
    <b v="0"/>
    <n v="64"/>
    <b v="1"/>
    <s v="film &amp; video/shorts"/>
    <n v="35.47"/>
    <n v="35.47"/>
    <x v="0"/>
    <s v="shorts"/>
    <d v="2013-12-28T04:59:00"/>
    <x v="63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n v="1373243181"/>
    <x v="64"/>
    <b v="0"/>
    <n v="24"/>
    <b v="1"/>
    <s v="film &amp; video/shorts"/>
    <n v="86.67"/>
    <n v="86.67"/>
    <x v="0"/>
    <s v="shorts"/>
    <d v="2013-07-08T00:26:21"/>
    <x v="64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n v="1407736740"/>
    <x v="65"/>
    <b v="0"/>
    <n v="57"/>
    <b v="1"/>
    <s v="film &amp; video/shorts"/>
    <n v="132.05000000000001"/>
    <n v="132.05000000000001"/>
    <x v="0"/>
    <s v="shorts"/>
    <d v="2014-08-11T05:59:00"/>
    <x v="65"/>
  </r>
  <r>
    <n v="66"/>
    <s v="A Stagnant Fever: Short Film"/>
    <s v="A dark comedy set in the '60s about clinical depression and one night stands."/>
    <n v="2000"/>
    <n v="2372"/>
    <n v="119"/>
    <x v="0"/>
    <s v="US"/>
    <s v="USD"/>
    <n v="1468873420"/>
    <x v="66"/>
    <b v="0"/>
    <n v="26"/>
    <b v="1"/>
    <s v="film &amp; video/shorts"/>
    <n v="91.23"/>
    <n v="91.23"/>
    <x v="0"/>
    <s v="shorts"/>
    <d v="2016-07-18T20:23:40"/>
    <x v="66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n v="1342360804"/>
    <x v="67"/>
    <b v="0"/>
    <n v="20"/>
    <b v="1"/>
    <s v="film &amp; video/shorts"/>
    <n v="116.25"/>
    <n v="116.25"/>
    <x v="0"/>
    <s v="shorts"/>
    <d v="2012-07-15T14:00:04"/>
    <x v="67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n v="1393162791"/>
    <x v="68"/>
    <b v="0"/>
    <n v="36"/>
    <b v="1"/>
    <s v="film &amp; video/shorts"/>
    <n v="21.19"/>
    <n v="21.19"/>
    <x v="0"/>
    <s v="shorts"/>
    <d v="2014-02-23T13:39:51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n v="1317538740"/>
    <x v="69"/>
    <b v="0"/>
    <n v="178"/>
    <b v="1"/>
    <s v="film &amp; video/shorts"/>
    <n v="62.33"/>
    <n v="62.33"/>
    <x v="0"/>
    <s v="shorts"/>
    <d v="2011-10-02T06:59:00"/>
    <x v="69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n v="1315171845"/>
    <x v="70"/>
    <b v="0"/>
    <n v="17"/>
    <b v="1"/>
    <s v="film &amp; video/shorts"/>
    <n v="37.409999999999997"/>
    <n v="37.409999999999997"/>
    <x v="0"/>
    <s v="shorts"/>
    <d v="2011-09-04T21:30:45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n v="1338186657"/>
    <x v="71"/>
    <b v="0"/>
    <n v="32"/>
    <b v="1"/>
    <s v="film &amp; video/shorts"/>
    <n v="69.72"/>
    <n v="69.72"/>
    <x v="0"/>
    <s v="shorts"/>
    <d v="2012-05-28T06:30:57"/>
    <x v="71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n v="1352937600"/>
    <x v="72"/>
    <b v="0"/>
    <n v="41"/>
    <b v="1"/>
    <s v="film &amp; video/shorts"/>
    <n v="58.17"/>
    <n v="58.17"/>
    <x v="0"/>
    <s v="shorts"/>
    <d v="2012-11-15T00:00:00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n v="1304395140"/>
    <x v="73"/>
    <b v="0"/>
    <n v="18"/>
    <b v="1"/>
    <s v="film &amp; video/shorts"/>
    <n v="50"/>
    <n v="50"/>
    <x v="0"/>
    <s v="shorts"/>
    <d v="2011-05-03T03:59:00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n v="1453376495"/>
    <x v="74"/>
    <b v="0"/>
    <n v="29"/>
    <b v="1"/>
    <s v="film &amp; video/shorts"/>
    <n v="19.47"/>
    <n v="19.47"/>
    <x v="0"/>
    <s v="shorts"/>
    <d v="2016-01-21T11:41:35"/>
    <x v="74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n v="1366693272"/>
    <x v="75"/>
    <b v="0"/>
    <n v="47"/>
    <b v="1"/>
    <s v="film &amp; video/shorts"/>
    <n v="85.96"/>
    <n v="85.96"/>
    <x v="0"/>
    <s v="shorts"/>
    <d v="2013-04-23T05:01:12"/>
    <x v="75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n v="1325007358"/>
    <x v="76"/>
    <b v="0"/>
    <n v="15"/>
    <b v="1"/>
    <s v="film &amp; video/shorts"/>
    <n v="30.67"/>
    <n v="30.67"/>
    <x v="0"/>
    <s v="shorts"/>
    <d v="2011-12-27T17:35:58"/>
    <x v="76"/>
  </r>
  <r>
    <n v="77"/>
    <s v="Jonah and the Crab"/>
    <s v="A short film about a boy searching for companionship in a hermit crab he finds on the beach."/>
    <n v="400"/>
    <n v="1570"/>
    <n v="393"/>
    <x v="0"/>
    <s v="US"/>
    <s v="USD"/>
    <n v="1337569140"/>
    <x v="77"/>
    <b v="0"/>
    <n v="26"/>
    <b v="1"/>
    <s v="film &amp; video/shorts"/>
    <n v="60.38"/>
    <n v="60.38"/>
    <x v="0"/>
    <s v="shorts"/>
    <d v="2012-05-21T02:59:00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n v="1472751121"/>
    <x v="78"/>
    <b v="0"/>
    <n v="35"/>
    <b v="1"/>
    <s v="film &amp; video/shorts"/>
    <n v="38.6"/>
    <n v="38.6"/>
    <x v="0"/>
    <s v="shorts"/>
    <d v="2016-09-01T17:32:01"/>
    <x v="78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n v="1398451093"/>
    <x v="79"/>
    <b v="0"/>
    <n v="41"/>
    <b v="1"/>
    <s v="film &amp; video/shorts"/>
    <n v="40.270000000000003"/>
    <n v="40.270000000000003"/>
    <x v="0"/>
    <s v="shorts"/>
    <d v="2014-04-25T18:38:13"/>
    <x v="79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n v="1386640856"/>
    <x v="80"/>
    <b v="0"/>
    <n v="47"/>
    <b v="1"/>
    <s v="film &amp; video/shorts"/>
    <n v="273.83"/>
    <n v="273.83"/>
    <x v="0"/>
    <s v="shorts"/>
    <d v="2013-12-10T02:00:56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n v="1342234920"/>
    <x v="81"/>
    <b v="0"/>
    <n v="28"/>
    <b v="1"/>
    <s v="film &amp; video/shorts"/>
    <n v="53.04"/>
    <n v="53.04"/>
    <x v="0"/>
    <s v="shorts"/>
    <d v="2012-07-14T03:02:00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n v="1318189261"/>
    <x v="82"/>
    <b v="0"/>
    <n v="100"/>
    <b v="1"/>
    <s v="film &amp; video/shorts"/>
    <n v="40.01"/>
    <n v="40.01"/>
    <x v="0"/>
    <s v="shorts"/>
    <d v="2011-10-09T19:41:01"/>
    <x v="82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n v="1424604600"/>
    <x v="83"/>
    <b v="0"/>
    <n v="13"/>
    <b v="1"/>
    <s v="film &amp; video/shorts"/>
    <n v="15.77"/>
    <n v="15.77"/>
    <x v="0"/>
    <s v="shorts"/>
    <d v="2015-02-22T11:30:00"/>
    <x v="83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n v="1305483086"/>
    <x v="84"/>
    <b v="0"/>
    <n v="7"/>
    <b v="1"/>
    <s v="film &amp; video/shorts"/>
    <n v="71.430000000000007"/>
    <n v="71.430000000000007"/>
    <x v="0"/>
    <s v="shorts"/>
    <d v="2011-05-15T18:11:26"/>
    <x v="84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n v="1316746837"/>
    <x v="85"/>
    <b v="0"/>
    <n v="21"/>
    <b v="1"/>
    <s v="film &amp; video/shorts"/>
    <n v="71.709999999999994"/>
    <n v="71.709999999999994"/>
    <x v="0"/>
    <s v="shorts"/>
    <d v="2011-09-23T03:00:37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n v="1451226045"/>
    <x v="86"/>
    <b v="0"/>
    <n v="17"/>
    <b v="1"/>
    <s v="film &amp; video/shorts"/>
    <n v="375.76"/>
    <n v="375.76"/>
    <x v="0"/>
    <s v="shorts"/>
    <d v="2015-12-27T14:20:45"/>
    <x v="86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n v="1275529260"/>
    <x v="87"/>
    <b v="0"/>
    <n v="25"/>
    <b v="1"/>
    <s v="film &amp; video/shorts"/>
    <n v="104.6"/>
    <n v="104.6"/>
    <x v="0"/>
    <s v="shorts"/>
    <d v="2010-06-03T01:41:00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n v="1403452131"/>
    <x v="88"/>
    <b v="0"/>
    <n v="60"/>
    <b v="1"/>
    <s v="film &amp; video/shorts"/>
    <n v="60"/>
    <n v="60"/>
    <x v="0"/>
    <s v="shorts"/>
    <d v="2014-06-22T15:48:51"/>
    <x v="88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n v="1370196192"/>
    <x v="89"/>
    <b v="0"/>
    <n v="56"/>
    <b v="1"/>
    <s v="film &amp; video/shorts"/>
    <n v="123.29"/>
    <n v="123.29"/>
    <x v="0"/>
    <s v="shorts"/>
    <d v="2013-06-02T18:03:12"/>
    <x v="89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n v="1310454499"/>
    <x v="90"/>
    <b v="0"/>
    <n v="16"/>
    <b v="1"/>
    <s v="film &amp; video/shorts"/>
    <n v="31.38"/>
    <n v="31.38"/>
    <x v="0"/>
    <s v="shorts"/>
    <d v="2011-07-12T07:08:19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n v="1305625164"/>
    <x v="91"/>
    <b v="0"/>
    <n v="46"/>
    <b v="1"/>
    <s v="film &amp; video/shorts"/>
    <n v="78.260000000000005"/>
    <n v="78.260000000000005"/>
    <x v="0"/>
    <s v="shorts"/>
    <d v="2011-05-17T09:39:24"/>
    <x v="91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n v="1485936000"/>
    <x v="92"/>
    <b v="0"/>
    <n v="43"/>
    <b v="1"/>
    <s v="film &amp; video/shorts"/>
    <n v="122.33"/>
    <n v="122.33"/>
    <x v="0"/>
    <s v="shorts"/>
    <d v="2017-02-01T08:00:00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n v="1341349200"/>
    <x v="93"/>
    <b v="0"/>
    <n v="15"/>
    <b v="1"/>
    <s v="film &amp; video/shorts"/>
    <n v="73.73"/>
    <n v="73.73"/>
    <x v="0"/>
    <s v="shorts"/>
    <d v="2012-07-03T21:00:00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n v="1396890822"/>
    <x v="94"/>
    <b v="0"/>
    <n v="12"/>
    <b v="1"/>
    <s v="film &amp; video/shorts"/>
    <n v="21.67"/>
    <n v="21.67"/>
    <x v="0"/>
    <s v="shorts"/>
    <d v="2014-04-07T17:13:42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n v="1330214841"/>
    <x v="95"/>
    <b v="0"/>
    <n v="21"/>
    <b v="1"/>
    <s v="film &amp; video/shorts"/>
    <n v="21.9"/>
    <n v="21.9"/>
    <x v="0"/>
    <s v="shorts"/>
    <d v="2012-02-26T00:07:21"/>
    <x v="95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n v="1280631600"/>
    <x v="96"/>
    <b v="0"/>
    <n v="34"/>
    <b v="1"/>
    <s v="film &amp; video/shorts"/>
    <n v="50.59"/>
    <n v="50.59"/>
    <x v="0"/>
    <s v="shorts"/>
    <d v="2010-08-01T03:00:00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n v="1310440482"/>
    <x v="97"/>
    <b v="0"/>
    <n v="8"/>
    <b v="1"/>
    <s v="film &amp; video/shorts"/>
    <n v="53.13"/>
    <n v="53.13"/>
    <x v="0"/>
    <s v="shorts"/>
    <d v="2011-07-12T03:14:42"/>
    <x v="97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n v="1354923000"/>
    <x v="98"/>
    <b v="0"/>
    <n v="60"/>
    <b v="1"/>
    <s v="film &amp; video/shorts"/>
    <n v="56.67"/>
    <n v="56.67"/>
    <x v="0"/>
    <s v="shorts"/>
    <d v="2012-12-07T23:30:00"/>
    <x v="98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n v="1390426799"/>
    <x v="99"/>
    <b v="0"/>
    <n v="39"/>
    <b v="1"/>
    <s v="film &amp; video/shorts"/>
    <n v="40.78"/>
    <n v="40.78"/>
    <x v="0"/>
    <s v="shorts"/>
    <d v="2014-01-22T21:39:59"/>
    <x v="99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n v="1352055886"/>
    <x v="100"/>
    <b v="0"/>
    <n v="26"/>
    <b v="1"/>
    <s v="film &amp; video/shorts"/>
    <n v="192.31"/>
    <n v="192.31"/>
    <x v="0"/>
    <s v="shorts"/>
    <d v="2012-11-04T19:04:46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n v="1359052710"/>
    <x v="101"/>
    <b v="0"/>
    <n v="35"/>
    <b v="1"/>
    <s v="film &amp; video/shorts"/>
    <n v="100"/>
    <n v="100"/>
    <x v="0"/>
    <s v="shorts"/>
    <d v="2013-01-24T18:38:30"/>
    <x v="101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n v="1293073733"/>
    <x v="102"/>
    <b v="0"/>
    <n v="65"/>
    <b v="1"/>
    <s v="film &amp; video/shorts"/>
    <n v="117.92"/>
    <n v="117.92"/>
    <x v="0"/>
    <s v="shorts"/>
    <d v="2010-12-23T03:08:53"/>
    <x v="102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n v="1394220030"/>
    <x v="103"/>
    <b v="0"/>
    <n v="49"/>
    <b v="1"/>
    <s v="film &amp; video/shorts"/>
    <n v="27.9"/>
    <n v="27.9"/>
    <x v="0"/>
    <s v="shorts"/>
    <d v="2014-03-07T19:20:30"/>
    <x v="103"/>
  </r>
  <r>
    <n v="104"/>
    <s v="Good 'Ol Trumpet"/>
    <s v="UCF short film about an old man, his love for music, and his misplaced trumpet.  "/>
    <n v="500"/>
    <n v="600"/>
    <n v="120"/>
    <x v="0"/>
    <s v="US"/>
    <s v="USD"/>
    <n v="1301792400"/>
    <x v="104"/>
    <b v="0"/>
    <n v="10"/>
    <b v="1"/>
    <s v="film &amp; video/shorts"/>
    <n v="60"/>
    <n v="60"/>
    <x v="0"/>
    <s v="shorts"/>
    <d v="2011-04-03T01:00:00"/>
    <x v="104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n v="1463184000"/>
    <x v="105"/>
    <b v="0"/>
    <n v="60"/>
    <b v="1"/>
    <s v="film &amp; video/shorts"/>
    <n v="39.380000000000003"/>
    <n v="39.380000000000003"/>
    <x v="0"/>
    <s v="shorts"/>
    <d v="2016-05-14T00:00:00"/>
    <x v="105"/>
  </r>
  <r>
    <n v="106"/>
    <s v="LOST WEEKEND"/>
    <s v="A Boy. A Girl. A Car. A Serial Killer."/>
    <n v="5000"/>
    <n v="5025"/>
    <n v="101"/>
    <x v="0"/>
    <s v="US"/>
    <s v="USD"/>
    <n v="1333391901"/>
    <x v="106"/>
    <b v="0"/>
    <n v="27"/>
    <b v="1"/>
    <s v="film &amp; video/shorts"/>
    <n v="186.11"/>
    <n v="186.11"/>
    <x v="0"/>
    <s v="shorts"/>
    <d v="2012-04-02T18:38:2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n v="1303688087"/>
    <x v="107"/>
    <b v="0"/>
    <n v="69"/>
    <b v="1"/>
    <s v="film &amp; video/shorts"/>
    <n v="111.38"/>
    <n v="111.38"/>
    <x v="0"/>
    <s v="shorts"/>
    <d v="2011-04-24T23:34:47"/>
    <x v="107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n v="1370011370"/>
    <x v="108"/>
    <b v="0"/>
    <n v="47"/>
    <b v="1"/>
    <s v="film &amp; video/shorts"/>
    <n v="78.72"/>
    <n v="78.72"/>
    <x v="0"/>
    <s v="shorts"/>
    <d v="2013-05-31T14:42:50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n v="1298680630"/>
    <x v="109"/>
    <b v="0"/>
    <n v="47"/>
    <b v="1"/>
    <s v="film &amp; video/shorts"/>
    <n v="46.7"/>
    <n v="46.7"/>
    <x v="0"/>
    <s v="shorts"/>
    <d v="2011-02-26T00:37:10"/>
    <x v="109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n v="1384408740"/>
    <x v="110"/>
    <b v="0"/>
    <n v="26"/>
    <b v="1"/>
    <s v="film &amp; video/shorts"/>
    <n v="65.38"/>
    <n v="65.38"/>
    <x v="0"/>
    <s v="shorts"/>
    <d v="2013-11-14T05:59:00"/>
    <x v="110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n v="1433059187"/>
    <x v="111"/>
    <b v="0"/>
    <n v="53"/>
    <b v="1"/>
    <s v="film &amp; video/shorts"/>
    <n v="102.08"/>
    <n v="102.08"/>
    <x v="0"/>
    <s v="shorts"/>
    <d v="2015-05-31T07:59:47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n v="1397354400"/>
    <x v="112"/>
    <b v="0"/>
    <n v="81"/>
    <b v="1"/>
    <s v="film &amp; video/shorts"/>
    <n v="64.2"/>
    <n v="64.2"/>
    <x v="0"/>
    <s v="shorts"/>
    <d v="2014-04-13T02:00:00"/>
    <x v="112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n v="1312642800"/>
    <x v="113"/>
    <b v="0"/>
    <n v="78"/>
    <b v="1"/>
    <s v="film &amp; video/shorts"/>
    <n v="90.38"/>
    <n v="90.38"/>
    <x v="0"/>
    <s v="shorts"/>
    <d v="2011-08-06T15:00:00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n v="1326436488"/>
    <x v="114"/>
    <b v="0"/>
    <n v="35"/>
    <b v="1"/>
    <s v="film &amp; video/shorts"/>
    <n v="88.57"/>
    <n v="88.57"/>
    <x v="0"/>
    <s v="shorts"/>
    <d v="2012-01-13T06:34:48"/>
    <x v="114"/>
  </r>
  <r>
    <n v="115"/>
    <s v="The World's Greatest Lover"/>
    <s v="Never judge a book (or a lover) by their cover."/>
    <n v="450"/>
    <n v="632"/>
    <n v="140"/>
    <x v="0"/>
    <s v="US"/>
    <s v="USD"/>
    <n v="1328377444"/>
    <x v="115"/>
    <b v="0"/>
    <n v="22"/>
    <b v="1"/>
    <s v="film &amp; video/shorts"/>
    <n v="28.73"/>
    <n v="28.73"/>
    <x v="0"/>
    <s v="shorts"/>
    <d v="2012-02-04T17:44:04"/>
    <x v="115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n v="1302260155"/>
    <x v="116"/>
    <b v="0"/>
    <n v="57"/>
    <b v="1"/>
    <s v="film &amp; video/shorts"/>
    <n v="69.790000000000006"/>
    <n v="69.790000000000006"/>
    <x v="0"/>
    <s v="shorts"/>
    <d v="2011-04-08T10:55:55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n v="1276110000"/>
    <x v="117"/>
    <b v="0"/>
    <n v="27"/>
    <b v="1"/>
    <s v="film &amp; video/shorts"/>
    <n v="167.49"/>
    <n v="167.49"/>
    <x v="0"/>
    <s v="shorts"/>
    <d v="2010-06-09T19:00:00"/>
    <x v="117"/>
  </r>
  <r>
    <n v="118"/>
    <s v="DENOUNCED - A Short Film"/>
    <s v="When a ruthless hit-man is 'denounced' from the mafia, his old enemies declare war."/>
    <n v="5000"/>
    <n v="5651.58"/>
    <n v="113"/>
    <x v="0"/>
    <s v="US"/>
    <s v="USD"/>
    <n v="1311902236"/>
    <x v="118"/>
    <b v="0"/>
    <n v="39"/>
    <b v="1"/>
    <s v="film &amp; video/shorts"/>
    <n v="144.91"/>
    <n v="144.91"/>
    <x v="0"/>
    <s v="shorts"/>
    <d v="2011-07-29T01:17:1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n v="1313276400"/>
    <x v="119"/>
    <b v="0"/>
    <n v="37"/>
    <b v="1"/>
    <s v="film &amp; video/shorts"/>
    <n v="91.84"/>
    <n v="91.84"/>
    <x v="0"/>
    <s v="shorts"/>
    <d v="2011-08-13T23:00:00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s v="HK"/>
    <s v="HKD"/>
    <n v="1475457107"/>
    <x v="120"/>
    <b v="0"/>
    <n v="1"/>
    <b v="0"/>
    <s v="film &amp; video/science fiction"/>
    <n v="10"/>
    <n v="10"/>
    <x v="0"/>
    <s v="science fiction"/>
    <d v="2016-10-03T01:11:47"/>
    <x v="120"/>
  </r>
  <r>
    <n v="121"/>
    <s v="MICRO-MISSION"/>
    <s v="NAVY SEALS sent on a Area 51 Top-Secret rescue mission where they are shrunken and injected into an ET body, the immune system mutated."/>
    <n v="3000"/>
    <n v="1"/>
    <n v="0"/>
    <x v="1"/>
    <s v="US"/>
    <s v="USD"/>
    <n v="1429352160"/>
    <x v="121"/>
    <b v="0"/>
    <n v="1"/>
    <b v="0"/>
    <s v="film &amp; video/science fiction"/>
    <n v="1"/>
    <n v="1"/>
    <x v="0"/>
    <s v="science fiction"/>
    <d v="2015-04-18T10:16:00"/>
    <x v="121"/>
  </r>
  <r>
    <n v="122"/>
    <s v="The Time Jumper (Canceled)"/>
    <s v="My ambition for this knows no bounds.  Seeing Sephoria in a live-action is a dream of mine."/>
    <n v="100000000"/>
    <n v="0"/>
    <n v="0"/>
    <x v="1"/>
    <s v="US"/>
    <s v="USD"/>
    <n v="1476094907"/>
    <x v="122"/>
    <b v="0"/>
    <n v="0"/>
    <b v="0"/>
    <s v="film &amp; video/science fiction"/>
    <e v="#DIV/0!"/>
    <n v="0"/>
    <x v="0"/>
    <s v="science fiction"/>
    <d v="2016-10-10T10:21:47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s v="US"/>
    <s v="USD"/>
    <n v="1414533600"/>
    <x v="123"/>
    <b v="0"/>
    <n v="6"/>
    <b v="0"/>
    <s v="film &amp; video/science fiction"/>
    <n v="25.17"/>
    <n v="25.17"/>
    <x v="0"/>
    <s v="science fiction"/>
    <d v="2014-10-28T22:00:00"/>
    <x v="123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s v="US"/>
    <s v="USD"/>
    <n v="1431728242"/>
    <x v="124"/>
    <b v="0"/>
    <n v="0"/>
    <b v="0"/>
    <s v="film &amp; video/science fiction"/>
    <e v="#DIV/0!"/>
    <n v="0"/>
    <x v="0"/>
    <s v="science fiction"/>
    <d v="2015-05-15T22:17:2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s v="CA"/>
    <s v="CAD"/>
    <n v="1486165880"/>
    <x v="125"/>
    <b v="0"/>
    <n v="6"/>
    <b v="0"/>
    <s v="film &amp; video/science fiction"/>
    <n v="11.67"/>
    <n v="11.67"/>
    <x v="0"/>
    <s v="science fiction"/>
    <d v="2017-02-03T23:51:20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s v="US"/>
    <s v="USD"/>
    <n v="1433988000"/>
    <x v="126"/>
    <b v="0"/>
    <n v="13"/>
    <b v="0"/>
    <s v="film &amp; video/science fiction"/>
    <n v="106.69"/>
    <n v="106.69"/>
    <x v="0"/>
    <s v="science fiction"/>
    <d v="2015-06-11T02:00:0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s v="US"/>
    <s v="USD"/>
    <n v="1428069541"/>
    <x v="127"/>
    <b v="0"/>
    <n v="4"/>
    <b v="0"/>
    <s v="film &amp; video/science fiction"/>
    <n v="47.5"/>
    <n v="47.5"/>
    <x v="0"/>
    <s v="science fiction"/>
    <d v="2015-04-03T13:59:01"/>
    <x v="127"/>
  </r>
  <r>
    <n v="128"/>
    <s v="Ralphi3 (Canceled)"/>
    <s v="A Science Fiction film filled with entertainment and Excitement"/>
    <n v="100000"/>
    <n v="1867"/>
    <n v="2"/>
    <x v="1"/>
    <s v="US"/>
    <s v="USD"/>
    <n v="1476941293"/>
    <x v="128"/>
    <b v="0"/>
    <n v="6"/>
    <b v="0"/>
    <s v="film &amp; video/science fiction"/>
    <n v="311.17"/>
    <n v="311.17"/>
    <x v="0"/>
    <s v="science fiction"/>
    <d v="2016-10-20T05:28:13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s v="US"/>
    <s v="USD"/>
    <n v="1414708183"/>
    <x v="129"/>
    <b v="0"/>
    <n v="0"/>
    <b v="0"/>
    <s v="film &amp; video/science fiction"/>
    <e v="#DIV/0!"/>
    <n v="0"/>
    <x v="0"/>
    <s v="science fiction"/>
    <d v="2014-10-30T22:29:43"/>
    <x v="129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s v="GB"/>
    <s v="GBP"/>
    <n v="1402949760"/>
    <x v="130"/>
    <b v="0"/>
    <n v="0"/>
    <b v="0"/>
    <s v="film &amp; video/science fiction"/>
    <e v="#DIV/0!"/>
    <n v="0"/>
    <x v="0"/>
    <s v="science fiction"/>
    <d v="2014-06-16T20:16:00"/>
    <x v="130"/>
  </r>
  <r>
    <n v="131"/>
    <s v="I (Canceled)"/>
    <s v="I"/>
    <n v="1200"/>
    <n v="0"/>
    <n v="0"/>
    <x v="1"/>
    <s v="US"/>
    <s v="USD"/>
    <n v="1467763200"/>
    <x v="131"/>
    <b v="0"/>
    <n v="0"/>
    <b v="0"/>
    <s v="film &amp; video/science fiction"/>
    <e v="#DIV/0!"/>
    <n v="0"/>
    <x v="0"/>
    <s v="science fiction"/>
    <d v="2016-07-06T00:00:00"/>
    <x v="131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s v="US"/>
    <s v="USD"/>
    <n v="1415392207"/>
    <x v="132"/>
    <b v="0"/>
    <n v="81"/>
    <b v="0"/>
    <s v="film &amp; video/science fiction"/>
    <n v="94.51"/>
    <n v="94.51"/>
    <x v="0"/>
    <s v="science fiction"/>
    <d v="2014-11-07T20:30:07"/>
    <x v="132"/>
  </r>
  <r>
    <n v="133"/>
    <s v="Demon Women from outer space (Canceled)"/>
    <s v="Invasion from outer space sights, to weird to imagine destruction too monstrous to escape"/>
    <n v="71764"/>
    <n v="0"/>
    <n v="0"/>
    <x v="1"/>
    <s v="US"/>
    <s v="USD"/>
    <n v="1464715860"/>
    <x v="133"/>
    <b v="0"/>
    <n v="0"/>
    <b v="0"/>
    <s v="film &amp; video/science fiction"/>
    <e v="#DIV/0!"/>
    <n v="0"/>
    <x v="0"/>
    <s v="science fiction"/>
    <d v="2016-05-31T17:31:00"/>
    <x v="133"/>
  </r>
  <r>
    <n v="134"/>
    <s v="MARLEY'S GHOST (AMBASSADORS OF STEAM) (Canceled)"/>
    <s v="steampunk  remake of &quot;a Christmas carol&quot;"/>
    <n v="5000"/>
    <n v="0"/>
    <n v="0"/>
    <x v="1"/>
    <s v="US"/>
    <s v="USD"/>
    <n v="1441386000"/>
    <x v="134"/>
    <b v="0"/>
    <n v="0"/>
    <b v="0"/>
    <s v="film &amp; video/science fiction"/>
    <e v="#DIV/0!"/>
    <n v="0"/>
    <x v="0"/>
    <s v="science fiction"/>
    <d v="2015-09-04T17:00:0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s v="US"/>
    <s v="USD"/>
    <n v="1404241200"/>
    <x v="135"/>
    <b v="0"/>
    <n v="5"/>
    <b v="0"/>
    <s v="film &amp; video/science fiction"/>
    <n v="80.599999999999994"/>
    <n v="80.599999999999994"/>
    <x v="0"/>
    <s v="science fiction"/>
    <d v="2014-07-01T19:00:00"/>
    <x v="135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s v="US"/>
    <s v="USD"/>
    <n v="1431771360"/>
    <x v="136"/>
    <b v="0"/>
    <n v="0"/>
    <b v="0"/>
    <s v="film &amp; video/science fiction"/>
    <e v="#DIV/0!"/>
    <n v="0"/>
    <x v="0"/>
    <s v="science fiction"/>
    <d v="2015-05-16T10:16:0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s v="DK"/>
    <s v="DKK"/>
    <n v="1444657593"/>
    <x v="137"/>
    <b v="0"/>
    <n v="0"/>
    <b v="0"/>
    <s v="film &amp; video/science fiction"/>
    <e v="#DIV/0!"/>
    <n v="0"/>
    <x v="0"/>
    <s v="science fiction"/>
    <d v="2015-10-12T13:46:33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s v="US"/>
    <s v="USD"/>
    <n v="1438405140"/>
    <x v="138"/>
    <b v="0"/>
    <n v="58"/>
    <b v="0"/>
    <s v="film &amp; video/science fiction"/>
    <n v="81.239999999999995"/>
    <n v="81.239999999999995"/>
    <x v="0"/>
    <s v="science fiction"/>
    <d v="2015-08-01T04:59:00"/>
    <x v="138"/>
  </r>
  <r>
    <n v="139"/>
    <s v="Roman Dead (Canceled)"/>
    <s v="When  Rome is infected with a zombie plague, Lucius Agrippa and a small group fights for survival"/>
    <n v="500"/>
    <n v="500"/>
    <n v="100"/>
    <x v="1"/>
    <s v="US"/>
    <s v="USD"/>
    <n v="1436738772"/>
    <x v="139"/>
    <b v="0"/>
    <n v="1"/>
    <b v="0"/>
    <s v="film &amp; video/science fiction"/>
    <n v="500"/>
    <n v="500"/>
    <x v="0"/>
    <s v="science fiction"/>
    <d v="2015-07-12T22:06:12"/>
    <x v="139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s v="US"/>
    <s v="USD"/>
    <n v="1426823132"/>
    <x v="140"/>
    <b v="0"/>
    <n v="0"/>
    <b v="0"/>
    <s v="film &amp; video/science fiction"/>
    <e v="#DIV/0!"/>
    <n v="0"/>
    <x v="0"/>
    <s v="science fiction"/>
    <d v="2015-03-20T03:45:32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s v="US"/>
    <s v="USD"/>
    <n v="1433043623"/>
    <x v="141"/>
    <b v="0"/>
    <n v="28"/>
    <b v="0"/>
    <s v="film &amp; video/science fiction"/>
    <n v="46.18"/>
    <n v="46.18"/>
    <x v="0"/>
    <s v="science fiction"/>
    <d v="2015-05-31T03:40:23"/>
    <x v="141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s v="US"/>
    <s v="USD"/>
    <n v="1416176778"/>
    <x v="142"/>
    <b v="0"/>
    <n v="1"/>
    <b v="0"/>
    <s v="film &amp; video/science fiction"/>
    <n v="10"/>
    <n v="10"/>
    <x v="0"/>
    <s v="science fiction"/>
    <d v="2014-11-16T22:26:18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s v="AU"/>
    <s v="AUD"/>
    <n v="1472882100"/>
    <x v="143"/>
    <b v="0"/>
    <n v="0"/>
    <b v="0"/>
    <s v="film &amp; video/science fiction"/>
    <e v="#DIV/0!"/>
    <n v="0"/>
    <x v="0"/>
    <s v="science fiction"/>
    <d v="2016-09-03T05:55:00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s v="CA"/>
    <s v="CAD"/>
    <n v="1428945472"/>
    <x v="144"/>
    <b v="0"/>
    <n v="37"/>
    <b v="0"/>
    <s v="film &amp; video/science fiction"/>
    <n v="55.95"/>
    <n v="55.95"/>
    <x v="0"/>
    <s v="science fiction"/>
    <d v="2015-04-13T17:17:52"/>
    <x v="144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s v="US"/>
    <s v="USD"/>
    <n v="1439298052"/>
    <x v="145"/>
    <b v="0"/>
    <n v="9"/>
    <b v="0"/>
    <s v="film &amp; video/science fiction"/>
    <n v="37.56"/>
    <n v="37.56"/>
    <x v="0"/>
    <s v="science fiction"/>
    <d v="2015-08-11T13:00:52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s v="US"/>
    <s v="USD"/>
    <n v="1484698998"/>
    <x v="146"/>
    <b v="0"/>
    <n v="3"/>
    <b v="0"/>
    <s v="film &amp; video/science fiction"/>
    <n v="38.33"/>
    <n v="38.33"/>
    <x v="0"/>
    <s v="science fiction"/>
    <d v="2017-01-18T00:23:18"/>
    <x v="146"/>
  </r>
  <r>
    <n v="147"/>
    <s v="Consumed (Static Air) (Canceled)"/>
    <s v="Film makers catch live footage beyond their wildest dreams."/>
    <n v="7000"/>
    <n v="0"/>
    <n v="0"/>
    <x v="1"/>
    <s v="GB"/>
    <s v="GBP"/>
    <n v="1420741080"/>
    <x v="147"/>
    <b v="0"/>
    <n v="0"/>
    <b v="0"/>
    <s v="film &amp; video/science fiction"/>
    <e v="#DIV/0!"/>
    <n v="0"/>
    <x v="0"/>
    <s v="science fiction"/>
    <d v="2015-01-08T18:18:00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s v="US"/>
    <s v="USD"/>
    <n v="1456555536"/>
    <x v="148"/>
    <b v="0"/>
    <n v="2"/>
    <b v="0"/>
    <s v="film &amp; video/science fiction"/>
    <n v="20"/>
    <n v="20"/>
    <x v="0"/>
    <s v="science fiction"/>
    <d v="2016-02-27T06:45:36"/>
    <x v="148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s v="US"/>
    <s v="USD"/>
    <n v="1419494400"/>
    <x v="149"/>
    <b v="0"/>
    <n v="6"/>
    <b v="0"/>
    <s v="film &amp; video/science fiction"/>
    <n v="15.33"/>
    <n v="15.33"/>
    <x v="0"/>
    <s v="science fiction"/>
    <d v="2014-12-25T08:00:00"/>
    <x v="149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s v="US"/>
    <s v="USD"/>
    <n v="1432612382"/>
    <x v="150"/>
    <b v="0"/>
    <n v="67"/>
    <b v="0"/>
    <s v="film &amp; video/science fiction"/>
    <n v="449.43"/>
    <n v="449.43"/>
    <x v="0"/>
    <s v="science fiction"/>
    <d v="2015-05-26T03:53:02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s v="AU"/>
    <s v="AUD"/>
    <n v="1434633191"/>
    <x v="151"/>
    <b v="0"/>
    <n v="5"/>
    <b v="0"/>
    <s v="film &amp; video/science fiction"/>
    <n v="28"/>
    <n v="28"/>
    <x v="0"/>
    <s v="science fiction"/>
    <d v="2015-06-18T13:13:11"/>
    <x v="151"/>
  </r>
  <r>
    <n v="152"/>
    <s v="The Great Dark (Canceled)"/>
    <s v="The Great Dark is a journey through the unimaginable...and un foreseeable..."/>
    <n v="380000"/>
    <n v="30"/>
    <n v="0"/>
    <x v="1"/>
    <s v="US"/>
    <s v="USD"/>
    <n v="1411437100"/>
    <x v="152"/>
    <b v="0"/>
    <n v="2"/>
    <b v="0"/>
    <s v="film &amp; video/science fiction"/>
    <n v="15"/>
    <n v="15"/>
    <x v="0"/>
    <s v="science fiction"/>
    <d v="2014-09-23T01:51:40"/>
    <x v="152"/>
  </r>
  <r>
    <n v="153"/>
    <s v="Awakening (Canceled)"/>
    <s v="What would you do if you face something beyond your understanding? If someone you loved disappeared without a trace?"/>
    <n v="50000"/>
    <n v="359"/>
    <n v="1"/>
    <x v="1"/>
    <s v="US"/>
    <s v="USD"/>
    <n v="1417532644"/>
    <x v="153"/>
    <b v="0"/>
    <n v="10"/>
    <b v="0"/>
    <s v="film &amp; video/science fiction"/>
    <n v="35.9"/>
    <n v="35.9"/>
    <x v="0"/>
    <s v="science fiction"/>
    <d v="2014-12-02T15:04:04"/>
    <x v="153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s v="US"/>
    <s v="USD"/>
    <n v="1433336895"/>
    <x v="154"/>
    <b v="0"/>
    <n v="3"/>
    <b v="0"/>
    <s v="film &amp; video/science fiction"/>
    <n v="13.33"/>
    <n v="13.33"/>
    <x v="0"/>
    <s v="science fiction"/>
    <d v="2015-06-03T13:08:15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s v="US"/>
    <s v="USD"/>
    <n v="1437657935"/>
    <x v="155"/>
    <b v="0"/>
    <n v="4"/>
    <b v="0"/>
    <s v="film &amp; video/science fiction"/>
    <n v="20.25"/>
    <n v="20.25"/>
    <x v="0"/>
    <s v="science fiction"/>
    <d v="2015-07-23T13:25:3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s v="CA"/>
    <s v="CAD"/>
    <n v="1407034796"/>
    <x v="156"/>
    <b v="0"/>
    <n v="15"/>
    <b v="0"/>
    <s v="film &amp; video/science fiction"/>
    <n v="119"/>
    <n v="119"/>
    <x v="0"/>
    <s v="science fiction"/>
    <d v="2014-08-03T02:59:56"/>
    <x v="156"/>
  </r>
  <r>
    <n v="157"/>
    <s v="Forever Man (short film) (Canceled)"/>
    <s v="Man's cryogenic chamber and his soulmate's time travel from the distant future allows them to meet in the middle."/>
    <n v="2995"/>
    <n v="8"/>
    <n v="0"/>
    <x v="1"/>
    <s v="US"/>
    <s v="USD"/>
    <n v="1456523572"/>
    <x v="157"/>
    <b v="0"/>
    <n v="2"/>
    <b v="0"/>
    <s v="film &amp; video/science fiction"/>
    <n v="4"/>
    <n v="4"/>
    <x v="0"/>
    <s v="science fiction"/>
    <d v="2016-02-26T21:52:5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s v="US"/>
    <s v="USD"/>
    <n v="1413942628"/>
    <x v="158"/>
    <b v="0"/>
    <n v="0"/>
    <b v="0"/>
    <s v="film &amp; video/science fiction"/>
    <e v="#DIV/0!"/>
    <n v="0"/>
    <x v="0"/>
    <s v="science fiction"/>
    <d v="2014-10-22T01:50:2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s v="US"/>
    <s v="USD"/>
    <n v="1467541545"/>
    <x v="159"/>
    <b v="0"/>
    <n v="1"/>
    <b v="0"/>
    <s v="film &amp; video/science fiction"/>
    <n v="10"/>
    <n v="10"/>
    <x v="0"/>
    <s v="science fiction"/>
    <d v="2016-07-03T10:25:45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s v="US"/>
    <s v="USD"/>
    <n v="1439675691"/>
    <x v="160"/>
    <b v="0"/>
    <n v="0"/>
    <b v="0"/>
    <s v="film &amp; video/drama"/>
    <e v="#DIV/0!"/>
    <n v="0"/>
    <x v="0"/>
    <s v="drama"/>
    <d v="2015-08-15T21:54:51"/>
    <x v="160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s v="US"/>
    <s v="USD"/>
    <n v="1404318595"/>
    <x v="161"/>
    <b v="0"/>
    <n v="1"/>
    <b v="0"/>
    <s v="film &amp; video/drama"/>
    <n v="5"/>
    <n v="5"/>
    <x v="0"/>
    <s v="drama"/>
    <d v="2014-07-02T16:29:55"/>
    <x v="161"/>
  </r>
  <r>
    <n v="162"/>
    <s v="See It My Way"/>
    <s v="This film follows a young man who has had only a troubled family life. He turns to all the wrong things and life falls apart."/>
    <n v="2800"/>
    <n v="435"/>
    <n v="16"/>
    <x v="2"/>
    <s v="US"/>
    <s v="USD"/>
    <n v="1408232520"/>
    <x v="162"/>
    <b v="0"/>
    <n v="10"/>
    <b v="0"/>
    <s v="film &amp; video/drama"/>
    <n v="43.5"/>
    <n v="43.5"/>
    <x v="0"/>
    <s v="drama"/>
    <d v="2014-08-16T23:42:00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s v="US"/>
    <s v="USD"/>
    <n v="1443657600"/>
    <x v="163"/>
    <b v="0"/>
    <n v="0"/>
    <b v="0"/>
    <s v="film &amp; video/drama"/>
    <e v="#DIV/0!"/>
    <n v="0"/>
    <x v="0"/>
    <s v="drama"/>
    <d v="2015-10-01T00:00:00"/>
    <x v="163"/>
  </r>
  <r>
    <n v="164"/>
    <s v="Angelix"/>
    <s v="Two cousins are caught up in the private war between warrior class angels and demons. You may be caught up too and not realize it yet."/>
    <n v="120000"/>
    <n v="640"/>
    <n v="1"/>
    <x v="2"/>
    <s v="US"/>
    <s v="USD"/>
    <n v="1411150701"/>
    <x v="164"/>
    <b v="0"/>
    <n v="7"/>
    <b v="0"/>
    <s v="film &amp; video/drama"/>
    <n v="91.43"/>
    <n v="91.43"/>
    <x v="0"/>
    <s v="drama"/>
    <d v="2014-09-19T18:18:21"/>
    <x v="164"/>
  </r>
  <r>
    <n v="165"/>
    <s v="NET"/>
    <s v="A teacher. A boy. The beach and a heatwave that drove them all insane."/>
    <n v="17000"/>
    <n v="0"/>
    <n v="0"/>
    <x v="2"/>
    <s v="GB"/>
    <s v="GBP"/>
    <n v="1452613724"/>
    <x v="165"/>
    <b v="0"/>
    <n v="0"/>
    <b v="0"/>
    <s v="film &amp; video/drama"/>
    <e v="#DIV/0!"/>
    <n v="0"/>
    <x v="0"/>
    <s v="drama"/>
    <d v="2016-01-12T15:48:44"/>
    <x v="165"/>
  </r>
  <r>
    <n v="166"/>
    <s v="Pressure"/>
    <s v="A young teen makes a bad decision after joining gang and the film expresses his choices that led him to that point."/>
    <n v="5000"/>
    <n v="3000"/>
    <n v="60"/>
    <x v="2"/>
    <s v="US"/>
    <s v="USD"/>
    <n v="1484531362"/>
    <x v="166"/>
    <b v="0"/>
    <n v="1"/>
    <b v="0"/>
    <s v="film &amp; video/drama"/>
    <n v="3000"/>
    <n v="3000"/>
    <x v="0"/>
    <s v="drama"/>
    <d v="2017-01-16T01:49:22"/>
    <x v="166"/>
  </r>
  <r>
    <n v="167"/>
    <s v="Past"/>
    <s v="A young man experiences a tragedy and has the opportunity to go back and learn from his mistakes and find out his true self."/>
    <n v="110000"/>
    <n v="11"/>
    <n v="0"/>
    <x v="2"/>
    <s v="US"/>
    <s v="USD"/>
    <n v="1438726535"/>
    <x v="167"/>
    <b v="0"/>
    <n v="2"/>
    <b v="0"/>
    <s v="film &amp; video/drama"/>
    <n v="5.5"/>
    <n v="5.5"/>
    <x v="0"/>
    <s v="drama"/>
    <d v="2015-08-04T22:15:35"/>
    <x v="167"/>
  </r>
  <r>
    <n v="168"/>
    <s v="Moving On"/>
    <s v="A homeless Gulf War 2 vet, and Congressional Medal of Honor recipient fights for his sanity on the mean streets of Albuquerque."/>
    <n v="8000"/>
    <n v="325"/>
    <n v="4"/>
    <x v="2"/>
    <s v="US"/>
    <s v="USD"/>
    <n v="1426791770"/>
    <x v="168"/>
    <b v="0"/>
    <n v="3"/>
    <b v="0"/>
    <s v="film &amp; video/drama"/>
    <n v="108.33"/>
    <n v="108.33"/>
    <x v="0"/>
    <s v="drama"/>
    <d v="2015-03-19T19:02:50"/>
    <x v="168"/>
  </r>
  <r>
    <n v="169"/>
    <s v="Family"/>
    <s v="Family is a short film about a father and son and two brothers who were separated by the Korean war and finally reunite after 60 years."/>
    <n v="2500"/>
    <n v="560"/>
    <n v="22"/>
    <x v="2"/>
    <s v="GB"/>
    <s v="GBP"/>
    <n v="1413634059"/>
    <x v="169"/>
    <b v="0"/>
    <n v="10"/>
    <b v="0"/>
    <s v="film &amp; video/drama"/>
    <n v="56"/>
    <n v="56"/>
    <x v="0"/>
    <s v="drama"/>
    <d v="2014-10-18T12:07:39"/>
    <x v="169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s v="US"/>
    <s v="USD"/>
    <n v="1440912480"/>
    <x v="170"/>
    <b v="0"/>
    <n v="10"/>
    <b v="0"/>
    <s v="film &amp; video/drama"/>
    <n v="32.5"/>
    <n v="32.5"/>
    <x v="0"/>
    <s v="drama"/>
    <d v="2015-08-30T05:28:00"/>
    <x v="170"/>
  </r>
  <r>
    <n v="171"/>
    <s v="IRL: Gamers Unite"/>
    <s v="Team Mayhem, a local small town gang of gamers who are enlisted   to save the world from the new great evil known as Prowler."/>
    <n v="50000"/>
    <n v="1"/>
    <n v="0"/>
    <x v="2"/>
    <s v="US"/>
    <s v="USD"/>
    <n v="1470975614"/>
    <x v="171"/>
    <b v="0"/>
    <n v="1"/>
    <b v="0"/>
    <s v="film &amp; video/drama"/>
    <n v="1"/>
    <n v="1"/>
    <x v="0"/>
    <s v="drama"/>
    <d v="2016-08-12T04:20:14"/>
    <x v="171"/>
  </r>
  <r>
    <n v="172"/>
    <s v="The Blind Dolphin Story"/>
    <s v="A short film on the rarest mammal and the second most endangered freshwater river dolphin, in Pakistan."/>
    <n v="95000"/>
    <n v="0"/>
    <n v="0"/>
    <x v="2"/>
    <s v="US"/>
    <s v="USD"/>
    <n v="1426753723"/>
    <x v="172"/>
    <b v="0"/>
    <n v="0"/>
    <b v="0"/>
    <s v="film &amp; video/drama"/>
    <e v="#DIV/0!"/>
    <n v="0"/>
    <x v="0"/>
    <s v="drama"/>
    <d v="2015-03-19T08:28:43"/>
    <x v="172"/>
  </r>
  <r>
    <n v="173"/>
    <s v="7 Sins"/>
    <s v="This is a film inspired by Quentin Tarantino, I want to make a film thats entertaining yet gritty. 7 Sins is in pre-production."/>
    <n v="1110"/>
    <n v="0"/>
    <n v="0"/>
    <x v="2"/>
    <s v="GB"/>
    <s v="GBP"/>
    <n v="1425131108"/>
    <x v="173"/>
    <b v="0"/>
    <n v="0"/>
    <b v="0"/>
    <s v="film &amp; video/drama"/>
    <e v="#DIV/0!"/>
    <n v="0"/>
    <x v="0"/>
    <s v="drama"/>
    <d v="2015-02-28T13:45:08"/>
    <x v="173"/>
  </r>
  <r>
    <n v="174"/>
    <s v="I Am Forgotten"/>
    <s v="An international short film project. It is about loneliness, wich is caused by the current compulsion to check your Facebook every day."/>
    <n v="6000"/>
    <n v="0"/>
    <n v="0"/>
    <x v="2"/>
    <s v="NL"/>
    <s v="EUR"/>
    <n v="1431108776"/>
    <x v="174"/>
    <b v="0"/>
    <n v="0"/>
    <b v="0"/>
    <s v="film &amp; video/drama"/>
    <e v="#DIV/0!"/>
    <n v="0"/>
    <x v="0"/>
    <s v="drama"/>
    <d v="2015-05-08T18:12:56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s v="GB"/>
    <s v="GBP"/>
    <n v="1409337611"/>
    <x v="175"/>
    <b v="0"/>
    <n v="26"/>
    <b v="0"/>
    <s v="film &amp; video/drama"/>
    <n v="49.88"/>
    <n v="49.88"/>
    <x v="0"/>
    <s v="drama"/>
    <d v="2014-08-29T18:40:11"/>
    <x v="175"/>
  </r>
  <r>
    <n v="176"/>
    <s v="Silent Monster"/>
    <s v="I'm seeking funding to finish my short film, Silent Monster, to bring awareness to teenage bullying as well as teenage violence."/>
    <n v="1500"/>
    <n v="0"/>
    <n v="0"/>
    <x v="2"/>
    <s v="US"/>
    <s v="USD"/>
    <n v="1438803999"/>
    <x v="176"/>
    <b v="0"/>
    <n v="0"/>
    <b v="0"/>
    <s v="film &amp; video/drama"/>
    <e v="#DIV/0!"/>
    <n v="0"/>
    <x v="0"/>
    <s v="drama"/>
    <d v="2015-08-05T19:46:39"/>
    <x v="176"/>
  </r>
  <r>
    <n v="177"/>
    <s v="The Good Samaritan"/>
    <s v="I'm making a modern day version of the bible story &quot; The Good Samaritan&quot;"/>
    <n v="450"/>
    <n v="180"/>
    <n v="40"/>
    <x v="2"/>
    <s v="US"/>
    <s v="USD"/>
    <n v="1427155726"/>
    <x v="177"/>
    <b v="0"/>
    <n v="7"/>
    <b v="0"/>
    <s v="film &amp; video/drama"/>
    <n v="25.71"/>
    <n v="25.71"/>
    <x v="0"/>
    <s v="drama"/>
    <d v="2015-03-24T00:08:46"/>
    <x v="177"/>
  </r>
  <r>
    <n v="178"/>
    <s v="El viaje de LucÃ­a"/>
    <s v="El viaje de LucÃ­a es un largometraje de ficciÃ³n con temÃ¡tica sobre el cÃ¡ncer infantil."/>
    <n v="500000"/>
    <n v="0"/>
    <n v="0"/>
    <x v="2"/>
    <s v="ES"/>
    <s v="EUR"/>
    <n v="1448582145"/>
    <x v="178"/>
    <b v="0"/>
    <n v="0"/>
    <b v="0"/>
    <s v="film &amp; video/drama"/>
    <e v="#DIV/0!"/>
    <n v="0"/>
    <x v="0"/>
    <s v="drama"/>
    <d v="2015-11-26T23:55:45"/>
    <x v="178"/>
  </r>
  <r>
    <n v="179"/>
    <s v="Sustain: A Film About Survival"/>
    <s v="A feature-length film about how three people survive in a diseased world."/>
    <n v="1000"/>
    <n v="200"/>
    <n v="20"/>
    <x v="2"/>
    <s v="US"/>
    <s v="USD"/>
    <n v="1457056555"/>
    <x v="179"/>
    <b v="0"/>
    <n v="2"/>
    <b v="0"/>
    <s v="film &amp; video/drama"/>
    <n v="100"/>
    <n v="100"/>
    <x v="0"/>
    <s v="drama"/>
    <d v="2016-03-04T01:55:55"/>
    <x v="179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s v="GB"/>
    <s v="GBP"/>
    <n v="1428951600"/>
    <x v="180"/>
    <b v="0"/>
    <n v="13"/>
    <b v="0"/>
    <s v="film &amp; video/drama"/>
    <n v="30.85"/>
    <n v="30.85"/>
    <x v="0"/>
    <s v="drama"/>
    <d v="2015-04-13T19:00:00"/>
    <x v="180"/>
  </r>
  <r>
    <n v="181"/>
    <s v="Immemorial"/>
    <s v="Christina has been suffering with flash backs and some very disturbing nightmares and realises that it is more than just nightmares."/>
    <n v="3423"/>
    <n v="722"/>
    <n v="21"/>
    <x v="2"/>
    <s v="GB"/>
    <s v="GBP"/>
    <n v="1434995295"/>
    <x v="181"/>
    <b v="0"/>
    <n v="4"/>
    <b v="0"/>
    <s v="film &amp; video/drama"/>
    <n v="180.5"/>
    <n v="180.5"/>
    <x v="0"/>
    <s v="drama"/>
    <d v="2015-06-22T17:48:15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s v="US"/>
    <s v="USD"/>
    <n v="1483748232"/>
    <x v="182"/>
    <b v="0"/>
    <n v="0"/>
    <b v="0"/>
    <s v="film &amp; video/drama"/>
    <e v="#DIV/0!"/>
    <n v="0"/>
    <x v="0"/>
    <s v="drama"/>
    <d v="2017-01-07T00:17:12"/>
    <x v="182"/>
  </r>
  <r>
    <n v="183"/>
    <s v="Three Little Words"/>
    <s v="Don't kill me until I meet my Dad"/>
    <n v="12500"/>
    <n v="4482"/>
    <n v="36"/>
    <x v="2"/>
    <s v="GB"/>
    <s v="GBP"/>
    <n v="1417033610"/>
    <x v="183"/>
    <b v="0"/>
    <n v="12"/>
    <b v="0"/>
    <s v="film &amp; video/drama"/>
    <n v="373.5"/>
    <n v="373.5"/>
    <x v="0"/>
    <s v="drama"/>
    <d v="2014-11-26T20:26:50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s v="CA"/>
    <s v="CAD"/>
    <n v="1409543940"/>
    <x v="184"/>
    <b v="0"/>
    <n v="2"/>
    <b v="0"/>
    <s v="film &amp; video/drama"/>
    <n v="25.5"/>
    <n v="25.5"/>
    <x v="0"/>
    <s v="drama"/>
    <d v="2014-09-01T03:59:00"/>
    <x v="184"/>
  </r>
  <r>
    <n v="185"/>
    <s v="BLANK Short Movie"/>
    <s v="Love has no boundaries!"/>
    <n v="40000"/>
    <n v="2200"/>
    <n v="6"/>
    <x v="2"/>
    <s v="NO"/>
    <s v="NOK"/>
    <n v="1471557139"/>
    <x v="185"/>
    <b v="0"/>
    <n v="10"/>
    <b v="0"/>
    <s v="film &amp; video/drama"/>
    <n v="220"/>
    <n v="220"/>
    <x v="0"/>
    <s v="drama"/>
    <d v="2016-08-18T21:52:19"/>
    <x v="185"/>
  </r>
  <r>
    <n v="186"/>
    <s v="Feature Film: The Wolfes"/>
    <s v="My film is about a boy who discovers the truth about his fathers dissapearance through the dark secrets of his mothers past."/>
    <n v="5000"/>
    <n v="0"/>
    <n v="0"/>
    <x v="2"/>
    <s v="US"/>
    <s v="USD"/>
    <n v="1488571200"/>
    <x v="186"/>
    <b v="0"/>
    <n v="0"/>
    <b v="0"/>
    <s v="film &amp; video/drama"/>
    <e v="#DIV/0!"/>
    <n v="0"/>
    <x v="0"/>
    <s v="drama"/>
    <d v="2017-03-03T20:00:00"/>
    <x v="186"/>
  </r>
  <r>
    <n v="187"/>
    <s v="The Imbalanced Heart of a Symmetric Mind (film)"/>
    <s v="A young man suffering from a severe case of OCD embarks on a road trip to find peace of mind."/>
    <n v="5000"/>
    <n v="800"/>
    <n v="16"/>
    <x v="2"/>
    <s v="US"/>
    <s v="USD"/>
    <n v="1437461940"/>
    <x v="187"/>
    <b v="0"/>
    <n v="5"/>
    <b v="0"/>
    <s v="film &amp; video/drama"/>
    <n v="160"/>
    <n v="160"/>
    <x v="0"/>
    <s v="drama"/>
    <d v="2015-07-21T06:59:00"/>
    <x v="187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s v="US"/>
    <s v="USD"/>
    <n v="1409891015"/>
    <x v="188"/>
    <b v="0"/>
    <n v="0"/>
    <b v="0"/>
    <s v="film &amp; video/drama"/>
    <e v="#DIV/0!"/>
    <n v="0"/>
    <x v="0"/>
    <s v="drama"/>
    <d v="2014-09-05T04:23:35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s v="US"/>
    <s v="USD"/>
    <n v="1472920477"/>
    <x v="189"/>
    <b v="0"/>
    <n v="5"/>
    <b v="0"/>
    <s v="film &amp; video/drama"/>
    <n v="69"/>
    <n v="69"/>
    <x v="0"/>
    <s v="drama"/>
    <d v="2016-09-03T16:34:37"/>
    <x v="189"/>
  </r>
  <r>
    <n v="190"/>
    <s v="REGIONRAT, the movie"/>
    <s v="Because hope can be a 4 letter word"/>
    <n v="12000"/>
    <n v="50"/>
    <n v="0"/>
    <x v="2"/>
    <s v="US"/>
    <s v="USD"/>
    <n v="1466091446"/>
    <x v="190"/>
    <b v="0"/>
    <n v="1"/>
    <b v="0"/>
    <s v="film &amp; video/drama"/>
    <n v="50"/>
    <n v="50"/>
    <x v="0"/>
    <s v="drama"/>
    <d v="2016-06-16T15:37:26"/>
    <x v="190"/>
  </r>
  <r>
    <n v="191"/>
    <s v="Trillion: Feature Film"/>
    <s v="A young boy passionate about Astronomy and Chemistry tracks down an astroid that scientists said would never hit earth."/>
    <n v="5000"/>
    <n v="250"/>
    <n v="5"/>
    <x v="2"/>
    <s v="AU"/>
    <s v="AUD"/>
    <n v="1443782138"/>
    <x v="191"/>
    <b v="0"/>
    <n v="3"/>
    <b v="0"/>
    <s v="film &amp; video/drama"/>
    <n v="83.33"/>
    <n v="83.33"/>
    <x v="0"/>
    <s v="drama"/>
    <d v="2015-10-02T10:35:38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s v="US"/>
    <s v="USD"/>
    <n v="1413572432"/>
    <x v="192"/>
    <b v="0"/>
    <n v="3"/>
    <b v="0"/>
    <s v="film &amp; video/drama"/>
    <n v="5.67"/>
    <n v="5.67"/>
    <x v="0"/>
    <s v="drama"/>
    <d v="2014-10-17T19:00:3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s v="GB"/>
    <s v="GBP"/>
    <n v="1417217166"/>
    <x v="193"/>
    <b v="0"/>
    <n v="0"/>
    <b v="0"/>
    <s v="film &amp; video/drama"/>
    <e v="#DIV/0!"/>
    <n v="0"/>
    <x v="0"/>
    <s v="drama"/>
    <d v="2014-11-28T23:26:06"/>
    <x v="193"/>
  </r>
  <r>
    <n v="194"/>
    <s v="Desperation Short Film"/>
    <s v="Northern Irish Original Short Film based on the desperation of love and survival and taking a risk that may change everything."/>
    <n v="2500"/>
    <n v="3"/>
    <n v="0"/>
    <x v="2"/>
    <s v="GB"/>
    <s v="GBP"/>
    <n v="1457308531"/>
    <x v="194"/>
    <b v="0"/>
    <n v="3"/>
    <b v="0"/>
    <s v="film &amp; video/drama"/>
    <n v="1"/>
    <n v="1"/>
    <x v="0"/>
    <s v="drama"/>
    <d v="2016-03-06T23:55:31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s v="US"/>
    <s v="USD"/>
    <n v="1436544332"/>
    <x v="195"/>
    <b v="0"/>
    <n v="0"/>
    <b v="0"/>
    <s v="film &amp; video/drama"/>
    <e v="#DIV/0!"/>
    <n v="0"/>
    <x v="0"/>
    <s v="drama"/>
    <d v="2015-07-10T16:05:32"/>
    <x v="195"/>
  </r>
  <r>
    <n v="196"/>
    <s v="Thunder Under Control"/>
    <s v="A moving short film about a retired female boxer who develops a relationship with a young journalist who idolises her"/>
    <n v="3500"/>
    <n v="1465"/>
    <n v="42"/>
    <x v="2"/>
    <s v="GB"/>
    <s v="GBP"/>
    <n v="1444510800"/>
    <x v="196"/>
    <b v="0"/>
    <n v="19"/>
    <b v="0"/>
    <s v="film &amp; video/drama"/>
    <n v="77.11"/>
    <n v="77.11"/>
    <x v="0"/>
    <s v="drama"/>
    <d v="2015-10-10T21:00:0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s v="GB"/>
    <s v="GBP"/>
    <n v="1487365200"/>
    <x v="197"/>
    <b v="0"/>
    <n v="8"/>
    <b v="0"/>
    <s v="film &amp; video/drama"/>
    <n v="32.75"/>
    <n v="32.75"/>
    <x v="0"/>
    <s v="drama"/>
    <d v="2017-02-17T21:00:00"/>
    <x v="197"/>
  </r>
  <r>
    <n v="198"/>
    <s v="Nine Lives"/>
    <s v="Nine Lives is a story of one woman's survival of EIGHT near deaths and her love for one man as an influence to fight for the NINTH."/>
    <n v="25000"/>
    <n v="279"/>
    <n v="1"/>
    <x v="2"/>
    <s v="US"/>
    <s v="USD"/>
    <n v="1412500322"/>
    <x v="198"/>
    <b v="0"/>
    <n v="6"/>
    <b v="0"/>
    <s v="film &amp; video/drama"/>
    <n v="46.5"/>
    <n v="46.5"/>
    <x v="0"/>
    <s v="drama"/>
    <d v="2014-10-05T09:12:02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s v="US"/>
    <s v="USD"/>
    <n v="1472698702"/>
    <x v="199"/>
    <b v="0"/>
    <n v="0"/>
    <b v="0"/>
    <s v="film &amp; video/drama"/>
    <e v="#DIV/0!"/>
    <n v="0"/>
    <x v="0"/>
    <s v="drama"/>
    <d v="2016-09-01T02:58:22"/>
    <x v="199"/>
  </r>
  <r>
    <n v="200"/>
    <s v="The Crossing Shore"/>
    <s v="A film dedicated to an AAF Pilot's struggle to survive behind enemy lines during WWII."/>
    <n v="6000"/>
    <n v="1571.55"/>
    <n v="26"/>
    <x v="2"/>
    <s v="US"/>
    <s v="USD"/>
    <n v="1410746403"/>
    <x v="200"/>
    <b v="0"/>
    <n v="18"/>
    <b v="0"/>
    <s v="film &amp; video/drama"/>
    <n v="87.31"/>
    <n v="87.31"/>
    <x v="0"/>
    <s v="drama"/>
    <d v="2014-09-15T02:00:03"/>
    <x v="200"/>
  </r>
  <r>
    <n v="201"/>
    <s v="Life of Change"/>
    <s v="Everyone has a choice. Can two college students get past their differences to save the life of a man whom they've never met before?"/>
    <n v="650"/>
    <n v="380"/>
    <n v="58"/>
    <x v="2"/>
    <s v="US"/>
    <s v="USD"/>
    <n v="1423424329"/>
    <x v="201"/>
    <b v="0"/>
    <n v="7"/>
    <b v="0"/>
    <s v="film &amp; video/drama"/>
    <n v="54.29"/>
    <n v="54.29"/>
    <x v="0"/>
    <s v="drama"/>
    <d v="2015-02-08T19:38:49"/>
    <x v="201"/>
  </r>
  <r>
    <n v="202"/>
    <s v="Modern Gangsters"/>
    <s v="new web series created by jonney terry"/>
    <n v="6000"/>
    <n v="0"/>
    <n v="0"/>
    <x v="2"/>
    <s v="US"/>
    <s v="USD"/>
    <n v="1444337940"/>
    <x v="202"/>
    <b v="0"/>
    <n v="0"/>
    <b v="0"/>
    <s v="film &amp; video/drama"/>
    <e v="#DIV/0!"/>
    <n v="0"/>
    <x v="0"/>
    <s v="drama"/>
    <d v="2015-10-08T20:59:00"/>
    <x v="202"/>
  </r>
  <r>
    <n v="203"/>
    <s v="TheM"/>
    <s v="We are aiming to make a Web Series based on Youth Culture and the misrepresentation of socially stereotyped people."/>
    <n v="2500"/>
    <n v="746"/>
    <n v="30"/>
    <x v="2"/>
    <s v="GB"/>
    <s v="GBP"/>
    <n v="1422562864"/>
    <x v="203"/>
    <b v="0"/>
    <n v="8"/>
    <b v="0"/>
    <s v="film &amp; video/drama"/>
    <n v="93.25"/>
    <n v="93.25"/>
    <x v="0"/>
    <s v="drama"/>
    <d v="2015-01-29T20:21:04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s v="AU"/>
    <s v="AUD"/>
    <n v="1470319203"/>
    <x v="204"/>
    <b v="0"/>
    <n v="1293"/>
    <b v="0"/>
    <s v="film &amp; video/drama"/>
    <n v="117.68"/>
    <n v="117.68"/>
    <x v="0"/>
    <s v="drama"/>
    <d v="2016-08-04T14:00:03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s v="US"/>
    <s v="USD"/>
    <n v="1444144222"/>
    <x v="205"/>
    <b v="0"/>
    <n v="17"/>
    <b v="0"/>
    <s v="film &amp; video/drama"/>
    <n v="76.47"/>
    <n v="76.47"/>
    <x v="0"/>
    <s v="drama"/>
    <d v="2015-10-06T15:10:22"/>
    <x v="205"/>
  </r>
  <r>
    <n v="206"/>
    <s v="Blood Bond Movie Development"/>
    <s v="A love story featuring adoption,struggle,dysfunction,grace, healing, and restoration."/>
    <n v="12700"/>
    <n v="0"/>
    <n v="0"/>
    <x v="2"/>
    <s v="US"/>
    <s v="USD"/>
    <n v="1470441983"/>
    <x v="206"/>
    <b v="0"/>
    <n v="0"/>
    <b v="0"/>
    <s v="film &amp; video/drama"/>
    <e v="#DIV/0!"/>
    <n v="0"/>
    <x v="0"/>
    <s v="drama"/>
    <d v="2016-08-06T00:06:23"/>
    <x v="206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s v="CA"/>
    <s v="CAD"/>
    <n v="1420346638"/>
    <x v="207"/>
    <b v="0"/>
    <n v="13"/>
    <b v="0"/>
    <s v="film &amp; video/drama"/>
    <n v="163.85"/>
    <n v="163.85"/>
    <x v="0"/>
    <s v="drama"/>
    <d v="2015-01-04T04:43:58"/>
    <x v="207"/>
  </r>
  <r>
    <n v="208"/>
    <s v="OLIVIA"/>
    <s v="A young woman's journey from Africa to Australia where she finds heaven on earth, love and tragedy. Within her tragedy she saves lives."/>
    <n v="50000"/>
    <n v="0"/>
    <n v="0"/>
    <x v="2"/>
    <s v="AU"/>
    <s v="AUD"/>
    <n v="1418719967"/>
    <x v="208"/>
    <b v="0"/>
    <n v="0"/>
    <b v="0"/>
    <s v="film &amp; video/drama"/>
    <e v="#DIV/0!"/>
    <n v="0"/>
    <x v="0"/>
    <s v="drama"/>
    <d v="2014-12-16T08:52:47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s v="US"/>
    <s v="USD"/>
    <n v="1436566135"/>
    <x v="209"/>
    <b v="0"/>
    <n v="0"/>
    <b v="0"/>
    <s v="film &amp; video/drama"/>
    <e v="#DIV/0!"/>
    <n v="0"/>
    <x v="0"/>
    <s v="drama"/>
    <d v="2015-07-10T22:08:55"/>
    <x v="209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s v="US"/>
    <s v="USD"/>
    <n v="1443675600"/>
    <x v="210"/>
    <b v="0"/>
    <n v="33"/>
    <b v="0"/>
    <s v="film &amp; video/drama"/>
    <n v="91.82"/>
    <n v="91.82"/>
    <x v="0"/>
    <s v="drama"/>
    <d v="2015-10-01T05:00:0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s v="US"/>
    <s v="USD"/>
    <n v="1442634617"/>
    <x v="211"/>
    <b v="0"/>
    <n v="12"/>
    <b v="0"/>
    <s v="film &amp; video/drama"/>
    <n v="185.83"/>
    <n v="185.83"/>
    <x v="0"/>
    <s v="drama"/>
    <d v="2015-09-19T03:50:17"/>
    <x v="211"/>
  </r>
  <r>
    <n v="212"/>
    <s v="The Ecstasy of Vengeance - Feature Length Film"/>
    <s v="This film is a fictional crime drama following the events of a heist that ended in bloodshed."/>
    <n v="6300"/>
    <n v="1"/>
    <n v="0"/>
    <x v="2"/>
    <s v="US"/>
    <s v="USD"/>
    <n v="1460837320"/>
    <x v="212"/>
    <b v="0"/>
    <n v="1"/>
    <b v="0"/>
    <s v="film &amp; video/drama"/>
    <n v="1"/>
    <n v="1"/>
    <x v="0"/>
    <s v="drama"/>
    <d v="2016-04-16T20:08:40"/>
    <x v="212"/>
  </r>
  <r>
    <n v="213"/>
    <s v="Hart Blvd. A feature film by Andrew Greve"/>
    <s v="A family dramedy about a grandfather  and grandson who are both on their path to redemption."/>
    <n v="50000"/>
    <n v="20"/>
    <n v="0"/>
    <x v="2"/>
    <s v="US"/>
    <s v="USD"/>
    <n v="1439734001"/>
    <x v="213"/>
    <b v="0"/>
    <n v="1"/>
    <b v="0"/>
    <s v="film &amp; video/drama"/>
    <n v="20"/>
    <n v="20"/>
    <x v="0"/>
    <s v="drama"/>
    <d v="2015-08-16T14:06:41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s v="US"/>
    <s v="USD"/>
    <n v="1425655349"/>
    <x v="214"/>
    <b v="0"/>
    <n v="1"/>
    <b v="0"/>
    <s v="film &amp; video/drama"/>
    <n v="1"/>
    <n v="1"/>
    <x v="0"/>
    <s v="drama"/>
    <d v="2015-03-06T15:22:29"/>
    <x v="214"/>
  </r>
  <r>
    <n v="215"/>
    <s v="Invisible Scars"/>
    <s v="A short drama based on a true events. Story of a British Soldier who comes back home suffering from Post Traumatic Stress Disorder."/>
    <n v="4400"/>
    <n v="10"/>
    <n v="0"/>
    <x v="2"/>
    <s v="GB"/>
    <s v="GBP"/>
    <n v="1455753540"/>
    <x v="215"/>
    <b v="0"/>
    <n v="1"/>
    <b v="0"/>
    <s v="film &amp; video/drama"/>
    <n v="10"/>
    <n v="10"/>
    <x v="0"/>
    <s v="drama"/>
    <d v="2016-02-17T23:59:00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s v="US"/>
    <s v="USD"/>
    <n v="1429740037"/>
    <x v="216"/>
    <b v="0"/>
    <n v="84"/>
    <b v="0"/>
    <s v="film &amp; video/drama"/>
    <n v="331.54"/>
    <n v="331.54"/>
    <x v="0"/>
    <s v="drama"/>
    <d v="2015-04-22T22:00:37"/>
    <x v="216"/>
  </r>
  <r>
    <n v="217"/>
    <s v="Bitch"/>
    <s v="A roadmovie by paw"/>
    <n v="100000"/>
    <n v="11943"/>
    <n v="12"/>
    <x v="2"/>
    <s v="SE"/>
    <s v="SEK"/>
    <n v="1419780149"/>
    <x v="217"/>
    <b v="0"/>
    <n v="38"/>
    <b v="0"/>
    <s v="film &amp; video/drama"/>
    <n v="314.29000000000002"/>
    <n v="314.29000000000002"/>
    <x v="0"/>
    <s v="drama"/>
    <d v="2014-12-28T15:22:29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s v="US"/>
    <s v="USD"/>
    <n v="1431702289"/>
    <x v="218"/>
    <b v="0"/>
    <n v="1"/>
    <b v="0"/>
    <s v="film &amp; video/drama"/>
    <n v="100"/>
    <n v="100"/>
    <x v="0"/>
    <s v="drama"/>
    <d v="2015-05-15T15:04:49"/>
    <x v="218"/>
  </r>
  <r>
    <n v="219"/>
    <s v="True Colors"/>
    <s v="An hour-long pilot about a group of suburban LGBT teens coming of age in the early 90's."/>
    <n v="50000"/>
    <n v="8815"/>
    <n v="18"/>
    <x v="2"/>
    <s v="US"/>
    <s v="USD"/>
    <n v="1459493940"/>
    <x v="219"/>
    <b v="0"/>
    <n v="76"/>
    <b v="0"/>
    <s v="film &amp; video/drama"/>
    <n v="115.99"/>
    <n v="115.99"/>
    <x v="0"/>
    <s v="drama"/>
    <d v="2016-04-01T06:59:00"/>
    <x v="219"/>
  </r>
  <r>
    <n v="220"/>
    <s v="LA VIE"/>
    <s v="A Freelancer abandons everything to chase after his dream of being &quot;great&quot; escape to Bangkok and return to his home-world."/>
    <n v="50000"/>
    <n v="360"/>
    <n v="1"/>
    <x v="2"/>
    <s v="US"/>
    <s v="USD"/>
    <n v="1440101160"/>
    <x v="220"/>
    <b v="0"/>
    <n v="3"/>
    <b v="0"/>
    <s v="film &amp; video/drama"/>
    <n v="120"/>
    <n v="120"/>
    <x v="0"/>
    <s v="drama"/>
    <d v="2015-08-20T20:06:00"/>
    <x v="220"/>
  </r>
  <r>
    <n v="221"/>
    <s v="Archetypes"/>
    <s v="Film about Schizophrenia with Surreal Twists!"/>
    <n v="50000"/>
    <n v="0"/>
    <n v="0"/>
    <x v="2"/>
    <s v="US"/>
    <s v="USD"/>
    <n v="1427569564"/>
    <x v="221"/>
    <b v="0"/>
    <n v="0"/>
    <b v="0"/>
    <s v="film &amp; video/drama"/>
    <e v="#DIV/0!"/>
    <n v="0"/>
    <x v="0"/>
    <s v="drama"/>
    <d v="2015-03-28T19:06:04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s v="US"/>
    <s v="USD"/>
    <n v="1427423940"/>
    <x v="222"/>
    <b v="0"/>
    <n v="2"/>
    <b v="0"/>
    <s v="film &amp; video/drama"/>
    <n v="65"/>
    <n v="65"/>
    <x v="0"/>
    <s v="drama"/>
    <d v="2015-03-27T02:39:00"/>
    <x v="222"/>
  </r>
  <r>
    <n v="223"/>
    <s v="The Pass"/>
    <s v="An old man, a U.S Marine Corps veteran remembers his combat experience in the battle of Toktong Pass 1950, during the Korean War."/>
    <n v="1500000"/>
    <n v="0"/>
    <n v="0"/>
    <x v="2"/>
    <s v="US"/>
    <s v="USD"/>
    <n v="1463879100"/>
    <x v="223"/>
    <b v="0"/>
    <n v="0"/>
    <b v="0"/>
    <s v="film &amp; video/drama"/>
    <e v="#DIV/0!"/>
    <n v="0"/>
    <x v="0"/>
    <s v="drama"/>
    <d v="2016-05-22T01:05:00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s v="AU"/>
    <s v="AUD"/>
    <n v="1436506726"/>
    <x v="224"/>
    <b v="0"/>
    <n v="0"/>
    <b v="0"/>
    <s v="film &amp; video/drama"/>
    <e v="#DIV/0!"/>
    <n v="0"/>
    <x v="0"/>
    <s v="drama"/>
    <d v="2015-07-10T05:38:46"/>
    <x v="224"/>
  </r>
  <r>
    <n v="225"/>
    <s v="Backpage Shawty"/>
    <s v="I'm creating a &quot;Lifetime&quot; type drama film about a girl who uses backpage for money, but trying to turn her life around."/>
    <n v="200"/>
    <n v="0"/>
    <n v="0"/>
    <x v="2"/>
    <s v="US"/>
    <s v="USD"/>
    <n v="1460153054"/>
    <x v="225"/>
    <b v="0"/>
    <n v="0"/>
    <b v="0"/>
    <s v="film &amp; video/drama"/>
    <e v="#DIV/0!"/>
    <n v="0"/>
    <x v="0"/>
    <s v="drama"/>
    <d v="2016-04-08T22:04:14"/>
    <x v="225"/>
  </r>
  <r>
    <n v="226"/>
    <s v="MAGGIE Film"/>
    <s v="A TRUE STORY OF DOMESTIC VILOLENCE THAT SEEKS TO OFFER THE VIEWER OUTLEST OF SUPPORT."/>
    <n v="29000"/>
    <n v="250"/>
    <n v="1"/>
    <x v="2"/>
    <s v="GB"/>
    <s v="GBP"/>
    <n v="1433064540"/>
    <x v="226"/>
    <b v="0"/>
    <n v="2"/>
    <b v="0"/>
    <s v="film &amp; video/drama"/>
    <n v="125"/>
    <n v="125"/>
    <x v="0"/>
    <s v="drama"/>
    <d v="2015-05-31T09:29:0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s v="US"/>
    <s v="USD"/>
    <n v="1436477241"/>
    <x v="227"/>
    <b v="0"/>
    <n v="0"/>
    <b v="0"/>
    <s v="film &amp; video/drama"/>
    <e v="#DIV/0!"/>
    <n v="0"/>
    <x v="0"/>
    <s v="drama"/>
    <d v="2015-07-09T21:27:21"/>
    <x v="227"/>
  </r>
  <r>
    <n v="228"/>
    <s v="Facets of a Geek life"/>
    <s v="I am making a film from one one of my books called facets of a Geek life."/>
    <n v="8000"/>
    <n v="0"/>
    <n v="0"/>
    <x v="2"/>
    <s v="GB"/>
    <s v="GBP"/>
    <n v="1433176105"/>
    <x v="228"/>
    <b v="0"/>
    <n v="0"/>
    <b v="0"/>
    <s v="film &amp; video/drama"/>
    <e v="#DIV/0!"/>
    <n v="0"/>
    <x v="0"/>
    <s v="drama"/>
    <d v="2015-06-01T16:28:25"/>
    <x v="228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s v="DE"/>
    <s v="EUR"/>
    <n v="1455402297"/>
    <x v="229"/>
    <b v="0"/>
    <n v="0"/>
    <b v="0"/>
    <s v="film &amp; video/drama"/>
    <e v="#DIV/0!"/>
    <n v="0"/>
    <x v="0"/>
    <s v="drama"/>
    <d v="2016-02-13T22:24:57"/>
    <x v="229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s v="US"/>
    <s v="USD"/>
    <n v="1433443151"/>
    <x v="230"/>
    <b v="0"/>
    <n v="2"/>
    <b v="0"/>
    <s v="film &amp; video/drama"/>
    <n v="30"/>
    <n v="30"/>
    <x v="0"/>
    <s v="drama"/>
    <d v="2015-06-04T18:39:11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s v="US"/>
    <s v="USD"/>
    <n v="1451775651"/>
    <x v="231"/>
    <b v="0"/>
    <n v="0"/>
    <b v="0"/>
    <s v="film &amp; video/drama"/>
    <e v="#DIV/0!"/>
    <n v="0"/>
    <x v="0"/>
    <s v="drama"/>
    <d v="2016-01-02T23:00:51"/>
    <x v="231"/>
  </r>
  <r>
    <n v="232"/>
    <s v="#noblurredlines"/>
    <s v="A high-impact, high-quality resource to address, for young people and youth-related professionals, the issue of sexual consent."/>
    <n v="4000"/>
    <n v="110"/>
    <n v="3"/>
    <x v="2"/>
    <s v="GB"/>
    <s v="GBP"/>
    <n v="1425066546"/>
    <x v="232"/>
    <b v="0"/>
    <n v="7"/>
    <b v="0"/>
    <s v="film &amp; video/drama"/>
    <n v="15.71"/>
    <n v="15.71"/>
    <x v="0"/>
    <s v="drama"/>
    <d v="2015-02-27T19:49:06"/>
    <x v="232"/>
  </r>
  <r>
    <n v="233"/>
    <s v="Area 4 - The Film"/>
    <s v="â€œArea 4â€ revolves around Frank Hammond, a counselor at a high school, who discovers the scandals that took place."/>
    <n v="350000"/>
    <n v="0"/>
    <n v="0"/>
    <x v="2"/>
    <s v="US"/>
    <s v="USD"/>
    <n v="1475185972"/>
    <x v="233"/>
    <b v="0"/>
    <n v="0"/>
    <b v="0"/>
    <s v="film &amp; video/drama"/>
    <e v="#DIV/0!"/>
    <n v="0"/>
    <x v="0"/>
    <s v="drama"/>
    <d v="2016-09-29T21:52:5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s v="US"/>
    <s v="USD"/>
    <n v="1434847859"/>
    <x v="234"/>
    <b v="0"/>
    <n v="5"/>
    <b v="0"/>
    <s v="film &amp; video/drama"/>
    <n v="80.2"/>
    <n v="80.2"/>
    <x v="0"/>
    <s v="drama"/>
    <d v="2015-06-21T00:50:59"/>
    <x v="234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s v="US"/>
    <s v="USD"/>
    <n v="1436478497"/>
    <x v="235"/>
    <b v="0"/>
    <n v="0"/>
    <b v="0"/>
    <s v="film &amp; video/drama"/>
    <e v="#DIV/0!"/>
    <n v="0"/>
    <x v="0"/>
    <s v="drama"/>
    <d v="2015-07-09T21:48:17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s v="US"/>
    <s v="USD"/>
    <n v="1451952000"/>
    <x v="236"/>
    <b v="0"/>
    <n v="0"/>
    <b v="0"/>
    <s v="film &amp; video/drama"/>
    <e v="#DIV/0!"/>
    <n v="0"/>
    <x v="0"/>
    <s v="drama"/>
    <d v="2016-01-05T00:00:00"/>
    <x v="236"/>
  </r>
  <r>
    <n v="237"/>
    <s v="Making The Choice"/>
    <s v="Making The Choice is a christian short film series."/>
    <n v="15000"/>
    <n v="50"/>
    <n v="0"/>
    <x v="2"/>
    <s v="US"/>
    <s v="USD"/>
    <n v="1457445069"/>
    <x v="237"/>
    <b v="0"/>
    <n v="1"/>
    <b v="0"/>
    <s v="film &amp; video/drama"/>
    <n v="50"/>
    <n v="50"/>
    <x v="0"/>
    <s v="drama"/>
    <d v="2016-03-08T13:51:09"/>
    <x v="237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s v="US"/>
    <s v="USD"/>
    <n v="1483088400"/>
    <x v="238"/>
    <b v="0"/>
    <n v="0"/>
    <b v="0"/>
    <s v="film &amp; video/drama"/>
    <e v="#DIV/0!"/>
    <n v="0"/>
    <x v="0"/>
    <s v="drama"/>
    <d v="2016-12-30T09:00:00"/>
    <x v="238"/>
  </r>
  <r>
    <n v="239"/>
    <s v="Filthy - Short Film"/>
    <s v="Lovers Clint and Eli convey their conflicting perspectives of guilt and remorse while in the desolate Australian bush."/>
    <n v="1000"/>
    <n v="250"/>
    <n v="25"/>
    <x v="2"/>
    <s v="AU"/>
    <s v="AUD"/>
    <n v="1446984000"/>
    <x v="239"/>
    <b v="0"/>
    <n v="5"/>
    <b v="0"/>
    <s v="film &amp; video/drama"/>
    <n v="50"/>
    <n v="50"/>
    <x v="0"/>
    <s v="drama"/>
    <d v="2015-11-08T12:00:0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n v="1367773211"/>
    <x v="240"/>
    <b v="1"/>
    <n v="137"/>
    <b v="1"/>
    <s v="film &amp; video/documentary"/>
    <n v="117.85"/>
    <n v="117.85"/>
    <x v="0"/>
    <s v="documentary"/>
    <d v="2013-05-05T17:00:11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n v="1419180304"/>
    <x v="241"/>
    <b v="1"/>
    <n v="376"/>
    <b v="1"/>
    <s v="film &amp; video/documentary"/>
    <n v="109.04"/>
    <n v="109.04"/>
    <x v="0"/>
    <s v="documentary"/>
    <d v="2014-12-21T16:45:04"/>
    <x v="241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n v="1324381790"/>
    <x v="242"/>
    <b v="1"/>
    <n v="202"/>
    <b v="1"/>
    <s v="film &amp; video/documentary"/>
    <n v="73.02"/>
    <n v="73.02"/>
    <x v="0"/>
    <s v="documentary"/>
    <d v="2011-12-20T11:49:50"/>
    <x v="242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n v="1393031304"/>
    <x v="243"/>
    <b v="1"/>
    <n v="328"/>
    <b v="1"/>
    <s v="film &amp; video/documentary"/>
    <n v="78.2"/>
    <n v="78.2"/>
    <x v="0"/>
    <s v="documentary"/>
    <d v="2014-02-22T01:08:24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n v="114"/>
    <x v="0"/>
    <s v="US"/>
    <s v="USD"/>
    <n v="1268723160"/>
    <x v="244"/>
    <b v="1"/>
    <n v="84"/>
    <b v="1"/>
    <s v="film &amp; video/documentary"/>
    <n v="47.4"/>
    <n v="47.4"/>
    <x v="0"/>
    <s v="documentary"/>
    <d v="2010-03-16T07:06:00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n v="1345079785"/>
    <x v="245"/>
    <b v="1"/>
    <n v="96"/>
    <b v="1"/>
    <s v="film &amp; video/documentary"/>
    <n v="54.02"/>
    <n v="54.02"/>
    <x v="0"/>
    <s v="documentary"/>
    <d v="2012-08-16T01:16:25"/>
    <x v="245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n v="1292665405"/>
    <x v="246"/>
    <b v="1"/>
    <n v="223"/>
    <b v="1"/>
    <s v="film &amp; video/documentary"/>
    <n v="68.489999999999995"/>
    <n v="68.489999999999995"/>
    <x v="0"/>
    <s v="documentary"/>
    <d v="2010-12-18T09:43:25"/>
    <x v="246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n v="1287200340"/>
    <x v="247"/>
    <b v="1"/>
    <n v="62"/>
    <b v="1"/>
    <s v="film &amp; video/documentary"/>
    <n v="108.15"/>
    <n v="108.15"/>
    <x v="0"/>
    <s v="documentary"/>
    <d v="2010-10-16T03:39:00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n v="1325961309"/>
    <x v="248"/>
    <b v="1"/>
    <n v="146"/>
    <b v="1"/>
    <s v="film &amp; video/documentary"/>
    <n v="589.95000000000005"/>
    <n v="589.95000000000005"/>
    <x v="0"/>
    <s v="documentary"/>
    <d v="2012-01-07T18:35:09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n v="1282498800"/>
    <x v="249"/>
    <b v="1"/>
    <n v="235"/>
    <b v="1"/>
    <s v="film &amp; video/documentary"/>
    <n v="48.05"/>
    <n v="48.05"/>
    <x v="0"/>
    <s v="documentary"/>
    <d v="2010-08-22T17:40:00"/>
    <x v="249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n v="1370525691"/>
    <x v="250"/>
    <b v="1"/>
    <n v="437"/>
    <b v="1"/>
    <s v="film &amp; video/documentary"/>
    <n v="72.48"/>
    <n v="72.48"/>
    <x v="0"/>
    <s v="documentary"/>
    <d v="2013-06-06T13:34:51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n v="1337194800"/>
    <x v="251"/>
    <b v="1"/>
    <n v="77"/>
    <b v="1"/>
    <s v="film &amp; video/documentary"/>
    <n v="57.08"/>
    <n v="57.08"/>
    <x v="0"/>
    <s v="documentary"/>
    <d v="2012-05-16T19:00:00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n v="1275364740"/>
    <x v="252"/>
    <b v="1"/>
    <n v="108"/>
    <b v="1"/>
    <s v="film &amp; video/documentary"/>
    <n v="85.44"/>
    <n v="85.44"/>
    <x v="0"/>
    <s v="documentary"/>
    <d v="2010-06-01T03:59:00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n v="1329320235"/>
    <x v="253"/>
    <b v="1"/>
    <n v="7"/>
    <b v="1"/>
    <s v="film &amp; video/documentary"/>
    <n v="215.86"/>
    <n v="215.86"/>
    <x v="0"/>
    <s v="documentary"/>
    <d v="2012-02-15T15:37:15"/>
    <x v="253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n v="1445047200"/>
    <x v="254"/>
    <b v="1"/>
    <n v="314"/>
    <b v="1"/>
    <s v="film &amp; video/documentary"/>
    <n v="89.39"/>
    <n v="89.39"/>
    <x v="0"/>
    <s v="documentary"/>
    <d v="2015-10-17T02:00:00"/>
    <x v="254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n v="1300275482"/>
    <x v="255"/>
    <b v="1"/>
    <n v="188"/>
    <b v="1"/>
    <s v="film &amp; video/documentary"/>
    <n v="45.42"/>
    <n v="45.42"/>
    <x v="0"/>
    <s v="documentary"/>
    <d v="2011-03-16T11:38:02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n v="1363458467"/>
    <x v="256"/>
    <b v="1"/>
    <n v="275"/>
    <b v="1"/>
    <s v="film &amp; video/documentary"/>
    <n v="65.760000000000005"/>
    <n v="65.760000000000005"/>
    <x v="0"/>
    <s v="documentary"/>
    <d v="2013-03-16T18:27:47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n v="1463670162"/>
    <x v="257"/>
    <b v="1"/>
    <n v="560"/>
    <b v="1"/>
    <s v="film &amp; video/documentary"/>
    <n v="66.7"/>
    <n v="66.7"/>
    <x v="0"/>
    <s v="documentary"/>
    <d v="2016-05-19T15:02:4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n v="1308359666"/>
    <x v="258"/>
    <b v="1"/>
    <n v="688"/>
    <b v="1"/>
    <s v="film &amp; video/documentary"/>
    <n v="83.35"/>
    <n v="83.35"/>
    <x v="0"/>
    <s v="documentary"/>
    <d v="2011-06-18T01:14:2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n v="1428514969"/>
    <x v="259"/>
    <b v="1"/>
    <n v="942"/>
    <b v="1"/>
    <s v="film &amp; video/documentary"/>
    <n v="105.05"/>
    <n v="105.05"/>
    <x v="0"/>
    <s v="documentary"/>
    <d v="2015-04-08T17:42:4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n v="1279360740"/>
    <x v="260"/>
    <b v="1"/>
    <n v="88"/>
    <b v="1"/>
    <s v="film &amp; video/documentary"/>
    <n v="120.91"/>
    <n v="120.91"/>
    <x v="0"/>
    <s v="documentary"/>
    <d v="2010-07-17T09:59:00"/>
    <x v="260"/>
  </r>
  <r>
    <n v="261"/>
    <s v="Empires: The Film"/>
    <s v="Empires explores the impact of networks on histories and philosophies of political thought."/>
    <n v="20000"/>
    <n v="21480"/>
    <n v="107"/>
    <x v="0"/>
    <s v="US"/>
    <s v="USD"/>
    <n v="1339080900"/>
    <x v="261"/>
    <b v="1"/>
    <n v="220"/>
    <b v="1"/>
    <s v="film &amp; video/documentary"/>
    <n v="97.64"/>
    <n v="97.64"/>
    <x v="0"/>
    <s v="documentary"/>
    <d v="2012-06-07T14:55:00"/>
    <x v="261"/>
  </r>
  <r>
    <n v="262"/>
    <s v="The Last Cosmonaut"/>
    <s v="He can never die. He will live forever. He is the last cosmonaut, and this is his story."/>
    <n v="2500"/>
    <n v="6000"/>
    <n v="240"/>
    <x v="0"/>
    <s v="US"/>
    <s v="USD"/>
    <n v="1298699828"/>
    <x v="262"/>
    <b v="1"/>
    <n v="145"/>
    <b v="1"/>
    <s v="film &amp; video/documentary"/>
    <n v="41.38"/>
    <n v="41.38"/>
    <x v="0"/>
    <s v="documentary"/>
    <d v="2011-02-26T05:57:08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n v="1348786494"/>
    <x v="263"/>
    <b v="1"/>
    <n v="963"/>
    <b v="1"/>
    <s v="film &amp; video/documentary"/>
    <n v="30.65"/>
    <n v="30.65"/>
    <x v="0"/>
    <s v="documentary"/>
    <d v="2012-09-27T22:54:54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n v="1336747995"/>
    <x v="264"/>
    <b v="1"/>
    <n v="91"/>
    <b v="1"/>
    <s v="film &amp; video/documentary"/>
    <n v="64.95"/>
    <n v="64.95"/>
    <x v="0"/>
    <s v="documentary"/>
    <d v="2012-05-11T14:53:1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n v="1273522560"/>
    <x v="265"/>
    <b v="1"/>
    <n v="58"/>
    <b v="1"/>
    <s v="film &amp; video/documentary"/>
    <n v="95.78"/>
    <n v="95.78"/>
    <x v="0"/>
    <s v="documentary"/>
    <d v="2010-05-10T20:16:00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n v="1271994660"/>
    <x v="266"/>
    <b v="1"/>
    <n v="36"/>
    <b v="1"/>
    <s v="film &amp; video/documentary"/>
    <n v="40.42"/>
    <n v="40.42"/>
    <x v="0"/>
    <s v="documentary"/>
    <d v="2010-04-23T03:51:00"/>
    <x v="266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n v="1403693499"/>
    <x v="267"/>
    <b v="1"/>
    <n v="165"/>
    <b v="1"/>
    <s v="film &amp; video/documentary"/>
    <n v="78.58"/>
    <n v="78.58"/>
    <x v="0"/>
    <s v="documentary"/>
    <d v="2014-06-25T10:51:39"/>
    <x v="267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n v="1320640778"/>
    <x v="268"/>
    <b v="1"/>
    <n v="111"/>
    <b v="1"/>
    <s v="film &amp; video/documentary"/>
    <n v="50.18"/>
    <n v="50.18"/>
    <x v="0"/>
    <s v="documentary"/>
    <d v="2011-11-07T04:39:3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n v="1487738622"/>
    <x v="269"/>
    <b v="1"/>
    <n v="1596"/>
    <b v="1"/>
    <s v="film &amp; video/documentary"/>
    <n v="92.25"/>
    <n v="92.25"/>
    <x v="0"/>
    <s v="documentary"/>
    <d v="2017-02-22T04:43:42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n v="1306296000"/>
    <x v="270"/>
    <b v="1"/>
    <n v="61"/>
    <b v="1"/>
    <s v="film &amp; video/documentary"/>
    <n v="57.54"/>
    <n v="57.54"/>
    <x v="0"/>
    <s v="documentary"/>
    <d v="2011-05-25T04:00:00"/>
    <x v="270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n v="1388649600"/>
    <x v="271"/>
    <b v="1"/>
    <n v="287"/>
    <b v="1"/>
    <s v="film &amp; video/documentary"/>
    <n v="109.42"/>
    <n v="109.42"/>
    <x v="0"/>
    <s v="documentary"/>
    <d v="2014-01-02T08:00:00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n v="1272480540"/>
    <x v="272"/>
    <b v="1"/>
    <n v="65"/>
    <b v="1"/>
    <s v="film &amp; video/documentary"/>
    <n v="81.89"/>
    <n v="81.89"/>
    <x v="0"/>
    <s v="documentary"/>
    <d v="2010-04-28T18:49:00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n v="1309694266"/>
    <x v="273"/>
    <b v="1"/>
    <n v="118"/>
    <b v="1"/>
    <s v="film &amp; video/documentary"/>
    <n v="45.67"/>
    <n v="45.67"/>
    <x v="0"/>
    <s v="documentary"/>
    <d v="2011-07-03T11:57:4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n v="1333609140"/>
    <x v="274"/>
    <b v="1"/>
    <n v="113"/>
    <b v="1"/>
    <s v="film &amp; video/documentary"/>
    <n v="55.22"/>
    <n v="55.22"/>
    <x v="0"/>
    <s v="documentary"/>
    <d v="2012-04-05T06:59:00"/>
    <x v="274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n v="1352511966"/>
    <x v="275"/>
    <b v="1"/>
    <n v="332"/>
    <b v="1"/>
    <s v="film &amp; video/documentary"/>
    <n v="65.3"/>
    <n v="65.3"/>
    <x v="0"/>
    <s v="documentary"/>
    <d v="2012-11-10T01:46:06"/>
    <x v="275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n v="1335574674"/>
    <x v="276"/>
    <b v="1"/>
    <n v="62"/>
    <b v="1"/>
    <s v="film &amp; video/documentary"/>
    <n v="95.23"/>
    <n v="95.23"/>
    <x v="0"/>
    <s v="documentary"/>
    <d v="2012-04-28T00:57:54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n v="1432416219"/>
    <x v="277"/>
    <b v="1"/>
    <n v="951"/>
    <b v="1"/>
    <s v="film &amp; video/documentary"/>
    <n v="75.44"/>
    <n v="75.44"/>
    <x v="0"/>
    <s v="documentary"/>
    <d v="2015-05-23T21:23:39"/>
    <x v="277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n v="1350003539"/>
    <x v="278"/>
    <b v="1"/>
    <n v="415"/>
    <b v="1"/>
    <s v="film &amp; video/documentary"/>
    <n v="97.82"/>
    <n v="97.82"/>
    <x v="0"/>
    <s v="documentary"/>
    <d v="2012-10-12T00:58:59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n v="1488160860"/>
    <x v="279"/>
    <b v="1"/>
    <n v="305"/>
    <b v="1"/>
    <s v="film &amp; video/documentary"/>
    <n v="87.69"/>
    <n v="87.69"/>
    <x v="0"/>
    <s v="documentary"/>
    <d v="2017-02-27T02:01:00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n v="1401459035"/>
    <x v="280"/>
    <b v="1"/>
    <n v="2139"/>
    <b v="1"/>
    <s v="film &amp; video/documentary"/>
    <n v="54.75"/>
    <n v="54.75"/>
    <x v="0"/>
    <s v="documentary"/>
    <d v="2014-05-30T14:10:35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n v="1249932360"/>
    <x v="281"/>
    <b v="1"/>
    <n v="79"/>
    <b v="1"/>
    <s v="film &amp; video/documentary"/>
    <n v="83.95"/>
    <n v="83.95"/>
    <x v="0"/>
    <s v="documentary"/>
    <d v="2009-08-10T19:26:00"/>
    <x v="281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n v="1266876000"/>
    <x v="282"/>
    <b v="1"/>
    <n v="179"/>
    <b v="1"/>
    <s v="film &amp; video/documentary"/>
    <n v="254.39"/>
    <n v="254.39"/>
    <x v="0"/>
    <s v="documentary"/>
    <d v="2010-02-22T22:00:00"/>
    <x v="282"/>
  </r>
  <r>
    <n v="283"/>
    <s v="SOLE SURVIVOR"/>
    <s v="What is the impact of survivorship on the human condition?"/>
    <n v="18000"/>
    <n v="20569.05"/>
    <n v="114"/>
    <x v="0"/>
    <s v="US"/>
    <s v="USD"/>
    <n v="1306904340"/>
    <x v="283"/>
    <b v="1"/>
    <n v="202"/>
    <b v="1"/>
    <s v="film &amp; video/documentary"/>
    <n v="101.83"/>
    <n v="101.83"/>
    <x v="0"/>
    <s v="documentary"/>
    <d v="2011-06-01T04:59:00"/>
    <x v="283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n v="1327167780"/>
    <x v="284"/>
    <b v="1"/>
    <n v="760"/>
    <b v="1"/>
    <s v="film &amp; video/documentary"/>
    <n v="55.07"/>
    <n v="55.07"/>
    <x v="0"/>
    <s v="documentary"/>
    <d v="2012-01-21T17:43:00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n v="1379614128"/>
    <x v="285"/>
    <b v="1"/>
    <n v="563"/>
    <b v="1"/>
    <s v="film &amp; video/documentary"/>
    <n v="56.9"/>
    <n v="56.9"/>
    <x v="0"/>
    <s v="documentary"/>
    <d v="2013-09-19T18:08:48"/>
    <x v="285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n v="1364236524"/>
    <x v="286"/>
    <b v="1"/>
    <n v="135"/>
    <b v="1"/>
    <s v="film &amp; video/documentary"/>
    <n v="121.28"/>
    <n v="121.28"/>
    <x v="0"/>
    <s v="documentary"/>
    <d v="2013-03-25T18:35:24"/>
    <x v="286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n v="1351828800"/>
    <x v="287"/>
    <b v="1"/>
    <n v="290"/>
    <b v="1"/>
    <s v="film &amp; video/documentary"/>
    <n v="91.19"/>
    <n v="91.19"/>
    <x v="0"/>
    <s v="documentary"/>
    <d v="2012-11-02T04:00:00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n v="1340683393"/>
    <x v="288"/>
    <b v="1"/>
    <n v="447"/>
    <b v="1"/>
    <s v="film &amp; video/documentary"/>
    <n v="115.45"/>
    <n v="115.45"/>
    <x v="0"/>
    <s v="documentary"/>
    <d v="2012-06-26T04:03:13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n v="1383389834"/>
    <x v="289"/>
    <b v="1"/>
    <n v="232"/>
    <b v="1"/>
    <s v="film &amp; video/documentary"/>
    <n v="67.77"/>
    <n v="67.77"/>
    <x v="0"/>
    <s v="documentary"/>
    <d v="2013-11-02T10:57:14"/>
    <x v="289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n v="1296633540"/>
    <x v="290"/>
    <b v="1"/>
    <n v="168"/>
    <b v="1"/>
    <s v="film &amp; video/documentary"/>
    <n v="28.58"/>
    <n v="28.58"/>
    <x v="0"/>
    <s v="documentary"/>
    <d v="2011-02-02T07:59:0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n v="1367366460"/>
    <x v="291"/>
    <b v="1"/>
    <n v="128"/>
    <b v="1"/>
    <s v="film &amp; video/documentary"/>
    <n v="46.88"/>
    <n v="46.88"/>
    <x v="0"/>
    <s v="documentary"/>
    <d v="2013-05-01T00:01:00"/>
    <x v="291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n v="1319860740"/>
    <x v="292"/>
    <b v="1"/>
    <n v="493"/>
    <b v="1"/>
    <s v="film &amp; video/documentary"/>
    <n v="154.41999999999999"/>
    <n v="154.41999999999999"/>
    <x v="0"/>
    <s v="documentary"/>
    <d v="2011-10-29T03:59:00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n v="1398009714"/>
    <x v="293"/>
    <b v="1"/>
    <n v="131"/>
    <b v="1"/>
    <s v="film &amp; video/documentary"/>
    <n v="201.22"/>
    <n v="201.22"/>
    <x v="0"/>
    <s v="documentary"/>
    <d v="2014-04-20T16:01:54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n v="1279555200"/>
    <x v="294"/>
    <b v="1"/>
    <n v="50"/>
    <b v="1"/>
    <s v="film &amp; video/documentary"/>
    <n v="100"/>
    <n v="100"/>
    <x v="0"/>
    <s v="documentary"/>
    <d v="2010-07-19T16:00:00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n v="1383264000"/>
    <x v="295"/>
    <b v="1"/>
    <n v="665"/>
    <b v="1"/>
    <s v="film &amp; video/documentary"/>
    <n v="100.08"/>
    <n v="100.08"/>
    <x v="0"/>
    <s v="documentary"/>
    <d v="2013-11-01T00:00:00"/>
    <x v="295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n v="1347017083"/>
    <x v="296"/>
    <b v="1"/>
    <n v="129"/>
    <b v="1"/>
    <s v="film &amp; video/documentary"/>
    <n v="230.09"/>
    <n v="230.09"/>
    <x v="0"/>
    <s v="documentary"/>
    <d v="2012-09-07T11:24:43"/>
    <x v="296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n v="1430452740"/>
    <x v="297"/>
    <b v="1"/>
    <n v="142"/>
    <b v="1"/>
    <s v="film &amp; video/documentary"/>
    <n v="141.75"/>
    <n v="141.75"/>
    <x v="0"/>
    <s v="documentary"/>
    <d v="2015-05-01T03:59:00"/>
    <x v="297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n v="1399669200"/>
    <x v="298"/>
    <b v="1"/>
    <n v="2436"/>
    <b v="1"/>
    <s v="film &amp; video/documentary"/>
    <n v="56.34"/>
    <n v="56.34"/>
    <x v="0"/>
    <s v="documentary"/>
    <d v="2014-05-09T21:00:00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n v="1289975060"/>
    <x v="299"/>
    <b v="1"/>
    <n v="244"/>
    <b v="1"/>
    <s v="film &amp; video/documentary"/>
    <n v="73.34"/>
    <n v="73.34"/>
    <x v="0"/>
    <s v="documentary"/>
    <d v="2010-11-17T06:24:20"/>
    <x v="299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n v="1303686138"/>
    <x v="300"/>
    <b v="1"/>
    <n v="298"/>
    <b v="1"/>
    <s v="film &amp; video/documentary"/>
    <n v="85.34"/>
    <n v="85.34"/>
    <x v="0"/>
    <s v="documentary"/>
    <d v="2011-04-24T23:02:18"/>
    <x v="300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n v="1363711335"/>
    <x v="301"/>
    <b v="1"/>
    <n v="251"/>
    <b v="1"/>
    <s v="film &amp; video/documentary"/>
    <n v="61.5"/>
    <n v="61.5"/>
    <x v="0"/>
    <s v="documentary"/>
    <d v="2013-03-19T16:42:15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n v="1330115638"/>
    <x v="302"/>
    <b v="1"/>
    <n v="108"/>
    <b v="1"/>
    <s v="film &amp; video/documentary"/>
    <n v="93.02"/>
    <n v="93.02"/>
    <x v="0"/>
    <s v="documentary"/>
    <d v="2012-02-24T20:33:58"/>
    <x v="302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n v="1338601346"/>
    <x v="303"/>
    <b v="1"/>
    <n v="82"/>
    <b v="1"/>
    <s v="film &amp; video/documentary"/>
    <n v="50.29"/>
    <n v="50.29"/>
    <x v="0"/>
    <s v="documentary"/>
    <d v="2012-06-02T01:42:26"/>
    <x v="303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n v="1346464800"/>
    <x v="304"/>
    <b v="1"/>
    <n v="74"/>
    <b v="1"/>
    <s v="film &amp; video/documentary"/>
    <n v="106.43"/>
    <n v="106.43"/>
    <x v="0"/>
    <s v="documentary"/>
    <d v="2012-09-01T02:00:00"/>
    <x v="304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n v="1331392049"/>
    <x v="305"/>
    <b v="1"/>
    <n v="189"/>
    <b v="1"/>
    <s v="film &amp; video/documentary"/>
    <n v="51.72"/>
    <n v="51.72"/>
    <x v="0"/>
    <s v="documentary"/>
    <d v="2012-03-10T15:07:29"/>
    <x v="305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n v="1363806333"/>
    <x v="306"/>
    <b v="1"/>
    <n v="80"/>
    <b v="1"/>
    <s v="film &amp; video/documentary"/>
    <n v="36.61"/>
    <n v="36.61"/>
    <x v="0"/>
    <s v="documentary"/>
    <d v="2013-03-20T19:05:33"/>
    <x v="306"/>
  </r>
  <r>
    <n v="307"/>
    <s v="Grammar Revolution"/>
    <s v="Why is grammar important?"/>
    <n v="22000"/>
    <n v="24490"/>
    <n v="111"/>
    <x v="0"/>
    <s v="US"/>
    <s v="USD"/>
    <n v="1360276801"/>
    <x v="307"/>
    <b v="1"/>
    <n v="576"/>
    <b v="1"/>
    <s v="film &amp; video/documentary"/>
    <n v="42.52"/>
    <n v="42.52"/>
    <x v="0"/>
    <s v="documentary"/>
    <d v="2013-02-07T22:40:01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n v="1299775210"/>
    <x v="308"/>
    <b v="1"/>
    <n v="202"/>
    <b v="1"/>
    <s v="film &amp; video/documentary"/>
    <n v="62.71"/>
    <n v="62.71"/>
    <x v="0"/>
    <s v="documentary"/>
    <d v="2011-03-10T16:40:10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n v="1346695334"/>
    <x v="309"/>
    <b v="1"/>
    <n v="238"/>
    <b v="1"/>
    <s v="film &amp; video/documentary"/>
    <n v="89.96"/>
    <n v="89.96"/>
    <x v="0"/>
    <s v="documentary"/>
    <d v="2012-09-03T18:02:14"/>
    <x v="309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n v="1319076000"/>
    <x v="310"/>
    <b v="1"/>
    <n v="36"/>
    <b v="1"/>
    <s v="film &amp; video/documentary"/>
    <n v="28.92"/>
    <n v="28.92"/>
    <x v="0"/>
    <s v="documentary"/>
    <d v="2011-10-20T02:00:00"/>
    <x v="310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n v="1325404740"/>
    <x v="311"/>
    <b v="1"/>
    <n v="150"/>
    <b v="1"/>
    <s v="film &amp; video/documentary"/>
    <n v="138.80000000000001"/>
    <n v="138.80000000000001"/>
    <x v="0"/>
    <s v="documentary"/>
    <d v="2012-01-01T07:59:00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n v="1365973432"/>
    <x v="312"/>
    <b v="1"/>
    <n v="146"/>
    <b v="1"/>
    <s v="film &amp; video/documentary"/>
    <n v="61.3"/>
    <n v="61.3"/>
    <x v="0"/>
    <s v="documentary"/>
    <d v="2013-04-14T21:03:5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n v="1281542340"/>
    <x v="313"/>
    <b v="1"/>
    <n v="222"/>
    <b v="1"/>
    <s v="film &amp; video/documentary"/>
    <n v="80.2"/>
    <n v="80.2"/>
    <x v="0"/>
    <s v="documentary"/>
    <d v="2010-08-11T15:59:00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n v="1362167988"/>
    <x v="314"/>
    <b v="1"/>
    <n v="120"/>
    <b v="1"/>
    <s v="film &amp; video/documentary"/>
    <n v="32.1"/>
    <n v="32.1"/>
    <x v="0"/>
    <s v="documentary"/>
    <d v="2013-03-01T19:59:48"/>
    <x v="314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n v="1345660334"/>
    <x v="315"/>
    <b v="1"/>
    <n v="126"/>
    <b v="1"/>
    <s v="film &amp; video/documentary"/>
    <n v="200.89"/>
    <n v="200.89"/>
    <x v="0"/>
    <s v="documentary"/>
    <d v="2012-08-22T18:32:14"/>
    <x v="315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n v="1418273940"/>
    <x v="316"/>
    <b v="1"/>
    <n v="158"/>
    <b v="1"/>
    <s v="film &amp; video/documentary"/>
    <n v="108.01"/>
    <n v="108.01"/>
    <x v="0"/>
    <s v="documentary"/>
    <d v="2014-12-11T04:59:00"/>
    <x v="316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n v="1386778483"/>
    <x v="317"/>
    <b v="1"/>
    <n v="316"/>
    <b v="1"/>
    <s v="film &amp; video/documentary"/>
    <n v="95.7"/>
    <n v="95.7"/>
    <x v="0"/>
    <s v="documentary"/>
    <d v="2013-12-11T16:14:43"/>
    <x v="317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n v="1364342151"/>
    <x v="318"/>
    <b v="1"/>
    <n v="284"/>
    <b v="1"/>
    <s v="film &amp; video/documentary"/>
    <n v="49.88"/>
    <n v="49.88"/>
    <x v="0"/>
    <s v="documentary"/>
    <d v="2013-03-26T23:55:51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n v="1265097540"/>
    <x v="319"/>
    <b v="1"/>
    <n v="51"/>
    <b v="1"/>
    <s v="film &amp; video/documentary"/>
    <n v="110.47"/>
    <n v="110.47"/>
    <x v="0"/>
    <s v="documentary"/>
    <d v="2010-02-02T07:59:00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n v="1450825200"/>
    <x v="320"/>
    <b v="1"/>
    <n v="158"/>
    <b v="1"/>
    <s v="film &amp; video/documentary"/>
    <n v="134.91"/>
    <n v="134.91"/>
    <x v="0"/>
    <s v="documentary"/>
    <d v="2015-12-22T23:00:00"/>
    <x v="320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n v="1478605386"/>
    <x v="321"/>
    <b v="1"/>
    <n v="337"/>
    <b v="1"/>
    <s v="film &amp; video/documentary"/>
    <n v="106.62"/>
    <n v="106.62"/>
    <x v="0"/>
    <s v="documentary"/>
    <d v="2016-11-08T11:43:06"/>
    <x v="321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n v="1463146848"/>
    <x v="322"/>
    <b v="1"/>
    <n v="186"/>
    <b v="1"/>
    <s v="film &amp; video/documentary"/>
    <n v="145.04"/>
    <n v="145.04"/>
    <x v="0"/>
    <s v="documentary"/>
    <d v="2016-05-13T13:40:48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n v="1482307140"/>
    <x v="323"/>
    <b v="1"/>
    <n v="58"/>
    <b v="1"/>
    <s v="film &amp; video/documentary"/>
    <n v="114.59"/>
    <n v="114.59"/>
    <x v="0"/>
    <s v="documentary"/>
    <d v="2016-12-21T07:59:00"/>
    <x v="323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n v="1438441308"/>
    <x v="324"/>
    <b v="1"/>
    <n v="82"/>
    <b v="1"/>
    <s v="film &amp; video/documentary"/>
    <n v="105.32"/>
    <n v="105.32"/>
    <x v="0"/>
    <s v="documentary"/>
    <d v="2015-08-01T15:01:48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n v="1482208233"/>
    <x v="325"/>
    <b v="1"/>
    <n v="736"/>
    <b v="1"/>
    <s v="film &amp; video/documentary"/>
    <n v="70.92"/>
    <n v="70.92"/>
    <x v="0"/>
    <s v="documentary"/>
    <d v="2016-12-20T04:30:33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n v="1489532220"/>
    <x v="326"/>
    <b v="1"/>
    <n v="1151"/>
    <b v="1"/>
    <s v="film &amp; video/documentary"/>
    <n v="147.16999999999999"/>
    <n v="147.16999999999999"/>
    <x v="0"/>
    <s v="documentary"/>
    <d v="2017-03-14T22:57:00"/>
    <x v="326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n v="1427011200"/>
    <x v="327"/>
    <b v="1"/>
    <n v="34"/>
    <b v="1"/>
    <s v="film &amp; video/documentary"/>
    <n v="160.47"/>
    <n v="160.47"/>
    <x v="0"/>
    <s v="documentary"/>
    <d v="2015-03-22T08:00:00"/>
    <x v="327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n v="1446350400"/>
    <x v="328"/>
    <b v="1"/>
    <n v="498"/>
    <b v="1"/>
    <s v="film &amp; video/documentary"/>
    <n v="156.05000000000001"/>
    <n v="156.05000000000001"/>
    <x v="0"/>
    <s v="documentary"/>
    <d v="2015-11-01T04:00:0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n v="1446868800"/>
    <x v="329"/>
    <b v="1"/>
    <n v="167"/>
    <b v="1"/>
    <s v="film &amp; video/documentary"/>
    <n v="63.17"/>
    <n v="63.17"/>
    <x v="0"/>
    <s v="documentary"/>
    <d v="2015-11-07T04:00:00"/>
    <x v="329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n v="1368763140"/>
    <x v="330"/>
    <b v="1"/>
    <n v="340"/>
    <b v="1"/>
    <s v="film &amp; video/documentary"/>
    <n v="104.82"/>
    <n v="104.82"/>
    <x v="0"/>
    <s v="documentary"/>
    <d v="2013-05-17T03:59:0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n v="1466171834"/>
    <x v="331"/>
    <b v="1"/>
    <n v="438"/>
    <b v="1"/>
    <s v="film &amp; video/documentary"/>
    <n v="97.36"/>
    <n v="97.36"/>
    <x v="0"/>
    <s v="documentary"/>
    <d v="2016-06-17T13:57:14"/>
    <x v="331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n v="1446019200"/>
    <x v="332"/>
    <b v="1"/>
    <n v="555"/>
    <b v="1"/>
    <s v="film &amp; video/documentary"/>
    <n v="203.63"/>
    <n v="203.63"/>
    <x v="0"/>
    <s v="documentary"/>
    <d v="2015-10-28T08:00:0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n v="1460038591"/>
    <x v="333"/>
    <b v="1"/>
    <n v="266"/>
    <b v="1"/>
    <s v="film &amp; video/documentary"/>
    <n v="188.31"/>
    <n v="188.31"/>
    <x v="0"/>
    <s v="documentary"/>
    <d v="2016-04-07T14:16:31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n v="1431716400"/>
    <x v="334"/>
    <b v="1"/>
    <n v="69"/>
    <b v="1"/>
    <s v="film &amp; video/documentary"/>
    <n v="146.65"/>
    <n v="146.65"/>
    <x v="0"/>
    <s v="documentary"/>
    <d v="2015-05-15T19:00:0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n v="1431122400"/>
    <x v="335"/>
    <b v="1"/>
    <n v="80"/>
    <b v="1"/>
    <s v="film &amp; video/documentary"/>
    <n v="109.19"/>
    <n v="109.19"/>
    <x v="0"/>
    <s v="documentary"/>
    <d v="2015-05-08T22:00:0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n v="1447427918"/>
    <x v="336"/>
    <b v="1"/>
    <n v="493"/>
    <b v="1"/>
    <s v="film &amp; video/documentary"/>
    <n v="59.25"/>
    <n v="59.25"/>
    <x v="0"/>
    <s v="documentary"/>
    <d v="2015-11-13T15:18:38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n v="1426298708"/>
    <x v="337"/>
    <b v="1"/>
    <n v="31"/>
    <b v="1"/>
    <s v="film &amp; video/documentary"/>
    <n v="97.9"/>
    <n v="97.9"/>
    <x v="0"/>
    <s v="documentary"/>
    <d v="2015-03-14T02:05:08"/>
    <x v="337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n v="1472864400"/>
    <x v="338"/>
    <b v="1"/>
    <n v="236"/>
    <b v="1"/>
    <s v="film &amp; video/documentary"/>
    <n v="70"/>
    <n v="70"/>
    <x v="0"/>
    <s v="documentary"/>
    <d v="2016-09-03T01:00:00"/>
    <x v="338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n v="1430331268"/>
    <x v="339"/>
    <b v="1"/>
    <n v="89"/>
    <b v="1"/>
    <s v="film &amp; video/documentary"/>
    <n v="72.87"/>
    <n v="72.87"/>
    <x v="0"/>
    <s v="documentary"/>
    <d v="2015-04-29T18:14:28"/>
    <x v="339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n v="1489006800"/>
    <x v="340"/>
    <b v="1"/>
    <n v="299"/>
    <b v="1"/>
    <s v="film &amp; video/documentary"/>
    <n v="146.35"/>
    <n v="146.35"/>
    <x v="0"/>
    <s v="documentary"/>
    <d v="2017-03-08T21:00:0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n v="1412135940"/>
    <x v="341"/>
    <b v="1"/>
    <n v="55"/>
    <b v="1"/>
    <s v="film &amp; video/documentary"/>
    <n v="67.91"/>
    <n v="67.91"/>
    <x v="0"/>
    <s v="documentary"/>
    <d v="2014-10-01T03:59:00"/>
    <x v="341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n v="1461955465"/>
    <x v="342"/>
    <b v="1"/>
    <n v="325"/>
    <b v="1"/>
    <s v="film &amp; video/documentary"/>
    <n v="169.85"/>
    <n v="169.85"/>
    <x v="0"/>
    <s v="documentary"/>
    <d v="2016-04-29T18:44:25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n v="1415934000"/>
    <x v="343"/>
    <b v="1"/>
    <n v="524"/>
    <b v="1"/>
    <s v="film &amp; video/documentary"/>
    <n v="58.41"/>
    <n v="58.41"/>
    <x v="0"/>
    <s v="documentary"/>
    <d v="2014-11-14T03:00:00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n v="1433125200"/>
    <x v="344"/>
    <b v="1"/>
    <n v="285"/>
    <b v="1"/>
    <s v="film &amp; video/documentary"/>
    <n v="119.99"/>
    <n v="119.99"/>
    <x v="0"/>
    <s v="documentary"/>
    <d v="2015-06-01T02:20:0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n v="1432161590"/>
    <x v="345"/>
    <b v="1"/>
    <n v="179"/>
    <b v="1"/>
    <s v="film &amp; video/documentary"/>
    <n v="99.86"/>
    <n v="99.86"/>
    <x v="0"/>
    <s v="documentary"/>
    <d v="2015-05-20T22:39:5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n v="1444824021"/>
    <x v="346"/>
    <b v="1"/>
    <n v="188"/>
    <b v="1"/>
    <s v="film &amp; video/documentary"/>
    <n v="90.58"/>
    <n v="90.58"/>
    <x v="0"/>
    <s v="documentary"/>
    <d v="2015-10-14T12:00:21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n v="1447505609"/>
    <x v="347"/>
    <b v="1"/>
    <n v="379"/>
    <b v="1"/>
    <s v="film &amp; video/documentary"/>
    <n v="117.77"/>
    <n v="117.77"/>
    <x v="0"/>
    <s v="documentary"/>
    <d v="2015-11-14T12:53:29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n v="1440165916"/>
    <x v="348"/>
    <b v="1"/>
    <n v="119"/>
    <b v="1"/>
    <s v="film &amp; video/documentary"/>
    <n v="86.55"/>
    <n v="86.55"/>
    <x v="0"/>
    <s v="documentary"/>
    <d v="2015-08-21T14:05:16"/>
    <x v="348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n v="1487937508"/>
    <x v="349"/>
    <b v="1"/>
    <n v="167"/>
    <b v="1"/>
    <s v="film &amp; video/documentary"/>
    <n v="71.900000000000006"/>
    <n v="71.900000000000006"/>
    <x v="0"/>
    <s v="documentary"/>
    <d v="2017-02-24T11:58:28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n v="1473566340"/>
    <x v="350"/>
    <b v="1"/>
    <n v="221"/>
    <b v="1"/>
    <s v="film &amp; video/documentary"/>
    <n v="129.82"/>
    <n v="129.82"/>
    <x v="0"/>
    <s v="documentary"/>
    <d v="2016-09-11T03:59:0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n v="1460066954"/>
    <x v="351"/>
    <b v="1"/>
    <n v="964"/>
    <b v="1"/>
    <s v="film &amp; video/documentary"/>
    <n v="44.91"/>
    <n v="44.91"/>
    <x v="0"/>
    <s v="documentary"/>
    <d v="2016-04-07T22:09:14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n v="1412740868"/>
    <x v="352"/>
    <b v="1"/>
    <n v="286"/>
    <b v="1"/>
    <s v="film &amp; video/documentary"/>
    <n v="40.76"/>
    <n v="40.76"/>
    <x v="0"/>
    <s v="documentary"/>
    <d v="2014-10-08T04:01:08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n v="1447963219"/>
    <x v="353"/>
    <b v="1"/>
    <n v="613"/>
    <b v="1"/>
    <s v="film &amp; video/documentary"/>
    <n v="103.52"/>
    <n v="103.52"/>
    <x v="0"/>
    <s v="documentary"/>
    <d v="2015-11-19T20:00:19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n v="1460141521"/>
    <x v="354"/>
    <b v="1"/>
    <n v="29"/>
    <b v="1"/>
    <s v="film &amp; video/documentary"/>
    <n v="125.45"/>
    <n v="125.45"/>
    <x v="0"/>
    <s v="documentary"/>
    <d v="2016-04-08T18:52:01"/>
    <x v="354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n v="1417420994"/>
    <x v="355"/>
    <b v="1"/>
    <n v="165"/>
    <b v="1"/>
    <s v="film &amp; video/documentary"/>
    <n v="246.61"/>
    <n v="246.61"/>
    <x v="0"/>
    <s v="documentary"/>
    <d v="2014-12-01T08:03:14"/>
    <x v="355"/>
  </r>
  <r>
    <n v="356"/>
    <s v="43 and 80"/>
    <s v="A documentary about halibut conservation and how it impacts communities of Southeast Alaska."/>
    <n v="7500"/>
    <n v="7701.93"/>
    <n v="103"/>
    <x v="0"/>
    <s v="US"/>
    <s v="USD"/>
    <n v="1458152193"/>
    <x v="356"/>
    <b v="1"/>
    <n v="97"/>
    <b v="1"/>
    <s v="film &amp; video/documentary"/>
    <n v="79.400000000000006"/>
    <n v="79.400000000000006"/>
    <x v="0"/>
    <s v="documentary"/>
    <d v="2016-03-16T18:16:33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n v="1429852797"/>
    <x v="357"/>
    <b v="1"/>
    <n v="303"/>
    <b v="1"/>
    <s v="film &amp; video/documentary"/>
    <n v="86.14"/>
    <n v="86.14"/>
    <x v="0"/>
    <s v="documentary"/>
    <d v="2015-04-24T05:19:57"/>
    <x v="357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n v="1466002800"/>
    <x v="358"/>
    <b v="1"/>
    <n v="267"/>
    <b v="1"/>
    <s v="film &amp; video/documentary"/>
    <n v="193.05"/>
    <n v="193.05"/>
    <x v="0"/>
    <s v="documentary"/>
    <d v="2016-06-15T15:00:00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n v="1415941920"/>
    <x v="359"/>
    <b v="1"/>
    <n v="302"/>
    <b v="1"/>
    <s v="film &amp; video/documentary"/>
    <n v="84.02"/>
    <n v="84.02"/>
    <x v="0"/>
    <s v="documentary"/>
    <d v="2014-11-14T05:12:00"/>
    <x v="359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n v="1437621060"/>
    <x v="360"/>
    <b v="0"/>
    <n v="87"/>
    <b v="1"/>
    <s v="film &amp; video/documentary"/>
    <n v="139.83000000000001"/>
    <n v="139.83000000000001"/>
    <x v="0"/>
    <s v="documentary"/>
    <d v="2015-07-23T03:11:0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n v="1416704506"/>
    <x v="361"/>
    <b v="0"/>
    <n v="354"/>
    <b v="1"/>
    <s v="film &amp; video/documentary"/>
    <n v="109.82"/>
    <n v="109.82"/>
    <x v="0"/>
    <s v="documentary"/>
    <d v="2014-11-23T01:01:46"/>
    <x v="361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n v="1407456000"/>
    <x v="362"/>
    <b v="0"/>
    <n v="86"/>
    <b v="1"/>
    <s v="film &amp; video/documentary"/>
    <n v="139.53"/>
    <n v="139.53"/>
    <x v="0"/>
    <s v="documentary"/>
    <d v="2014-08-08T00:00:00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n v="1272828120"/>
    <x v="363"/>
    <b v="0"/>
    <n v="26"/>
    <b v="1"/>
    <s v="film &amp; video/documentary"/>
    <n v="347.85"/>
    <n v="347.85"/>
    <x v="0"/>
    <s v="documentary"/>
    <d v="2010-05-02T19:22:00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n v="1403323140"/>
    <x v="364"/>
    <b v="0"/>
    <n v="113"/>
    <b v="1"/>
    <s v="film &amp; video/documentary"/>
    <n v="68.239999999999995"/>
    <n v="68.239999999999995"/>
    <x v="0"/>
    <s v="documentary"/>
    <d v="2014-06-21T03:59:00"/>
    <x v="364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n v="1393597999"/>
    <x v="365"/>
    <b v="0"/>
    <n v="65"/>
    <b v="1"/>
    <s v="film &amp; video/documentary"/>
    <n v="239.94"/>
    <n v="239.94"/>
    <x v="0"/>
    <s v="documentary"/>
    <d v="2014-02-28T14:33:19"/>
    <x v="365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n v="1337540518"/>
    <x v="366"/>
    <b v="0"/>
    <n v="134"/>
    <b v="1"/>
    <s v="film &amp; video/documentary"/>
    <n v="287.31"/>
    <n v="287.31"/>
    <x v="0"/>
    <s v="documentary"/>
    <d v="2012-05-20T19:01:58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n v="1367384340"/>
    <x v="367"/>
    <b v="0"/>
    <n v="119"/>
    <b v="1"/>
    <s v="film &amp; video/documentary"/>
    <n v="86.85"/>
    <n v="86.85"/>
    <x v="0"/>
    <s v="documentary"/>
    <d v="2013-05-01T04:59:00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n v="1426426322"/>
    <x v="368"/>
    <b v="0"/>
    <n v="159"/>
    <b v="1"/>
    <s v="film &amp; video/documentary"/>
    <n v="81.849999999999994"/>
    <n v="81.849999999999994"/>
    <x v="0"/>
    <s v="documentary"/>
    <d v="2015-03-15T13:32:02"/>
    <x v="368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n v="1326633269"/>
    <x v="369"/>
    <b v="0"/>
    <n v="167"/>
    <b v="1"/>
    <s v="film &amp; video/documentary"/>
    <n v="42.87"/>
    <n v="42.87"/>
    <x v="0"/>
    <s v="documentary"/>
    <d v="2012-01-15T13:14:2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n v="1483729500"/>
    <x v="370"/>
    <b v="0"/>
    <n v="43"/>
    <b v="1"/>
    <s v="film &amp; video/documentary"/>
    <n v="709.42"/>
    <n v="709.42"/>
    <x v="0"/>
    <s v="documentary"/>
    <d v="2017-01-06T19:05:00"/>
    <x v="370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n v="1359743139"/>
    <x v="371"/>
    <b v="0"/>
    <n v="1062"/>
    <b v="1"/>
    <s v="film &amp; video/documentary"/>
    <n v="161.26"/>
    <n v="161.26"/>
    <x v="0"/>
    <s v="documentary"/>
    <d v="2013-02-01T18:25:39"/>
    <x v="371"/>
  </r>
  <r>
    <n v="372"/>
    <s v="Wild Equus"/>
    <s v="A short documentary exploring the uses of 'Natural Horsemanship' across Europe"/>
    <n v="300"/>
    <n v="376"/>
    <n v="125"/>
    <x v="0"/>
    <s v="GB"/>
    <s v="GBP"/>
    <n v="1459872000"/>
    <x v="372"/>
    <b v="0"/>
    <n v="9"/>
    <b v="1"/>
    <s v="film &amp; video/documentary"/>
    <n v="41.78"/>
    <n v="41.78"/>
    <x v="0"/>
    <s v="documentary"/>
    <d v="2016-04-05T16:00:00"/>
    <x v="372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n v="1342648398"/>
    <x v="373"/>
    <b v="0"/>
    <n v="89"/>
    <b v="1"/>
    <s v="film &amp; video/documentary"/>
    <n v="89.89"/>
    <n v="89.89"/>
    <x v="0"/>
    <s v="documentary"/>
    <d v="2012-07-18T21:53:18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n v="1316208031"/>
    <x v="374"/>
    <b v="0"/>
    <n v="174"/>
    <b v="1"/>
    <s v="film &amp; video/documentary"/>
    <n v="45.05"/>
    <n v="45.05"/>
    <x v="0"/>
    <s v="documentary"/>
    <d v="2011-09-16T21:20:31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n v="1393694280"/>
    <x v="375"/>
    <b v="0"/>
    <n v="14"/>
    <b v="1"/>
    <s v="film &amp; video/documentary"/>
    <n v="42.86"/>
    <n v="42.86"/>
    <x v="0"/>
    <s v="documentary"/>
    <d v="2014-03-01T17:18:00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n v="1472122316"/>
    <x v="376"/>
    <b v="0"/>
    <n v="48"/>
    <b v="1"/>
    <s v="film &amp; video/documentary"/>
    <n v="54.08"/>
    <n v="54.08"/>
    <x v="0"/>
    <s v="documentary"/>
    <d v="2016-08-25T10:51:5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n v="1447484460"/>
    <x v="377"/>
    <b v="0"/>
    <n v="133"/>
    <b v="1"/>
    <s v="film &amp; video/documentary"/>
    <n v="103.22"/>
    <n v="103.22"/>
    <x v="0"/>
    <s v="documentary"/>
    <d v="2015-11-14T07:01:0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n v="1453765920"/>
    <x v="378"/>
    <b v="0"/>
    <n v="83"/>
    <b v="1"/>
    <s v="film &amp; video/documentary"/>
    <n v="40.4"/>
    <n v="40.4"/>
    <x v="0"/>
    <s v="documentary"/>
    <d v="2016-01-25T23:52:00"/>
    <x v="378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n v="1336062672"/>
    <x v="379"/>
    <b v="0"/>
    <n v="149"/>
    <b v="1"/>
    <s v="film &amp; video/documentary"/>
    <n v="116.86"/>
    <n v="116.86"/>
    <x v="0"/>
    <s v="documentary"/>
    <d v="2012-05-03T16:31:12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n v="1453569392"/>
    <x v="380"/>
    <b v="0"/>
    <n v="49"/>
    <b v="1"/>
    <s v="film &amp; video/documentary"/>
    <n v="115.51"/>
    <n v="115.51"/>
    <x v="0"/>
    <s v="documentary"/>
    <d v="2016-01-23T17:16:32"/>
    <x v="380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n v="1343624400"/>
    <x v="381"/>
    <b v="0"/>
    <n v="251"/>
    <b v="1"/>
    <s v="film &amp; video/documentary"/>
    <n v="104.31"/>
    <n v="104.31"/>
    <x v="0"/>
    <s v="documentary"/>
    <d v="2012-07-30T05:00:00"/>
    <x v="381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n v="1346950900"/>
    <x v="382"/>
    <b v="0"/>
    <n v="22"/>
    <b v="1"/>
    <s v="film &amp; video/documentary"/>
    <n v="69.77"/>
    <n v="69.77"/>
    <x v="0"/>
    <s v="documentary"/>
    <d v="2012-09-06T17:01:40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n v="1400467759"/>
    <x v="383"/>
    <b v="0"/>
    <n v="48"/>
    <b v="1"/>
    <s v="film &amp; video/documentary"/>
    <n v="43.02"/>
    <n v="43.02"/>
    <x v="0"/>
    <s v="documentary"/>
    <d v="2014-05-19T02:49:19"/>
    <x v="383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n v="1420569947"/>
    <x v="384"/>
    <b v="0"/>
    <n v="383"/>
    <b v="1"/>
    <s v="film &amp; video/documentary"/>
    <n v="58.54"/>
    <n v="58.54"/>
    <x v="0"/>
    <s v="documentary"/>
    <d v="2015-01-06T18:45:47"/>
    <x v="384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n v="1416582101"/>
    <x v="385"/>
    <b v="0"/>
    <n v="237"/>
    <b v="1"/>
    <s v="film &amp; video/documentary"/>
    <n v="111.8"/>
    <n v="111.8"/>
    <x v="0"/>
    <s v="documentary"/>
    <d v="2014-11-21T15:01:41"/>
    <x v="385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n v="1439246991"/>
    <x v="386"/>
    <b v="0"/>
    <n v="13"/>
    <b v="1"/>
    <s v="film &amp; video/documentary"/>
    <n v="46.23"/>
    <n v="46.23"/>
    <x v="0"/>
    <s v="documentary"/>
    <d v="2015-08-10T22:49:51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n v="1439618400"/>
    <x v="387"/>
    <b v="0"/>
    <n v="562"/>
    <b v="1"/>
    <s v="film &amp; video/documentary"/>
    <n v="144.69"/>
    <n v="144.69"/>
    <x v="0"/>
    <s v="documentary"/>
    <d v="2015-08-15T06:00:00"/>
    <x v="387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n v="1469670580"/>
    <x v="388"/>
    <b v="0"/>
    <n v="71"/>
    <b v="1"/>
    <s v="film &amp; video/documentary"/>
    <n v="88.85"/>
    <n v="88.85"/>
    <x v="0"/>
    <s v="documentary"/>
    <d v="2016-07-28T01:49:40"/>
    <x v="388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n v="1394233140"/>
    <x v="389"/>
    <b v="0"/>
    <n v="1510"/>
    <b v="1"/>
    <s v="film &amp; video/documentary"/>
    <n v="81.75"/>
    <n v="81.75"/>
    <x v="0"/>
    <s v="documentary"/>
    <d v="2014-03-07T22:59:00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n v="1431046372"/>
    <x v="390"/>
    <b v="0"/>
    <n v="14"/>
    <b v="1"/>
    <s v="film &amp; video/documentary"/>
    <n v="71.430000000000007"/>
    <n v="71.430000000000007"/>
    <x v="0"/>
    <s v="documentary"/>
    <d v="2015-05-08T00:52:52"/>
    <x v="390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n v="1324169940"/>
    <x v="391"/>
    <b v="0"/>
    <n v="193"/>
    <b v="1"/>
    <s v="film &amp; video/documentary"/>
    <n v="104.26"/>
    <n v="104.26"/>
    <x v="0"/>
    <s v="documentary"/>
    <d v="2011-12-18T00:59:00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n v="1315450800"/>
    <x v="392"/>
    <b v="0"/>
    <n v="206"/>
    <b v="1"/>
    <s v="film &amp; video/documentary"/>
    <n v="90.62"/>
    <n v="90.62"/>
    <x v="0"/>
    <s v="documentary"/>
    <d v="2011-09-08T03:00:00"/>
    <x v="392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n v="1381424452"/>
    <x v="393"/>
    <b v="0"/>
    <n v="351"/>
    <b v="1"/>
    <s v="film &amp; video/documentary"/>
    <n v="157.33000000000001"/>
    <n v="157.33000000000001"/>
    <x v="0"/>
    <s v="documentary"/>
    <d v="2013-10-10T17:00:52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n v="1460918282"/>
    <x v="394"/>
    <b v="0"/>
    <n v="50"/>
    <b v="1"/>
    <s v="film &amp; video/documentary"/>
    <n v="105.18"/>
    <n v="105.18"/>
    <x v="0"/>
    <s v="documentary"/>
    <d v="2016-04-17T18:38:0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n v="1335562320"/>
    <x v="395"/>
    <b v="0"/>
    <n v="184"/>
    <b v="1"/>
    <s v="film &amp; video/documentary"/>
    <n v="58.72"/>
    <n v="58.72"/>
    <x v="0"/>
    <s v="documentary"/>
    <d v="2012-04-27T21:32:00"/>
    <x v="395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n v="1341668006"/>
    <x v="396"/>
    <b v="0"/>
    <n v="196"/>
    <b v="1"/>
    <s v="film &amp; video/documentary"/>
    <n v="81.63"/>
    <n v="81.63"/>
    <x v="0"/>
    <s v="documentary"/>
    <d v="2012-07-07T13:33:2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n v="1283312640"/>
    <x v="397"/>
    <b v="0"/>
    <n v="229"/>
    <b v="1"/>
    <s v="film &amp; video/documentary"/>
    <n v="56.46"/>
    <n v="56.46"/>
    <x v="0"/>
    <s v="documentary"/>
    <d v="2010-09-01T03:44:00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n v="1430334126"/>
    <x v="398"/>
    <b v="0"/>
    <n v="67"/>
    <b v="1"/>
    <s v="film &amp; video/documentary"/>
    <n v="140.1"/>
    <n v="140.1"/>
    <x v="0"/>
    <s v="documentary"/>
    <d v="2015-04-29T19:02:06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n v="1481716800"/>
    <x v="399"/>
    <b v="0"/>
    <n v="95"/>
    <b v="1"/>
    <s v="film &amp; video/documentary"/>
    <n v="224.85"/>
    <n v="224.85"/>
    <x v="0"/>
    <s v="documentary"/>
    <d v="2016-12-14T12:00:00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n v="1400297400"/>
    <x v="400"/>
    <b v="0"/>
    <n v="62"/>
    <b v="1"/>
    <s v="film &amp; video/documentary"/>
    <n v="181.13"/>
    <n v="181.13"/>
    <x v="0"/>
    <s v="documentary"/>
    <d v="2014-05-17T03:30: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n v="1312747970"/>
    <x v="401"/>
    <b v="0"/>
    <n v="73"/>
    <b v="1"/>
    <s v="film &amp; video/documentary"/>
    <n v="711.04"/>
    <n v="711.04"/>
    <x v="0"/>
    <s v="documentary"/>
    <d v="2011-08-07T20:12:50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n v="1446731817"/>
    <x v="402"/>
    <b v="0"/>
    <n v="43"/>
    <b v="1"/>
    <s v="film &amp; video/documentary"/>
    <n v="65.88"/>
    <n v="65.88"/>
    <x v="0"/>
    <s v="documentary"/>
    <d v="2015-11-05T13:56:57"/>
    <x v="402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n v="1312960080"/>
    <x v="403"/>
    <b v="0"/>
    <n v="70"/>
    <b v="1"/>
    <s v="film &amp; video/documentary"/>
    <n v="75.19"/>
    <n v="75.19"/>
    <x v="0"/>
    <s v="documentary"/>
    <d v="2011-08-10T07:08:00"/>
    <x v="403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n v="1391641440"/>
    <x v="404"/>
    <b v="0"/>
    <n v="271"/>
    <b v="1"/>
    <s v="film &amp; video/documentary"/>
    <n v="133.13999999999999"/>
    <n v="133.13999999999999"/>
    <x v="0"/>
    <s v="documentary"/>
    <d v="2014-02-05T23:04:00"/>
    <x v="404"/>
  </r>
  <r>
    <n v="405"/>
    <s v="The Healing Effect Movie"/>
    <s v="Come, join our movie movement.  A new documentary about the healing power of food."/>
    <n v="2820"/>
    <n v="3036"/>
    <n v="108"/>
    <x v="0"/>
    <s v="US"/>
    <s v="USD"/>
    <n v="1394071339"/>
    <x v="405"/>
    <b v="0"/>
    <n v="55"/>
    <b v="1"/>
    <s v="film &amp; video/documentary"/>
    <n v="55.2"/>
    <n v="55.2"/>
    <x v="0"/>
    <s v="documentary"/>
    <d v="2014-03-06T02:02:19"/>
    <x v="405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n v="1304920740"/>
    <x v="406"/>
    <b v="0"/>
    <n v="35"/>
    <b v="1"/>
    <s v="film &amp; video/documentary"/>
    <n v="86.16"/>
    <n v="86.16"/>
    <x v="0"/>
    <s v="documentary"/>
    <d v="2011-05-09T05:59:00"/>
    <x v="406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n v="1321739650"/>
    <x v="407"/>
    <b v="0"/>
    <n v="22"/>
    <b v="1"/>
    <s v="film &amp; video/documentary"/>
    <n v="92.32"/>
    <n v="92.32"/>
    <x v="0"/>
    <s v="documentary"/>
    <d v="2011-11-19T21:54:10"/>
    <x v="407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n v="1383676790"/>
    <x v="408"/>
    <b v="0"/>
    <n v="38"/>
    <b v="1"/>
    <s v="film &amp; video/documentary"/>
    <n v="160.16"/>
    <n v="160.16"/>
    <x v="0"/>
    <s v="documentary"/>
    <d v="2013-11-05T18:39:50"/>
    <x v="408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n v="1469220144"/>
    <x v="409"/>
    <b v="0"/>
    <n v="15"/>
    <b v="1"/>
    <s v="film &amp; video/documentary"/>
    <n v="45.6"/>
    <n v="45.6"/>
    <x v="0"/>
    <s v="documentary"/>
    <d v="2016-07-22T20:42:24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n v="1434670397"/>
    <x v="410"/>
    <b v="0"/>
    <n v="7"/>
    <b v="1"/>
    <s v="film &amp; video/documentary"/>
    <n v="183.29"/>
    <n v="183.29"/>
    <x v="0"/>
    <s v="documentary"/>
    <d v="2015-06-18T23:33:17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n v="1387688400"/>
    <x v="411"/>
    <b v="0"/>
    <n v="241"/>
    <b v="1"/>
    <s v="film &amp; video/documentary"/>
    <n v="125.79"/>
    <n v="125.79"/>
    <x v="0"/>
    <s v="documentary"/>
    <d v="2013-12-22T05:00:00"/>
    <x v="411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n v="1343238578"/>
    <x v="412"/>
    <b v="0"/>
    <n v="55"/>
    <b v="1"/>
    <s v="film &amp; video/documentary"/>
    <n v="57.65"/>
    <n v="57.65"/>
    <x v="0"/>
    <s v="documentary"/>
    <d v="2012-07-25T17:49:38"/>
    <x v="412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n v="1342731811"/>
    <x v="413"/>
    <b v="0"/>
    <n v="171"/>
    <b v="1"/>
    <s v="film &amp; video/documentary"/>
    <n v="78.66"/>
    <n v="78.66"/>
    <x v="0"/>
    <s v="documentary"/>
    <d v="2012-07-19T21:03:31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n v="1381541465"/>
    <x v="414"/>
    <b v="0"/>
    <n v="208"/>
    <b v="1"/>
    <s v="film &amp; video/documentary"/>
    <n v="91.48"/>
    <n v="91.48"/>
    <x v="0"/>
    <s v="documentary"/>
    <d v="2013-10-12T01:31:05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n v="1413547200"/>
    <x v="415"/>
    <b v="0"/>
    <n v="21"/>
    <b v="1"/>
    <s v="film &amp; video/documentary"/>
    <n v="68.099999999999994"/>
    <n v="68.099999999999994"/>
    <x v="0"/>
    <s v="documentary"/>
    <d v="2014-10-17T12:00:00"/>
    <x v="415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n v="1391851831"/>
    <x v="416"/>
    <b v="0"/>
    <n v="25"/>
    <b v="1"/>
    <s v="film &amp; video/documentary"/>
    <n v="48.09"/>
    <n v="48.09"/>
    <x v="0"/>
    <s v="documentary"/>
    <d v="2014-02-08T09:30:31"/>
    <x v="416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n v="1365395580"/>
    <x v="417"/>
    <b v="0"/>
    <n v="52"/>
    <b v="1"/>
    <s v="film &amp; video/documentary"/>
    <n v="202.42"/>
    <n v="202.42"/>
    <x v="0"/>
    <s v="documentary"/>
    <d v="2013-04-08T04:33:00"/>
    <x v="417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n v="1437633997"/>
    <x v="418"/>
    <b v="0"/>
    <n v="104"/>
    <b v="1"/>
    <s v="film &amp; video/documentary"/>
    <n v="216.75"/>
    <n v="216.75"/>
    <x v="0"/>
    <s v="documentary"/>
    <d v="2015-07-23T06:46:37"/>
    <x v="418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n v="1372536787"/>
    <x v="419"/>
    <b v="0"/>
    <n v="73"/>
    <b v="1"/>
    <s v="film &amp; video/documentary"/>
    <n v="110.07"/>
    <n v="110.07"/>
    <x v="0"/>
    <s v="documentary"/>
    <d v="2013-06-29T20:13:07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s v="US"/>
    <s v="USD"/>
    <n v="1394772031"/>
    <x v="420"/>
    <b v="0"/>
    <n v="3"/>
    <b v="0"/>
    <s v="film &amp; video/animation"/>
    <n v="4.83"/>
    <n v="4.83"/>
    <x v="0"/>
    <s v="animation"/>
    <d v="2014-03-14T04:40:31"/>
    <x v="420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s v="US"/>
    <s v="USD"/>
    <n v="1440157656"/>
    <x v="421"/>
    <b v="0"/>
    <n v="6"/>
    <b v="0"/>
    <s v="film &amp; video/animation"/>
    <n v="50.17"/>
    <n v="50.17"/>
    <x v="0"/>
    <s v="animation"/>
    <d v="2015-08-21T11:47:36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s v="US"/>
    <s v="USD"/>
    <n v="1410416097"/>
    <x v="422"/>
    <b v="0"/>
    <n v="12"/>
    <b v="0"/>
    <s v="film &amp; video/animation"/>
    <n v="35.83"/>
    <n v="35.83"/>
    <x v="0"/>
    <s v="animation"/>
    <d v="2014-09-11T06:14:57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s v="US"/>
    <s v="USD"/>
    <n v="1370470430"/>
    <x v="423"/>
    <b v="0"/>
    <n v="13"/>
    <b v="0"/>
    <s v="film &amp; video/animation"/>
    <n v="11.77"/>
    <n v="11.77"/>
    <x v="0"/>
    <s v="animation"/>
    <d v="2013-06-05T22:13:50"/>
    <x v="423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s v="US"/>
    <s v="USD"/>
    <n v="1332748899"/>
    <x v="424"/>
    <b v="0"/>
    <n v="5"/>
    <b v="0"/>
    <s v="film &amp; video/animation"/>
    <n v="40.78"/>
    <n v="40.78"/>
    <x v="0"/>
    <s v="animation"/>
    <d v="2012-03-26T08:01:39"/>
    <x v="424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s v="US"/>
    <s v="USD"/>
    <n v="1448660404"/>
    <x v="425"/>
    <b v="0"/>
    <n v="2"/>
    <b v="0"/>
    <s v="film &amp; video/animation"/>
    <n v="3"/>
    <n v="3"/>
    <x v="0"/>
    <s v="animation"/>
    <d v="2015-11-27T21:40:04"/>
    <x v="425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s v="US"/>
    <s v="USD"/>
    <n v="1456851914"/>
    <x v="426"/>
    <b v="0"/>
    <n v="8"/>
    <b v="0"/>
    <s v="film &amp; video/animation"/>
    <n v="16.63"/>
    <n v="16.63"/>
    <x v="0"/>
    <s v="animation"/>
    <d v="2016-03-01T17:05:14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s v="US"/>
    <s v="USD"/>
    <n v="1445540340"/>
    <x v="427"/>
    <b v="0"/>
    <n v="0"/>
    <b v="0"/>
    <s v="film &amp; video/animation"/>
    <e v="#DIV/0!"/>
    <n v="0"/>
    <x v="0"/>
    <s v="animation"/>
    <d v="2015-10-22T18:59:00"/>
    <x v="427"/>
  </r>
  <r>
    <n v="428"/>
    <s v="Little Clay Bible - Zacchaeus"/>
    <s v="Fresh, fun, entertaining Bible stories on YouTube, stop-motion style."/>
    <n v="12000"/>
    <n v="676"/>
    <n v="6"/>
    <x v="2"/>
    <s v="US"/>
    <s v="USD"/>
    <n v="1402956000"/>
    <x v="428"/>
    <b v="0"/>
    <n v="13"/>
    <b v="0"/>
    <s v="film &amp; video/animation"/>
    <n v="52"/>
    <n v="52"/>
    <x v="0"/>
    <s v="animation"/>
    <d v="2014-06-16T22:00:00"/>
    <x v="428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s v="US"/>
    <s v="USD"/>
    <n v="1259297940"/>
    <x v="429"/>
    <b v="0"/>
    <n v="0"/>
    <b v="0"/>
    <s v="film &amp; video/animation"/>
    <e v="#DIV/0!"/>
    <n v="0"/>
    <x v="0"/>
    <s v="animation"/>
    <d v="2009-11-27T04:59:00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s v="US"/>
    <s v="USD"/>
    <n v="1378866867"/>
    <x v="430"/>
    <b v="0"/>
    <n v="5"/>
    <b v="0"/>
    <s v="film &amp; video/animation"/>
    <n v="4.8"/>
    <n v="4.8"/>
    <x v="0"/>
    <s v="animation"/>
    <d v="2013-09-11T02:34:27"/>
    <x v="430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s v="GB"/>
    <s v="GBP"/>
    <n v="1467752083"/>
    <x v="431"/>
    <b v="0"/>
    <n v="8"/>
    <b v="0"/>
    <s v="film &amp; video/animation"/>
    <n v="51.88"/>
    <n v="51.88"/>
    <x v="0"/>
    <s v="animation"/>
    <d v="2016-07-05T20:54:43"/>
    <x v="431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s v="US"/>
    <s v="USD"/>
    <n v="1445448381"/>
    <x v="432"/>
    <b v="0"/>
    <n v="8"/>
    <b v="0"/>
    <s v="film &amp; video/animation"/>
    <n v="71.25"/>
    <n v="71.25"/>
    <x v="0"/>
    <s v="animation"/>
    <d v="2015-10-21T17:26:21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s v="US"/>
    <s v="USD"/>
    <n v="1444576022"/>
    <x v="433"/>
    <b v="0"/>
    <n v="0"/>
    <b v="0"/>
    <s v="film &amp; video/animation"/>
    <e v="#DIV/0!"/>
    <n v="0"/>
    <x v="0"/>
    <s v="animation"/>
    <d v="2015-10-11T15:07:02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s v="US"/>
    <s v="USD"/>
    <n v="1385931702"/>
    <x v="434"/>
    <b v="0"/>
    <n v="2"/>
    <b v="0"/>
    <s v="film &amp; video/animation"/>
    <n v="62.5"/>
    <n v="62.5"/>
    <x v="0"/>
    <s v="animation"/>
    <d v="2013-12-01T21:01:42"/>
    <x v="434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s v="US"/>
    <s v="USD"/>
    <n v="1379094980"/>
    <x v="435"/>
    <b v="0"/>
    <n v="3"/>
    <b v="0"/>
    <s v="film &amp; video/animation"/>
    <n v="1"/>
    <n v="1"/>
    <x v="0"/>
    <s v="animation"/>
    <d v="2013-09-13T17:56:20"/>
    <x v="435"/>
  </r>
  <r>
    <n v="436"/>
    <s v="Blinky"/>
    <s v="Blinky is the story of a naÃ¯ve simpleton who suddenly finds himself struggling to adapt to changes within his environment."/>
    <n v="1000"/>
    <n v="0"/>
    <n v="0"/>
    <x v="2"/>
    <s v="US"/>
    <s v="USD"/>
    <n v="1375260113"/>
    <x v="436"/>
    <b v="0"/>
    <n v="0"/>
    <b v="0"/>
    <s v="film &amp; video/animation"/>
    <e v="#DIV/0!"/>
    <n v="0"/>
    <x v="0"/>
    <s v="animation"/>
    <d v="2013-07-31T08:41:53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s v="CA"/>
    <s v="CAD"/>
    <n v="1475912326"/>
    <x v="437"/>
    <b v="0"/>
    <n v="0"/>
    <b v="0"/>
    <s v="film &amp; video/animation"/>
    <e v="#DIV/0!"/>
    <n v="0"/>
    <x v="0"/>
    <s v="animation"/>
    <d v="2016-10-08T07:38:46"/>
    <x v="437"/>
  </r>
  <r>
    <n v="438"/>
    <s v="In Game: The Animated Series"/>
    <s v="As Smyton pushes himself to become respected, he unlocks secrets about himself and the world around him."/>
    <n v="20000"/>
    <n v="1876"/>
    <n v="9"/>
    <x v="2"/>
    <s v="US"/>
    <s v="USD"/>
    <n v="1447830958"/>
    <x v="438"/>
    <b v="0"/>
    <n v="11"/>
    <b v="0"/>
    <s v="film &amp; video/animation"/>
    <n v="170.55"/>
    <n v="170.55"/>
    <x v="0"/>
    <s v="animation"/>
    <d v="2015-11-18T07:15:58"/>
    <x v="438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s v="US"/>
    <s v="USD"/>
    <n v="1413569818"/>
    <x v="439"/>
    <b v="0"/>
    <n v="0"/>
    <b v="0"/>
    <s v="film &amp; video/animation"/>
    <e v="#DIV/0!"/>
    <n v="0"/>
    <x v="0"/>
    <s v="animation"/>
    <d v="2014-10-17T18:16:58"/>
    <x v="439"/>
  </r>
  <r>
    <n v="440"/>
    <s v="Consumed"/>
    <s v="A stop-motion animation made by a one girl team, with a camera, creativity, and a lot of determination."/>
    <n v="5000"/>
    <n v="5"/>
    <n v="0"/>
    <x v="2"/>
    <s v="US"/>
    <s v="USD"/>
    <n v="1458859153"/>
    <x v="440"/>
    <b v="0"/>
    <n v="1"/>
    <b v="0"/>
    <s v="film &amp; video/animation"/>
    <n v="5"/>
    <n v="5"/>
    <x v="0"/>
    <s v="animation"/>
    <d v="2016-03-24T22:39:13"/>
    <x v="440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s v="GB"/>
    <s v="GBP"/>
    <n v="1383418996"/>
    <x v="441"/>
    <b v="0"/>
    <n v="0"/>
    <b v="0"/>
    <s v="film &amp; video/animation"/>
    <e v="#DIV/0!"/>
    <n v="0"/>
    <x v="0"/>
    <s v="animation"/>
    <d v="2013-11-02T19:03:16"/>
    <x v="441"/>
  </r>
  <r>
    <n v="442"/>
    <s v="The Paranormal Idiot"/>
    <s v="Doomsday is here"/>
    <n v="17000"/>
    <n v="6691"/>
    <n v="39"/>
    <x v="2"/>
    <s v="US"/>
    <s v="USD"/>
    <n v="1424380783"/>
    <x v="442"/>
    <b v="0"/>
    <n v="17"/>
    <b v="0"/>
    <s v="film &amp; video/animation"/>
    <n v="393.59"/>
    <n v="393.59"/>
    <x v="0"/>
    <s v="animation"/>
    <d v="2015-02-19T21:19:43"/>
    <x v="442"/>
  </r>
  <r>
    <n v="443"/>
    <s v="Bad Teddy Studios"/>
    <s v="We love cartoons!! We want to make more but it costs money to so. Be apart of your daily dose of WTF!?! Pledge now!!"/>
    <n v="10000"/>
    <n v="10"/>
    <n v="0"/>
    <x v="2"/>
    <s v="CA"/>
    <s v="CAD"/>
    <n v="1391991701"/>
    <x v="443"/>
    <b v="0"/>
    <n v="2"/>
    <b v="0"/>
    <s v="film &amp; video/animation"/>
    <n v="5"/>
    <n v="5"/>
    <x v="0"/>
    <s v="animation"/>
    <d v="2014-02-10T00:21:41"/>
    <x v="443"/>
  </r>
  <r>
    <n v="444"/>
    <s v="Discovering the Other Woman"/>
    <s v="An upcoming animated web sitcom series centered around dealing with life, love, and relationships."/>
    <n v="1000"/>
    <n v="50"/>
    <n v="5"/>
    <x v="2"/>
    <s v="US"/>
    <s v="USD"/>
    <n v="1329342361"/>
    <x v="444"/>
    <b v="0"/>
    <n v="1"/>
    <b v="0"/>
    <s v="film &amp; video/animation"/>
    <n v="50"/>
    <n v="50"/>
    <x v="0"/>
    <s v="animation"/>
    <d v="2012-02-15T21:46:01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s v="US"/>
    <s v="USD"/>
    <n v="1432195375"/>
    <x v="445"/>
    <b v="0"/>
    <n v="2"/>
    <b v="0"/>
    <s v="film &amp; video/animation"/>
    <n v="1"/>
    <n v="1"/>
    <x v="0"/>
    <s v="animation"/>
    <d v="2015-05-21T08:02:55"/>
    <x v="445"/>
  </r>
  <r>
    <n v="446"/>
    <s v="DisChord"/>
    <s v="A faith based animated short. (The same guy who said a picture is worth a thousand words also said a cartoon is worth two thousand.)"/>
    <n v="10500"/>
    <n v="766"/>
    <n v="7"/>
    <x v="2"/>
    <s v="US"/>
    <s v="USD"/>
    <n v="1425434420"/>
    <x v="446"/>
    <b v="0"/>
    <n v="16"/>
    <b v="0"/>
    <s v="film &amp; video/animation"/>
    <n v="47.88"/>
    <n v="47.88"/>
    <x v="0"/>
    <s v="animation"/>
    <d v="2015-03-04T02:00:2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s v="GB"/>
    <s v="GBP"/>
    <n v="1364041163"/>
    <x v="447"/>
    <b v="0"/>
    <n v="1"/>
    <b v="0"/>
    <s v="film &amp; video/animation"/>
    <n v="5"/>
    <n v="5"/>
    <x v="0"/>
    <s v="animation"/>
    <d v="2013-03-23T12:19:23"/>
    <x v="447"/>
  </r>
  <r>
    <n v="448"/>
    <s v="The Last Mice"/>
    <s v="Max is a pessimistic mouse, always fantasizing about the end of the world. In The Last Mice, Max's fantasy becomes a real nightmare."/>
    <n v="2500"/>
    <n v="82.01"/>
    <n v="3"/>
    <x v="2"/>
    <s v="US"/>
    <s v="USD"/>
    <n v="1400091095"/>
    <x v="448"/>
    <b v="0"/>
    <n v="4"/>
    <b v="0"/>
    <s v="film &amp; video/animation"/>
    <n v="20.5"/>
    <n v="20.5"/>
    <x v="0"/>
    <s v="animation"/>
    <d v="2014-05-14T18:11:35"/>
    <x v="448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s v="GB"/>
    <s v="GBP"/>
    <n v="1382017085"/>
    <x v="449"/>
    <b v="0"/>
    <n v="5"/>
    <b v="0"/>
    <s v="film &amp; video/animation"/>
    <n v="9"/>
    <n v="9"/>
    <x v="0"/>
    <s v="animation"/>
    <d v="2013-10-17T13:38:05"/>
    <x v="449"/>
  </r>
  <r>
    <n v="450"/>
    <s v="DreamAfrica"/>
    <s v="Why do the moon and stars receive their light from the sun? Africa has a story to tell. Ananse and Kweku appear in this great folktale."/>
    <n v="50000"/>
    <n v="396"/>
    <n v="1"/>
    <x v="2"/>
    <s v="US"/>
    <s v="USD"/>
    <n v="1392417800"/>
    <x v="450"/>
    <b v="0"/>
    <n v="7"/>
    <b v="0"/>
    <s v="film &amp; video/animation"/>
    <n v="56.57"/>
    <n v="56.57"/>
    <x v="0"/>
    <s v="animation"/>
    <d v="2014-02-14T22:43:20"/>
    <x v="450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s v="US"/>
    <s v="USD"/>
    <n v="1390669791"/>
    <x v="451"/>
    <b v="0"/>
    <n v="0"/>
    <b v="0"/>
    <s v="film &amp; video/animation"/>
    <e v="#DIV/0!"/>
    <n v="0"/>
    <x v="0"/>
    <s v="animation"/>
    <d v="2014-01-25T17:09:51"/>
    <x v="451"/>
  </r>
  <r>
    <n v="452"/>
    <s v="Lost in the Shadows"/>
    <s v="A man must find his way out of the depths of the shadows by using the aid of a little girl."/>
    <n v="750"/>
    <n v="480"/>
    <n v="64"/>
    <x v="2"/>
    <s v="US"/>
    <s v="USD"/>
    <n v="1431536015"/>
    <x v="452"/>
    <b v="0"/>
    <n v="12"/>
    <b v="0"/>
    <s v="film &amp; video/animation"/>
    <n v="40"/>
    <n v="40"/>
    <x v="0"/>
    <s v="animation"/>
    <d v="2015-05-13T16:53:35"/>
    <x v="452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s v="US"/>
    <s v="USD"/>
    <n v="1424375279"/>
    <x v="453"/>
    <b v="0"/>
    <n v="2"/>
    <b v="0"/>
    <s v="film &amp; video/animation"/>
    <n v="13"/>
    <n v="13"/>
    <x v="0"/>
    <s v="animation"/>
    <d v="2015-02-19T19:47:59"/>
    <x v="453"/>
  </r>
  <r>
    <n v="454"/>
    <s v="Super Hi-Speed Road Strikers"/>
    <s v="Itâ€™s an Action/Adventure Anime for The Yuusha Brave series, G1 Transformer, and the Fast and the Furious Fans!"/>
    <n v="10000"/>
    <n v="82"/>
    <n v="1"/>
    <x v="2"/>
    <s v="US"/>
    <s v="USD"/>
    <n v="1417007640"/>
    <x v="454"/>
    <b v="0"/>
    <n v="5"/>
    <b v="0"/>
    <s v="film &amp; video/animation"/>
    <n v="16.399999999999999"/>
    <n v="16.399999999999999"/>
    <x v="0"/>
    <s v="animation"/>
    <d v="2014-11-26T13:14:00"/>
    <x v="454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s v="US"/>
    <s v="USD"/>
    <n v="1334622660"/>
    <x v="455"/>
    <b v="0"/>
    <n v="2"/>
    <b v="0"/>
    <s v="film &amp; video/animation"/>
    <n v="22.5"/>
    <n v="22.5"/>
    <x v="0"/>
    <s v="animation"/>
    <d v="2012-04-17T00:31:00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s v="US"/>
    <s v="USD"/>
    <n v="1382414340"/>
    <x v="456"/>
    <b v="0"/>
    <n v="3"/>
    <b v="0"/>
    <s v="film &amp; video/animation"/>
    <n v="20.329999999999998"/>
    <n v="20.329999999999998"/>
    <x v="0"/>
    <s v="animation"/>
    <d v="2013-10-22T03:59:00"/>
    <x v="456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s v="CA"/>
    <s v="CAD"/>
    <n v="1408213512"/>
    <x v="457"/>
    <b v="0"/>
    <n v="0"/>
    <b v="0"/>
    <s v="film &amp; video/animation"/>
    <e v="#DIV/0!"/>
    <n v="0"/>
    <x v="0"/>
    <s v="animation"/>
    <d v="2014-08-16T18:25:12"/>
    <x v="457"/>
  </r>
  <r>
    <n v="458"/>
    <s v="DE_dust2: Hacker's Wrath"/>
    <s v="An animated parody of the game, Counter-Strike. The sequel to the very popular Counter-Strike: DE_dust2. Hacker is back!"/>
    <n v="10000"/>
    <n v="821"/>
    <n v="8"/>
    <x v="2"/>
    <s v="GB"/>
    <s v="GBP"/>
    <n v="1368550060"/>
    <x v="458"/>
    <b v="0"/>
    <n v="49"/>
    <b v="0"/>
    <s v="film &amp; video/animation"/>
    <n v="16.760000000000002"/>
    <n v="16.760000000000002"/>
    <x v="0"/>
    <s v="animation"/>
    <d v="2013-05-14T16:47:40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s v="US"/>
    <s v="USD"/>
    <n v="1321201327"/>
    <x v="459"/>
    <b v="0"/>
    <n v="1"/>
    <b v="0"/>
    <s v="film &amp; video/animation"/>
    <n v="25"/>
    <n v="25"/>
    <x v="0"/>
    <s v="animation"/>
    <d v="2011-11-13T16:22:07"/>
    <x v="459"/>
  </r>
  <r>
    <n v="460"/>
    <s v="Darwin's Kiss"/>
    <s v="An animated web series about biological evolution gone haywire."/>
    <n v="8500"/>
    <n v="25"/>
    <n v="0"/>
    <x v="2"/>
    <s v="US"/>
    <s v="USD"/>
    <n v="1401595200"/>
    <x v="460"/>
    <b v="0"/>
    <n v="2"/>
    <b v="0"/>
    <s v="film &amp; video/animation"/>
    <n v="12.5"/>
    <n v="12.5"/>
    <x v="0"/>
    <s v="animation"/>
    <d v="2014-06-01T04:00:0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s v="GB"/>
    <s v="GBP"/>
    <n v="1370204367"/>
    <x v="461"/>
    <b v="0"/>
    <n v="0"/>
    <b v="0"/>
    <s v="film &amp; video/animation"/>
    <e v="#DIV/0!"/>
    <n v="0"/>
    <x v="0"/>
    <s v="animation"/>
    <d v="2013-06-02T20:19:27"/>
    <x v="461"/>
  </r>
  <r>
    <n v="462"/>
    <s v="THE FORGOTTEN LAND"/>
    <s v="A prince who becomes a slave, suffers of amnesia far away from his land. Slowly he recovers memory and returns where all started."/>
    <n v="100000"/>
    <n v="0"/>
    <n v="0"/>
    <x v="2"/>
    <s v="US"/>
    <s v="USD"/>
    <n v="1312945341"/>
    <x v="462"/>
    <b v="0"/>
    <n v="0"/>
    <b v="0"/>
    <s v="film &amp; video/animation"/>
    <e v="#DIV/0!"/>
    <n v="0"/>
    <x v="0"/>
    <s v="animation"/>
    <d v="2011-08-10T03:02:21"/>
    <x v="462"/>
  </r>
  <r>
    <n v="463"/>
    <s v="Tuskegee Redtails"/>
    <s v="Depicts the contribution the Tuskegee airmen made in certain historical events that helped turn the tide in World War II."/>
    <n v="55000"/>
    <n v="1250"/>
    <n v="2"/>
    <x v="2"/>
    <s v="US"/>
    <s v="USD"/>
    <n v="1316883753"/>
    <x v="463"/>
    <b v="0"/>
    <n v="11"/>
    <b v="0"/>
    <s v="film &amp; video/animation"/>
    <n v="113.64"/>
    <n v="113.64"/>
    <x v="0"/>
    <s v="animation"/>
    <d v="2011-09-24T17:02:33"/>
    <x v="463"/>
  </r>
  <r>
    <n v="464"/>
    <s v="PokÃ©Movie - A PokÃ©monâ„¢ school project"/>
    <s v="We are three students that want to make a short PokÃ©mon movie as a school project!"/>
    <n v="1010"/>
    <n v="1"/>
    <n v="0"/>
    <x v="2"/>
    <s v="DE"/>
    <s v="EUR"/>
    <n v="1463602935"/>
    <x v="464"/>
    <b v="0"/>
    <n v="1"/>
    <b v="0"/>
    <s v="film &amp; video/animation"/>
    <n v="1"/>
    <n v="1"/>
    <x v="0"/>
    <s v="animation"/>
    <d v="2016-05-18T20:22:15"/>
    <x v="464"/>
  </r>
  <r>
    <n v="465"/>
    <s v="&quot;Amp&quot; A Story About a Robot"/>
    <s v="&quot;Amp&quot; is a short film about a robot with needs."/>
    <n v="512"/>
    <n v="138"/>
    <n v="27"/>
    <x v="2"/>
    <s v="US"/>
    <s v="USD"/>
    <n v="1403837574"/>
    <x v="465"/>
    <b v="0"/>
    <n v="8"/>
    <b v="0"/>
    <s v="film &amp; video/animation"/>
    <n v="17.25"/>
    <n v="17.25"/>
    <x v="0"/>
    <s v="animation"/>
    <d v="2014-06-27T02:52:54"/>
    <x v="465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s v="US"/>
    <s v="USD"/>
    <n v="1347057464"/>
    <x v="466"/>
    <b v="0"/>
    <n v="5"/>
    <b v="0"/>
    <s v="film &amp; video/animation"/>
    <n v="15.2"/>
    <n v="15.2"/>
    <x v="0"/>
    <s v="animation"/>
    <d v="2012-09-07T22:37:44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s v="US"/>
    <s v="USD"/>
    <n v="1348849134"/>
    <x v="467"/>
    <b v="0"/>
    <n v="39"/>
    <b v="0"/>
    <s v="film &amp; video/animation"/>
    <n v="110.64"/>
    <n v="110.64"/>
    <x v="0"/>
    <s v="animation"/>
    <d v="2012-09-28T16:18:54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s v="US"/>
    <s v="USD"/>
    <n v="1341978665"/>
    <x v="468"/>
    <b v="0"/>
    <n v="0"/>
    <b v="0"/>
    <s v="film &amp; video/animation"/>
    <e v="#DIV/0!"/>
    <n v="0"/>
    <x v="0"/>
    <s v="animation"/>
    <d v="2012-07-11T03:51:05"/>
    <x v="468"/>
  </r>
  <r>
    <n v="469"/>
    <s v="Dreamland PERSONALISED Animated Shorts Film"/>
    <s v="Create a personalised animation film using your child's name and photo."/>
    <n v="6000"/>
    <n v="0"/>
    <n v="0"/>
    <x v="2"/>
    <s v="GB"/>
    <s v="GBP"/>
    <n v="1409960724"/>
    <x v="469"/>
    <b v="0"/>
    <n v="0"/>
    <b v="0"/>
    <s v="film &amp; video/animation"/>
    <e v="#DIV/0!"/>
    <n v="0"/>
    <x v="0"/>
    <s v="animation"/>
    <d v="2014-09-05T23:45:24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s v="US"/>
    <s v="USD"/>
    <n v="1389844800"/>
    <x v="470"/>
    <b v="0"/>
    <n v="2"/>
    <b v="0"/>
    <s v="film &amp; video/animation"/>
    <n v="25.5"/>
    <n v="25.5"/>
    <x v="0"/>
    <s v="animation"/>
    <d v="2014-01-16T04:00:00"/>
    <x v="470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s v="US"/>
    <s v="USD"/>
    <n v="1397924379"/>
    <x v="471"/>
    <b v="0"/>
    <n v="170"/>
    <b v="0"/>
    <s v="film &amp; video/animation"/>
    <n v="38.479999999999997"/>
    <n v="38.479999999999997"/>
    <x v="0"/>
    <s v="animation"/>
    <d v="2014-04-19T16:19:39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s v="US"/>
    <s v="USD"/>
    <n v="1408831718"/>
    <x v="472"/>
    <b v="0"/>
    <n v="5"/>
    <b v="0"/>
    <s v="film &amp; video/animation"/>
    <n v="28.2"/>
    <n v="28.2"/>
    <x v="0"/>
    <s v="animation"/>
    <d v="2014-08-23T22:08:38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s v="US"/>
    <s v="USD"/>
    <n v="1410972319"/>
    <x v="473"/>
    <b v="0"/>
    <n v="14"/>
    <b v="0"/>
    <s v="film &amp; video/animation"/>
    <n v="61.5"/>
    <n v="61.5"/>
    <x v="0"/>
    <s v="animation"/>
    <d v="2014-09-17T16:45:19"/>
    <x v="473"/>
  </r>
  <r>
    <n v="474"/>
    <s v="TAO Mr. Fantastic!!"/>
    <s v="Time travel the light Mr. Fantastic!  Spin the dimensions toward other continuums and worlds.  Hold onto your panties."/>
    <n v="3300"/>
    <n v="1"/>
    <n v="0"/>
    <x v="2"/>
    <s v="US"/>
    <s v="USD"/>
    <n v="1487318029"/>
    <x v="474"/>
    <b v="0"/>
    <n v="1"/>
    <b v="0"/>
    <s v="film &amp; video/animation"/>
    <n v="1"/>
    <n v="1"/>
    <x v="0"/>
    <s v="animation"/>
    <d v="2017-02-17T07:53:49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s v="US"/>
    <s v="USD"/>
    <n v="1430877843"/>
    <x v="475"/>
    <b v="0"/>
    <n v="0"/>
    <b v="0"/>
    <s v="film &amp; video/animation"/>
    <e v="#DIV/0!"/>
    <n v="0"/>
    <x v="0"/>
    <s v="animation"/>
    <d v="2015-05-06T02:04:03"/>
    <x v="475"/>
  </r>
  <r>
    <n v="476"/>
    <s v="Sight Word Music Videos"/>
    <s v="Animated Music Videos that teach kids how to read."/>
    <n v="220000"/>
    <n v="4906.59"/>
    <n v="2"/>
    <x v="2"/>
    <s v="US"/>
    <s v="USD"/>
    <n v="1401767940"/>
    <x v="476"/>
    <b v="0"/>
    <n v="124"/>
    <b v="0"/>
    <s v="film &amp; video/animation"/>
    <n v="39.57"/>
    <n v="39.57"/>
    <x v="0"/>
    <s v="animation"/>
    <d v="2014-06-03T03:59:00"/>
    <x v="476"/>
  </r>
  <r>
    <n v="477"/>
    <s v="Hymn of Unity"/>
    <s v="A Comedy-drama animation revolving around a man who finds a problematic pair of headphones that literally take over his whole life."/>
    <n v="1500"/>
    <n v="0"/>
    <n v="0"/>
    <x v="2"/>
    <s v="US"/>
    <s v="USD"/>
    <n v="1337371334"/>
    <x v="477"/>
    <b v="0"/>
    <n v="0"/>
    <b v="0"/>
    <s v="film &amp; video/animation"/>
    <e v="#DIV/0!"/>
    <n v="0"/>
    <x v="0"/>
    <s v="animation"/>
    <d v="2012-05-18T20:02:14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s v="US"/>
    <s v="USD"/>
    <n v="1427921509"/>
    <x v="478"/>
    <b v="0"/>
    <n v="0"/>
    <b v="0"/>
    <s v="film &amp; video/animation"/>
    <e v="#DIV/0!"/>
    <n v="0"/>
    <x v="0"/>
    <s v="animation"/>
    <d v="2015-04-01T20:51:49"/>
    <x v="478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s v="US"/>
    <s v="USD"/>
    <n v="1416566835"/>
    <x v="479"/>
    <b v="0"/>
    <n v="55"/>
    <b v="0"/>
    <s v="film &amp; video/animation"/>
    <n v="88.8"/>
    <n v="88.8"/>
    <x v="0"/>
    <s v="animation"/>
    <d v="2014-11-21T10:47:15"/>
    <x v="479"/>
  </r>
  <r>
    <n v="480"/>
    <s v="The CafÃ©"/>
    <s v="To court his muse, an artist must first outsmart her dog.  A short animated film collaboration by Dana and Terrence Masson."/>
    <n v="40000"/>
    <n v="7764"/>
    <n v="19"/>
    <x v="2"/>
    <s v="US"/>
    <s v="USD"/>
    <n v="1376049615"/>
    <x v="480"/>
    <b v="0"/>
    <n v="140"/>
    <b v="0"/>
    <s v="film &amp; video/animation"/>
    <n v="55.46"/>
    <n v="55.46"/>
    <x v="0"/>
    <s v="animation"/>
    <d v="2013-08-09T12:00:15"/>
    <x v="480"/>
  </r>
  <r>
    <n v="481"/>
    <s v="ERA"/>
    <s v="The year is 2043. Test subject David Beck has been augmented with psychokinetic abilities. He uses his newfound gifts to thwart evil."/>
    <n v="30000"/>
    <n v="1830"/>
    <n v="6"/>
    <x v="2"/>
    <s v="US"/>
    <s v="USD"/>
    <n v="1349885289"/>
    <x v="481"/>
    <b v="0"/>
    <n v="21"/>
    <b v="0"/>
    <s v="film &amp; video/animation"/>
    <n v="87.14"/>
    <n v="87.14"/>
    <x v="0"/>
    <s v="animation"/>
    <d v="2012-10-10T16:08:09"/>
    <x v="481"/>
  </r>
  <r>
    <n v="482"/>
    <s v="Animated Stand-up Routines Shenanigans"/>
    <s v="Help me quit my day job and also create animated Stand-up routines from local up and coming comedians."/>
    <n v="10000"/>
    <n v="10"/>
    <n v="0"/>
    <x v="2"/>
    <s v="US"/>
    <s v="USD"/>
    <n v="1460644440"/>
    <x v="482"/>
    <b v="0"/>
    <n v="1"/>
    <b v="0"/>
    <s v="film &amp; video/animation"/>
    <n v="10"/>
    <n v="10"/>
    <x v="0"/>
    <s v="animation"/>
    <d v="2016-04-14T14:34:00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s v="GB"/>
    <s v="GBP"/>
    <n v="1359434672"/>
    <x v="483"/>
    <b v="0"/>
    <n v="147"/>
    <b v="0"/>
    <s v="film &amp; video/animation"/>
    <n v="51.22"/>
    <n v="51.22"/>
    <x v="0"/>
    <s v="animation"/>
    <d v="2013-01-29T04:44:32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s v="GB"/>
    <s v="GBP"/>
    <n v="1446766372"/>
    <x v="484"/>
    <b v="0"/>
    <n v="11"/>
    <b v="0"/>
    <s v="film &amp; video/animation"/>
    <n v="13.55"/>
    <n v="13.55"/>
    <x v="0"/>
    <s v="animation"/>
    <d v="2015-11-05T23:32:52"/>
    <x v="484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s v="GB"/>
    <s v="GBP"/>
    <n v="1368792499"/>
    <x v="485"/>
    <b v="0"/>
    <n v="125"/>
    <b v="0"/>
    <s v="film &amp; video/animation"/>
    <n v="66.52"/>
    <n v="66.52"/>
    <x v="0"/>
    <s v="animation"/>
    <d v="2013-05-17T12:08:19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s v="AU"/>
    <s v="AUD"/>
    <n v="1401662239"/>
    <x v="486"/>
    <b v="0"/>
    <n v="1"/>
    <b v="0"/>
    <s v="film &amp; video/animation"/>
    <n v="50"/>
    <n v="50"/>
    <x v="0"/>
    <s v="animation"/>
    <d v="2014-06-01T22:37:19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s v="CA"/>
    <s v="CAD"/>
    <n v="1482678994"/>
    <x v="487"/>
    <b v="0"/>
    <n v="0"/>
    <b v="0"/>
    <s v="film &amp; video/animation"/>
    <e v="#DIV/0!"/>
    <n v="0"/>
    <x v="0"/>
    <s v="animation"/>
    <d v="2016-12-25T15:16:34"/>
    <x v="487"/>
  </r>
  <r>
    <n v="488"/>
    <s v="City Animals independent cartoon series"/>
    <s v="When humans left the earth, the animals took over the city. What could go wrong? Well...everything!"/>
    <n v="12000"/>
    <n v="0"/>
    <n v="0"/>
    <x v="2"/>
    <s v="US"/>
    <s v="USD"/>
    <n v="1483924700"/>
    <x v="488"/>
    <b v="0"/>
    <n v="0"/>
    <b v="0"/>
    <s v="film &amp; video/animation"/>
    <e v="#DIV/0!"/>
    <n v="0"/>
    <x v="0"/>
    <s v="animation"/>
    <d v="2017-01-09T01:18:20"/>
    <x v="488"/>
  </r>
  <r>
    <n v="489"/>
    <s v="THE GUINEAS SHOW"/>
    <s v="Help America's favorite dysfunctional immigrant family THE GUINEAS launch the first season of their animated web series."/>
    <n v="74997"/>
    <n v="215"/>
    <n v="0"/>
    <x v="2"/>
    <s v="US"/>
    <s v="USD"/>
    <n v="1325763180"/>
    <x v="489"/>
    <b v="0"/>
    <n v="3"/>
    <b v="0"/>
    <s v="film &amp; video/animation"/>
    <n v="71.67"/>
    <n v="71.67"/>
    <x v="0"/>
    <s v="animation"/>
    <d v="2012-01-05T11:33:00"/>
    <x v="489"/>
  </r>
  <r>
    <n v="490"/>
    <s v="PROJECT IS CANCELLED"/>
    <s v="Cancelled"/>
    <n v="1000"/>
    <n v="0"/>
    <n v="0"/>
    <x v="2"/>
    <s v="US"/>
    <s v="USD"/>
    <n v="1345677285"/>
    <x v="490"/>
    <b v="0"/>
    <n v="0"/>
    <b v="0"/>
    <s v="film &amp; video/animation"/>
    <e v="#DIV/0!"/>
    <n v="0"/>
    <x v="0"/>
    <s v="animation"/>
    <d v="2012-08-22T23:14:45"/>
    <x v="490"/>
  </r>
  <r>
    <n v="491"/>
    <s v="Guess What? Gus"/>
    <s v="&quot;Guess What? Gus&quot; is a magical animated comedy that follow a new kid who playful antics for attention make the news."/>
    <n v="10000"/>
    <n v="0"/>
    <n v="0"/>
    <x v="2"/>
    <s v="US"/>
    <s v="USD"/>
    <n v="1453937699"/>
    <x v="491"/>
    <b v="0"/>
    <n v="0"/>
    <b v="0"/>
    <s v="film &amp; video/animation"/>
    <e v="#DIV/0!"/>
    <n v="0"/>
    <x v="0"/>
    <s v="animation"/>
    <d v="2016-01-27T23:34:59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s v="SE"/>
    <s v="SEK"/>
    <n v="1476319830"/>
    <x v="492"/>
    <b v="0"/>
    <n v="0"/>
    <b v="0"/>
    <s v="film &amp; video/animation"/>
    <e v="#DIV/0!"/>
    <n v="0"/>
    <x v="0"/>
    <s v="animation"/>
    <d v="2016-10-13T00:50:30"/>
    <x v="492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s v="GB"/>
    <s v="GBP"/>
    <n v="1432142738"/>
    <x v="493"/>
    <b v="0"/>
    <n v="0"/>
    <b v="0"/>
    <s v="film &amp; video/animation"/>
    <e v="#DIV/0!"/>
    <n v="0"/>
    <x v="0"/>
    <s v="animation"/>
    <d v="2015-05-20T17:25:38"/>
    <x v="493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s v="US"/>
    <s v="USD"/>
    <n v="1404356400"/>
    <x v="494"/>
    <b v="0"/>
    <n v="3"/>
    <b v="0"/>
    <s v="film &amp; video/animation"/>
    <n v="10.33"/>
    <n v="10.33"/>
    <x v="0"/>
    <s v="animation"/>
    <d v="2014-07-03T03:00:00"/>
    <x v="494"/>
  </r>
  <r>
    <n v="495"/>
    <s v="Average Heroes pilot"/>
    <s v="two friends set out to conquer and reach the level cap of the quest watch, how will they do it when they're 2 teenage idiots"/>
    <n v="7000"/>
    <n v="0"/>
    <n v="0"/>
    <x v="2"/>
    <s v="US"/>
    <s v="USD"/>
    <n v="1437076305"/>
    <x v="495"/>
    <b v="0"/>
    <n v="0"/>
    <b v="0"/>
    <s v="film &amp; video/animation"/>
    <e v="#DIV/0!"/>
    <n v="0"/>
    <x v="0"/>
    <s v="animation"/>
    <d v="2015-07-16T19:51:45"/>
    <x v="495"/>
  </r>
  <r>
    <n v="496"/>
    <s v="Airships and Anatasia: The Movie"/>
    <s v="The movie is about the adventures of Ethan, Danna, The mysterious inventor and more."/>
    <n v="60000"/>
    <n v="1"/>
    <n v="0"/>
    <x v="2"/>
    <s v="US"/>
    <s v="USD"/>
    <n v="1392070874"/>
    <x v="496"/>
    <b v="0"/>
    <n v="1"/>
    <b v="0"/>
    <s v="film &amp; video/animation"/>
    <n v="1"/>
    <n v="1"/>
    <x v="0"/>
    <s v="animation"/>
    <d v="2014-02-10T22:21:14"/>
    <x v="496"/>
  </r>
  <r>
    <n v="497"/>
    <s v="Galaxy Probe Kids"/>
    <s v="live-action/animated series pilot."/>
    <n v="4480"/>
    <n v="30"/>
    <n v="1"/>
    <x v="2"/>
    <s v="US"/>
    <s v="USD"/>
    <n v="1419483600"/>
    <x v="497"/>
    <b v="0"/>
    <n v="3"/>
    <b v="0"/>
    <s v="film &amp; video/animation"/>
    <n v="10"/>
    <n v="10"/>
    <x v="0"/>
    <s v="animation"/>
    <d v="2014-12-25T05:00:00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s v="US"/>
    <s v="USD"/>
    <n v="1324664249"/>
    <x v="498"/>
    <b v="0"/>
    <n v="22"/>
    <b v="0"/>
    <s v="film &amp; video/animation"/>
    <n v="136.09"/>
    <n v="136.09"/>
    <x v="0"/>
    <s v="animation"/>
    <d v="2011-12-23T18:17:29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s v="US"/>
    <s v="USD"/>
    <n v="1255381140"/>
    <x v="499"/>
    <b v="0"/>
    <n v="26"/>
    <b v="0"/>
    <s v="film &amp; video/animation"/>
    <n v="73.459999999999994"/>
    <n v="73.459999999999994"/>
    <x v="0"/>
    <s v="animation"/>
    <d v="2009-10-12T20:59:00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s v="US"/>
    <s v="USD"/>
    <n v="1273356960"/>
    <x v="500"/>
    <b v="0"/>
    <n v="4"/>
    <b v="0"/>
    <s v="film &amp; video/animation"/>
    <n v="53.75"/>
    <n v="53.75"/>
    <x v="0"/>
    <s v="animation"/>
    <d v="2010-05-08T22:16:00"/>
    <x v="500"/>
  </r>
  <r>
    <n v="501"/>
    <s v="World War 4"/>
    <s v="Based on the invention portfolio of a patented inventor World War Four is a look into the future of warfare and humanity as a whole"/>
    <n v="10000"/>
    <n v="0"/>
    <n v="0"/>
    <x v="2"/>
    <s v="US"/>
    <s v="USD"/>
    <n v="1310189851"/>
    <x v="501"/>
    <b v="0"/>
    <n v="0"/>
    <b v="0"/>
    <s v="film &amp; video/animation"/>
    <e v="#DIV/0!"/>
    <n v="0"/>
    <x v="0"/>
    <s v="animation"/>
    <d v="2011-07-09T05:37:31"/>
    <x v="501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s v="US"/>
    <s v="USD"/>
    <n v="1332073025"/>
    <x v="502"/>
    <b v="0"/>
    <n v="4"/>
    <b v="0"/>
    <s v="film &amp; video/animation"/>
    <n v="57.5"/>
    <n v="57.5"/>
    <x v="0"/>
    <s v="animation"/>
    <d v="2012-03-18T12:17:0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s v="GB"/>
    <s v="GBP"/>
    <n v="1421498303"/>
    <x v="503"/>
    <b v="0"/>
    <n v="9"/>
    <b v="0"/>
    <s v="film &amp; video/animation"/>
    <n v="12.67"/>
    <n v="12.67"/>
    <x v="0"/>
    <s v="animation"/>
    <d v="2015-01-17T12:38:2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s v="US"/>
    <s v="USD"/>
    <n v="1334097387"/>
    <x v="504"/>
    <b v="0"/>
    <n v="5"/>
    <b v="0"/>
    <s v="film &amp; video/animation"/>
    <n v="67"/>
    <n v="67"/>
    <x v="0"/>
    <s v="animation"/>
    <d v="2012-04-10T22:36:27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s v="US"/>
    <s v="USD"/>
    <n v="1451010086"/>
    <x v="505"/>
    <b v="0"/>
    <n v="14"/>
    <b v="0"/>
    <s v="film &amp; video/animation"/>
    <n v="3.71"/>
    <n v="3.71"/>
    <x v="0"/>
    <s v="animation"/>
    <d v="2015-12-25T02:21:26"/>
    <x v="505"/>
  </r>
  <r>
    <n v="506"/>
    <s v="Age of Spirit: The Battle in Heaven"/>
    <s v="A feature-length 3D animation that depicts what happened when the Son of the Morning rebelled against God."/>
    <n v="200000"/>
    <n v="250"/>
    <n v="0"/>
    <x v="2"/>
    <s v="US"/>
    <s v="USD"/>
    <n v="1376140520"/>
    <x v="506"/>
    <b v="0"/>
    <n v="1"/>
    <b v="0"/>
    <s v="film &amp; video/animation"/>
    <n v="250"/>
    <n v="250"/>
    <x v="0"/>
    <s v="animation"/>
    <d v="2013-08-10T13:15:20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s v="US"/>
    <s v="USD"/>
    <n v="1350687657"/>
    <x v="507"/>
    <b v="0"/>
    <n v="10"/>
    <b v="0"/>
    <s v="film &amp; video/animation"/>
    <n v="64"/>
    <n v="64"/>
    <x v="0"/>
    <s v="animation"/>
    <d v="2012-10-19T23:00:5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s v="US"/>
    <s v="USD"/>
    <n v="1337955240"/>
    <x v="508"/>
    <b v="0"/>
    <n v="3"/>
    <b v="0"/>
    <s v="film &amp; video/animation"/>
    <n v="133.33000000000001"/>
    <n v="133.33000000000001"/>
    <x v="0"/>
    <s v="animation"/>
    <d v="2012-05-25T14:14:00"/>
    <x v="508"/>
  </r>
  <r>
    <n v="509"/>
    <s v="Indian in Chelsea - Web Animated series"/>
    <s v="A hilarious comedy podcast being turned into an animated series  about an indian servant and his boss."/>
    <n v="5000"/>
    <n v="10"/>
    <n v="0"/>
    <x v="2"/>
    <s v="GB"/>
    <s v="GBP"/>
    <n v="1435504170"/>
    <x v="509"/>
    <b v="0"/>
    <n v="1"/>
    <b v="0"/>
    <s v="film &amp; video/animation"/>
    <n v="10"/>
    <n v="10"/>
    <x v="0"/>
    <s v="animation"/>
    <d v="2015-06-28T15:09:30"/>
    <x v="509"/>
  </r>
  <r>
    <n v="510"/>
    <s v="TPI Episode 2: Doomsday Dean"/>
    <s v="A mile below the Franco-Swiss border Dean manages to break the Large Hadron Collider and triggers the end of the world."/>
    <n v="14000"/>
    <n v="0"/>
    <n v="0"/>
    <x v="2"/>
    <s v="US"/>
    <s v="USD"/>
    <n v="1456805639"/>
    <x v="510"/>
    <b v="0"/>
    <n v="0"/>
    <b v="0"/>
    <s v="film &amp; video/animation"/>
    <e v="#DIV/0!"/>
    <n v="0"/>
    <x v="0"/>
    <s v="animation"/>
    <d v="2016-03-01T04:13:59"/>
    <x v="510"/>
  </r>
  <r>
    <n v="511"/>
    <s v="Stuck On An Eyeland"/>
    <s v="A project that incorporates animation and comic art into a relevant story. 4 boys, 1 eyeland, and a whole lot of drama!!!"/>
    <n v="5000"/>
    <n v="150"/>
    <n v="3"/>
    <x v="2"/>
    <s v="US"/>
    <s v="USD"/>
    <n v="1365228982"/>
    <x v="511"/>
    <b v="0"/>
    <n v="5"/>
    <b v="0"/>
    <s v="film &amp; video/animation"/>
    <n v="30"/>
    <n v="30"/>
    <x v="0"/>
    <s v="animation"/>
    <d v="2013-04-06T06:16:22"/>
    <x v="511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s v="US"/>
    <s v="USD"/>
    <n v="1479667727"/>
    <x v="512"/>
    <b v="0"/>
    <n v="2"/>
    <b v="0"/>
    <s v="film &amp; video/animation"/>
    <n v="5.5"/>
    <n v="5.5"/>
    <x v="0"/>
    <s v="animation"/>
    <d v="2016-11-20T18:48:47"/>
    <x v="512"/>
  </r>
  <r>
    <n v="513"/>
    <s v="Paradigm Spiral - The Animated Series"/>
    <s v="A sci-fi fantasy 2.5D anime styled series about some guys trying to save the world, probably..."/>
    <n v="50000"/>
    <n v="6962"/>
    <n v="14"/>
    <x v="2"/>
    <s v="US"/>
    <s v="USD"/>
    <n v="1471244400"/>
    <x v="513"/>
    <b v="0"/>
    <n v="68"/>
    <b v="0"/>
    <s v="film &amp; video/animation"/>
    <n v="102.38"/>
    <n v="102.38"/>
    <x v="0"/>
    <s v="animation"/>
    <d v="2016-08-15T07:00:00"/>
    <x v="513"/>
  </r>
  <r>
    <n v="514"/>
    <s v="I'm Sticking With You."/>
    <s v="A film created entirely out of paper, visual effects and found objects depicts how one man created a new life for himself."/>
    <n v="1500"/>
    <n v="50"/>
    <n v="3"/>
    <x v="2"/>
    <s v="CA"/>
    <s v="CAD"/>
    <n v="1407595447"/>
    <x v="514"/>
    <b v="0"/>
    <n v="3"/>
    <b v="0"/>
    <s v="film &amp; video/animation"/>
    <n v="16.670000000000002"/>
    <n v="16.670000000000002"/>
    <x v="0"/>
    <s v="animation"/>
    <d v="2014-08-09T14:44:07"/>
    <x v="514"/>
  </r>
  <r>
    <n v="515"/>
    <s v="A Tale of Faith - An Animated Short Film"/>
    <s v="A Tale of Faith is an animated short film based on the heartwarming tale by Rebbe Nachman of Breslov."/>
    <n v="97000"/>
    <n v="24651"/>
    <n v="25"/>
    <x v="2"/>
    <s v="US"/>
    <s v="USD"/>
    <n v="1451389601"/>
    <x v="515"/>
    <b v="0"/>
    <n v="34"/>
    <b v="0"/>
    <s v="film &amp; video/animation"/>
    <n v="725.03"/>
    <n v="725.03"/>
    <x v="0"/>
    <s v="animation"/>
    <d v="2015-12-29T11:46:41"/>
    <x v="515"/>
  </r>
  <r>
    <n v="516"/>
    <s v="Shipmates"/>
    <s v="A big brother style comedy animation series starring famous seafarers"/>
    <n v="5000"/>
    <n v="0"/>
    <n v="0"/>
    <x v="2"/>
    <s v="GB"/>
    <s v="GBP"/>
    <n v="1432752080"/>
    <x v="516"/>
    <b v="0"/>
    <n v="0"/>
    <b v="0"/>
    <s v="film &amp; video/animation"/>
    <e v="#DIV/0!"/>
    <n v="0"/>
    <x v="0"/>
    <s v="animation"/>
    <d v="2015-05-27T18:41:2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s v="US"/>
    <s v="USD"/>
    <n v="1486046761"/>
    <x v="517"/>
    <b v="0"/>
    <n v="3"/>
    <b v="0"/>
    <s v="film &amp; video/animation"/>
    <n v="68.33"/>
    <n v="68.33"/>
    <x v="0"/>
    <s v="animation"/>
    <d v="2017-02-02T14:46:01"/>
    <x v="517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s v="US"/>
    <s v="USD"/>
    <n v="1441550760"/>
    <x v="518"/>
    <b v="0"/>
    <n v="0"/>
    <b v="0"/>
    <s v="film &amp; video/animation"/>
    <e v="#DIV/0!"/>
    <n v="0"/>
    <x v="0"/>
    <s v="animation"/>
    <d v="2015-09-06T14:46:0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s v="US"/>
    <s v="USD"/>
    <n v="1354699421"/>
    <x v="519"/>
    <b v="0"/>
    <n v="70"/>
    <b v="0"/>
    <s v="film &amp; video/animation"/>
    <n v="39.229999999999997"/>
    <n v="39.229999999999997"/>
    <x v="0"/>
    <s v="animation"/>
    <d v="2012-12-05T09:23:41"/>
    <x v="519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x v="520"/>
    <b v="0"/>
    <n v="34"/>
    <b v="1"/>
    <s v="theater/plays"/>
    <n v="150.15"/>
    <n v="150.15"/>
    <x v="1"/>
    <s v="plays"/>
    <d v="2015-12-10T16:51:01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x v="521"/>
    <b v="0"/>
    <n v="56"/>
    <b v="1"/>
    <s v="theater/plays"/>
    <n v="93.43"/>
    <n v="93.43"/>
    <x v="1"/>
    <s v="plays"/>
    <d v="2016-11-01T04:59:00"/>
    <x v="521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x v="522"/>
    <b v="0"/>
    <n v="31"/>
    <b v="1"/>
    <s v="theater/plays"/>
    <n v="110.97"/>
    <n v="110.97"/>
    <x v="1"/>
    <s v="plays"/>
    <d v="2016-03-20T23:58:45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x v="523"/>
    <b v="0"/>
    <n v="84"/>
    <b v="1"/>
    <s v="theater/plays"/>
    <n v="71.790000000000006"/>
    <n v="71.790000000000006"/>
    <x v="1"/>
    <s v="plays"/>
    <d v="2015-09-21T03:11:16"/>
    <x v="523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x v="524"/>
    <b v="0"/>
    <n v="130"/>
    <b v="1"/>
    <s v="theater/plays"/>
    <n v="29.26"/>
    <n v="29.26"/>
    <x v="1"/>
    <s v="plays"/>
    <d v="2016-06-01T17:12:49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x v="525"/>
    <b v="0"/>
    <n v="12"/>
    <b v="1"/>
    <s v="theater/plays"/>
    <n v="1000"/>
    <n v="1000"/>
    <x v="1"/>
    <s v="plays"/>
    <d v="2014-09-13T09:37:21"/>
    <x v="525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x v="526"/>
    <b v="0"/>
    <n v="23"/>
    <b v="1"/>
    <s v="theater/plays"/>
    <n v="74.349999999999994"/>
    <n v="74.349999999999994"/>
    <x v="1"/>
    <s v="plays"/>
    <d v="2015-08-07T17:00:0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x v="527"/>
    <b v="0"/>
    <n v="158"/>
    <b v="1"/>
    <s v="theater/plays"/>
    <n v="63.83"/>
    <n v="63.83"/>
    <x v="1"/>
    <s v="plays"/>
    <d v="2017-02-17T16:05:00"/>
    <x v="527"/>
  </r>
  <r>
    <n v="528"/>
    <s v="Devastated No Matter What"/>
    <s v="A Festival Backed Production of a Full-Length Play."/>
    <n v="1150"/>
    <n v="1330"/>
    <n v="116"/>
    <x v="0"/>
    <s v="US"/>
    <s v="USD"/>
    <n v="1434921600"/>
    <x v="528"/>
    <b v="0"/>
    <n v="30"/>
    <b v="1"/>
    <s v="theater/plays"/>
    <n v="44.33"/>
    <n v="44.33"/>
    <x v="1"/>
    <s v="plays"/>
    <d v="2015-06-21T21:20:0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x v="529"/>
    <b v="0"/>
    <n v="18"/>
    <b v="1"/>
    <s v="theater/plays"/>
    <n v="86.94"/>
    <n v="86.94"/>
    <x v="1"/>
    <s v="plays"/>
    <d v="2017-01-11T05:00:00"/>
    <x v="529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x v="530"/>
    <b v="0"/>
    <n v="29"/>
    <b v="1"/>
    <s v="theater/plays"/>
    <n v="126.55"/>
    <n v="126.55"/>
    <x v="1"/>
    <s v="plays"/>
    <d v="2015-06-24T02:00:0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x v="531"/>
    <b v="0"/>
    <n v="31"/>
    <b v="1"/>
    <s v="theater/plays"/>
    <n v="129.03"/>
    <n v="129.03"/>
    <x v="1"/>
    <s v="plays"/>
    <d v="2016-12-17T06:59:00"/>
    <x v="531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x v="532"/>
    <b v="0"/>
    <n v="173"/>
    <b v="1"/>
    <s v="theater/plays"/>
    <n v="71.239999999999995"/>
    <n v="71.239999999999995"/>
    <x v="1"/>
    <s v="plays"/>
    <d v="2016-05-13T00:10:08"/>
    <x v="532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x v="533"/>
    <b v="0"/>
    <n v="17"/>
    <b v="1"/>
    <s v="theater/plays"/>
    <n v="117.88"/>
    <n v="117.88"/>
    <x v="1"/>
    <s v="plays"/>
    <d v="2016-05-16T10:26:05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x v="534"/>
    <b v="0"/>
    <n v="48"/>
    <b v="1"/>
    <s v="theater/plays"/>
    <n v="327.08"/>
    <n v="327.08"/>
    <x v="1"/>
    <s v="plays"/>
    <d v="2015-11-01T23:00:00"/>
    <x v="534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x v="535"/>
    <b v="0"/>
    <n v="59"/>
    <b v="1"/>
    <s v="theater/plays"/>
    <n v="34.75"/>
    <n v="34.75"/>
    <x v="1"/>
    <s v="plays"/>
    <d v="2017-01-06T13:05:0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x v="536"/>
    <b v="0"/>
    <n v="39"/>
    <b v="1"/>
    <s v="theater/plays"/>
    <n v="100.06"/>
    <n v="100.06"/>
    <x v="1"/>
    <s v="plays"/>
    <d v="2015-08-03T18:00:0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x v="537"/>
    <b v="0"/>
    <n v="59"/>
    <b v="1"/>
    <s v="theater/plays"/>
    <n v="40.85"/>
    <n v="40.85"/>
    <x v="1"/>
    <s v="plays"/>
    <d v="2015-11-04T19:26:31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x v="538"/>
    <b v="0"/>
    <n v="60"/>
    <b v="1"/>
    <s v="theater/plays"/>
    <n v="252.02"/>
    <n v="252.02"/>
    <x v="1"/>
    <s v="plays"/>
    <d v="2016-05-13T19:04:23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x v="539"/>
    <b v="0"/>
    <n v="20"/>
    <b v="1"/>
    <s v="theater/plays"/>
    <n v="25.16"/>
    <n v="25.16"/>
    <x v="1"/>
    <s v="plays"/>
    <d v="2016-07-05T01:11:47"/>
    <x v="539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s v="US"/>
    <s v="USD"/>
    <n v="1423078606"/>
    <x v="540"/>
    <b v="0"/>
    <n v="1"/>
    <b v="0"/>
    <s v="technology/web"/>
    <n v="1"/>
    <n v="1"/>
    <x v="2"/>
    <s v="web"/>
    <d v="2015-02-04T19:36:46"/>
    <x v="540"/>
  </r>
  <r>
    <n v="541"/>
    <s v="Deviations"/>
    <s v="A website dedicated to local Kink Communities; to find others with matching interests and bring them together."/>
    <n v="4500"/>
    <n v="25"/>
    <n v="1"/>
    <x v="2"/>
    <s v="US"/>
    <s v="USD"/>
    <n v="1446080834"/>
    <x v="541"/>
    <b v="0"/>
    <n v="1"/>
    <b v="0"/>
    <s v="technology/web"/>
    <n v="25"/>
    <n v="25"/>
    <x v="2"/>
    <s v="web"/>
    <d v="2015-10-29T01:07:14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s v="US"/>
    <s v="USD"/>
    <n v="1462293716"/>
    <x v="542"/>
    <b v="0"/>
    <n v="1"/>
    <b v="0"/>
    <s v="technology/web"/>
    <n v="1"/>
    <n v="1"/>
    <x v="2"/>
    <s v="web"/>
    <d v="2016-05-03T16:41:56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s v="AU"/>
    <s v="AUD"/>
    <n v="1414807962"/>
    <x v="543"/>
    <b v="0"/>
    <n v="2"/>
    <b v="0"/>
    <s v="technology/web"/>
    <n v="35"/>
    <n v="35"/>
    <x v="2"/>
    <s v="web"/>
    <d v="2014-11-01T02:12:42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s v="US"/>
    <s v="USD"/>
    <n v="1467647160"/>
    <x v="544"/>
    <b v="0"/>
    <n v="2"/>
    <b v="0"/>
    <s v="technology/web"/>
    <n v="3"/>
    <n v="3"/>
    <x v="2"/>
    <s v="web"/>
    <d v="2016-07-04T15:46:00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s v="FR"/>
    <s v="EUR"/>
    <n v="1447600389"/>
    <x v="545"/>
    <b v="0"/>
    <n v="34"/>
    <b v="0"/>
    <s v="technology/web"/>
    <n v="402.71"/>
    <n v="402.71"/>
    <x v="2"/>
    <s v="web"/>
    <d v="2015-11-15T15:13:09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s v="US"/>
    <s v="USD"/>
    <n v="1445097715"/>
    <x v="546"/>
    <b v="0"/>
    <n v="2"/>
    <b v="0"/>
    <s v="technology/web"/>
    <n v="26"/>
    <n v="26"/>
    <x v="2"/>
    <s v="web"/>
    <d v="2015-10-17T16:01:55"/>
    <x v="546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s v="GB"/>
    <s v="GBP"/>
    <n v="1455122564"/>
    <x v="547"/>
    <b v="0"/>
    <n v="0"/>
    <b v="0"/>
    <s v="technology/web"/>
    <e v="#DIV/0!"/>
    <n v="0"/>
    <x v="2"/>
    <s v="web"/>
    <d v="2016-02-10T16:42:44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s v="GB"/>
    <s v="GBP"/>
    <n v="1446154848"/>
    <x v="548"/>
    <b v="0"/>
    <n v="1"/>
    <b v="0"/>
    <s v="technology/web"/>
    <n v="9"/>
    <n v="9"/>
    <x v="2"/>
    <s v="web"/>
    <d v="2015-10-29T21:40: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s v="GB"/>
    <s v="GBP"/>
    <n v="1436368622"/>
    <x v="549"/>
    <b v="0"/>
    <n v="8"/>
    <b v="0"/>
    <s v="technology/web"/>
    <n v="8.5"/>
    <n v="8.5"/>
    <x v="2"/>
    <s v="web"/>
    <d v="2015-07-08T15:17:02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s v="CA"/>
    <s v="CAD"/>
    <n v="1485838800"/>
    <x v="550"/>
    <b v="0"/>
    <n v="4"/>
    <b v="0"/>
    <s v="technology/web"/>
    <n v="8.75"/>
    <n v="8.75"/>
    <x v="2"/>
    <s v="web"/>
    <d v="2017-01-31T05:00:0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s v="US"/>
    <s v="USD"/>
    <n v="1438451580"/>
    <x v="551"/>
    <b v="0"/>
    <n v="28"/>
    <b v="0"/>
    <s v="technology/web"/>
    <n v="135.04"/>
    <n v="135.04"/>
    <x v="2"/>
    <s v="web"/>
    <d v="2015-08-01T17:53:00"/>
    <x v="551"/>
  </r>
  <r>
    <n v="552"/>
    <s v="Spinnable Social Media"/>
    <s v="Axoral is a 3d interactive social media interface, with the potential to be so much more, but we need your help!"/>
    <n v="45000"/>
    <n v="0"/>
    <n v="0"/>
    <x v="2"/>
    <s v="CA"/>
    <s v="CAD"/>
    <n v="1452350896"/>
    <x v="552"/>
    <b v="0"/>
    <n v="0"/>
    <b v="0"/>
    <s v="technology/web"/>
    <e v="#DIV/0!"/>
    <n v="0"/>
    <x v="2"/>
    <s v="web"/>
    <d v="2016-01-09T14:48:16"/>
    <x v="552"/>
  </r>
  <r>
    <n v="553"/>
    <s v="sellorshopusa.com"/>
    <s v="Groundbreaking New Classifieds Website Grows Into Largest Nationwide Coverage By Turning Users Into Entrepreneurs"/>
    <n v="25000"/>
    <n v="123"/>
    <n v="0"/>
    <x v="2"/>
    <s v="US"/>
    <s v="USD"/>
    <n v="1415988991"/>
    <x v="553"/>
    <b v="0"/>
    <n v="6"/>
    <b v="0"/>
    <s v="technology/web"/>
    <n v="20.5"/>
    <n v="20.5"/>
    <x v="2"/>
    <s v="web"/>
    <d v="2014-11-14T18:16:31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s v="US"/>
    <s v="USD"/>
    <n v="1413735972"/>
    <x v="554"/>
    <b v="0"/>
    <n v="22"/>
    <b v="0"/>
    <s v="technology/web"/>
    <n v="64.36"/>
    <n v="64.36"/>
    <x v="2"/>
    <s v="web"/>
    <d v="2014-10-19T16:26:12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s v="GB"/>
    <s v="GBP"/>
    <n v="1465720143"/>
    <x v="555"/>
    <b v="0"/>
    <n v="0"/>
    <b v="0"/>
    <s v="technology/web"/>
    <e v="#DIV/0!"/>
    <n v="0"/>
    <x v="2"/>
    <s v="web"/>
    <d v="2016-06-12T08:29:03"/>
    <x v="555"/>
  </r>
  <r>
    <n v="556"/>
    <s v="Braille Academy"/>
    <s v="An educational platform for learning Unified English Braille Code"/>
    <n v="8000"/>
    <n v="200"/>
    <n v="3"/>
    <x v="2"/>
    <s v="US"/>
    <s v="USD"/>
    <n v="1452112717"/>
    <x v="556"/>
    <b v="0"/>
    <n v="1"/>
    <b v="0"/>
    <s v="technology/web"/>
    <n v="200"/>
    <n v="200"/>
    <x v="2"/>
    <s v="web"/>
    <d v="2016-01-06T20:38:37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s v="DE"/>
    <s v="EUR"/>
    <n v="1480721803"/>
    <x v="557"/>
    <b v="0"/>
    <n v="20"/>
    <b v="0"/>
    <s v="technology/web"/>
    <n v="68.3"/>
    <n v="68.3"/>
    <x v="2"/>
    <s v="web"/>
    <d v="2016-12-02T23:36:43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s v="US"/>
    <s v="USD"/>
    <n v="1427227905"/>
    <x v="558"/>
    <b v="0"/>
    <n v="0"/>
    <b v="0"/>
    <s v="technology/web"/>
    <e v="#DIV/0!"/>
    <n v="0"/>
    <x v="2"/>
    <s v="web"/>
    <d v="2015-03-24T20:11:45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s v="US"/>
    <s v="USD"/>
    <n v="1449989260"/>
    <x v="559"/>
    <b v="0"/>
    <n v="1"/>
    <b v="0"/>
    <s v="technology/web"/>
    <n v="50"/>
    <n v="50"/>
    <x v="2"/>
    <s v="web"/>
    <d v="2015-12-13T06:47:4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s v="CA"/>
    <s v="CAD"/>
    <n v="1418841045"/>
    <x v="560"/>
    <b v="0"/>
    <n v="3"/>
    <b v="0"/>
    <s v="technology/web"/>
    <n v="4"/>
    <n v="4"/>
    <x v="2"/>
    <s v="web"/>
    <d v="2014-12-17T18:30:45"/>
    <x v="560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s v="US"/>
    <s v="USD"/>
    <n v="1445874513"/>
    <x v="561"/>
    <b v="0"/>
    <n v="2"/>
    <b v="0"/>
    <s v="technology/web"/>
    <n v="27.5"/>
    <n v="27.5"/>
    <x v="2"/>
    <s v="web"/>
    <d v="2015-10-26T15:48:33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s v="NL"/>
    <s v="EUR"/>
    <n v="1482052815"/>
    <x v="562"/>
    <b v="0"/>
    <n v="0"/>
    <b v="0"/>
    <s v="technology/web"/>
    <e v="#DIV/0!"/>
    <n v="0"/>
    <x v="2"/>
    <s v="web"/>
    <d v="2016-12-18T09:20:15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s v="AU"/>
    <s v="AUD"/>
    <n v="1424137247"/>
    <x v="563"/>
    <b v="0"/>
    <n v="2"/>
    <b v="0"/>
    <s v="technology/web"/>
    <n v="34"/>
    <n v="34"/>
    <x v="2"/>
    <s v="web"/>
    <d v="2015-02-17T01:40:47"/>
    <x v="563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s v="FR"/>
    <s v="EUR"/>
    <n v="1457822275"/>
    <x v="564"/>
    <b v="0"/>
    <n v="1"/>
    <b v="0"/>
    <s v="technology/web"/>
    <n v="1"/>
    <n v="1"/>
    <x v="2"/>
    <s v="web"/>
    <d v="2016-03-12T22:37:55"/>
    <x v="564"/>
  </r>
  <r>
    <n v="565"/>
    <s v="EasyLearnings"/>
    <s v="Our objective is to provide a platform which helps teachers to provide courses to leaners in wide range of locations including Africa."/>
    <n v="25000"/>
    <n v="0"/>
    <n v="0"/>
    <x v="2"/>
    <s v="GB"/>
    <s v="GBP"/>
    <n v="1436554249"/>
    <x v="565"/>
    <b v="0"/>
    <n v="0"/>
    <b v="0"/>
    <s v="technology/web"/>
    <e v="#DIV/0!"/>
    <n v="0"/>
    <x v="2"/>
    <s v="web"/>
    <d v="2015-07-10T18:50:49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s v="US"/>
    <s v="USD"/>
    <n v="1468513533"/>
    <x v="566"/>
    <b v="0"/>
    <n v="1"/>
    <b v="0"/>
    <s v="technology/web"/>
    <n v="1"/>
    <n v="1"/>
    <x v="2"/>
    <s v="web"/>
    <d v="2016-07-14T16:25:33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s v="US"/>
    <s v="USD"/>
    <n v="1420143194"/>
    <x v="567"/>
    <b v="0"/>
    <n v="0"/>
    <b v="0"/>
    <s v="technology/web"/>
    <e v="#DIV/0!"/>
    <n v="0"/>
    <x v="2"/>
    <s v="web"/>
    <d v="2015-01-01T20:13:14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s v="NZ"/>
    <s v="NZD"/>
    <n v="1452942000"/>
    <x v="568"/>
    <b v="0"/>
    <n v="5"/>
    <b v="0"/>
    <s v="technology/web"/>
    <n v="49"/>
    <n v="49"/>
    <x v="2"/>
    <s v="web"/>
    <d v="2016-01-16T11:00:00"/>
    <x v="568"/>
  </r>
  <r>
    <n v="569"/>
    <s v="Mioti"/>
    <s v="Mioti is an indie game marketplace that doubles as a community for developers to join networks and discuss projects."/>
    <n v="2500"/>
    <n v="20"/>
    <n v="1"/>
    <x v="2"/>
    <s v="CA"/>
    <s v="CAD"/>
    <n v="1451679612"/>
    <x v="569"/>
    <b v="0"/>
    <n v="1"/>
    <b v="0"/>
    <s v="technology/web"/>
    <n v="20"/>
    <n v="20"/>
    <x v="2"/>
    <s v="web"/>
    <d v="2016-01-01T20:20:12"/>
    <x v="569"/>
  </r>
  <r>
    <n v="570"/>
    <s v="Relaunching in May"/>
    <s v="Humans have AM/FM/Satellite radio, kids have radio Disney, pets have DogCatRadio."/>
    <n v="85000"/>
    <n v="142"/>
    <n v="0"/>
    <x v="2"/>
    <s v="US"/>
    <s v="USD"/>
    <n v="1455822569"/>
    <x v="570"/>
    <b v="0"/>
    <n v="1"/>
    <b v="0"/>
    <s v="technology/web"/>
    <n v="142"/>
    <n v="142"/>
    <x v="2"/>
    <s v="web"/>
    <d v="2016-02-18T19:09:29"/>
    <x v="570"/>
  </r>
  <r>
    <n v="571"/>
    <s v="Snag-A-Slip"/>
    <s v="Snag-A-Slip is an online platform that connects boaters with awesome marinas and available boat slips so that they can book with ease."/>
    <n v="25000"/>
    <n v="106"/>
    <n v="0"/>
    <x v="2"/>
    <s v="US"/>
    <s v="USD"/>
    <n v="1437969540"/>
    <x v="571"/>
    <b v="0"/>
    <n v="2"/>
    <b v="0"/>
    <s v="technology/web"/>
    <n v="53"/>
    <n v="53"/>
    <x v="2"/>
    <s v="web"/>
    <d v="2015-07-27T03:59:0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s v="US"/>
    <s v="USD"/>
    <n v="1446660688"/>
    <x v="572"/>
    <b v="0"/>
    <n v="0"/>
    <b v="0"/>
    <s v="technology/web"/>
    <e v="#DIV/0!"/>
    <n v="0"/>
    <x v="2"/>
    <s v="web"/>
    <d v="2015-11-04T18:11:28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s v="US"/>
    <s v="USD"/>
    <n v="1421543520"/>
    <x v="573"/>
    <b v="0"/>
    <n v="9"/>
    <b v="0"/>
    <s v="technology/web"/>
    <n v="38.44"/>
    <n v="38.44"/>
    <x v="2"/>
    <s v="web"/>
    <d v="2015-01-18T01:12:00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s v="GB"/>
    <s v="GBP"/>
    <n v="1476873507"/>
    <x v="574"/>
    <b v="0"/>
    <n v="4"/>
    <b v="0"/>
    <s v="technology/web"/>
    <n v="20"/>
    <n v="20"/>
    <x v="2"/>
    <s v="web"/>
    <d v="2016-10-19T10:38:27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s v="DE"/>
    <s v="EUR"/>
    <n v="1434213443"/>
    <x v="575"/>
    <b v="0"/>
    <n v="4"/>
    <b v="0"/>
    <s v="technology/web"/>
    <n v="64.75"/>
    <n v="64.75"/>
    <x v="2"/>
    <s v="web"/>
    <d v="2015-06-13T16:37:23"/>
    <x v="575"/>
  </r>
  <r>
    <n v="576"/>
    <s v="Uthtopia"/>
    <s v="UthTopia Is a social media organization that believes in positive online usage, youth mentorship, and youth empowerment."/>
    <n v="80000"/>
    <n v="1"/>
    <n v="0"/>
    <x v="2"/>
    <s v="US"/>
    <s v="USD"/>
    <n v="1427537952"/>
    <x v="576"/>
    <b v="0"/>
    <n v="1"/>
    <b v="0"/>
    <s v="technology/web"/>
    <n v="1"/>
    <n v="1"/>
    <x v="2"/>
    <s v="web"/>
    <d v="2015-03-28T10:19:12"/>
    <x v="576"/>
  </r>
  <r>
    <n v="577"/>
    <s v="everydayrelay"/>
    <s v="Emails are one of pervasively used mode of communication today. However, emails can be personal and sometimes discretion is needed."/>
    <n v="5000"/>
    <n v="10"/>
    <n v="0"/>
    <x v="2"/>
    <s v="US"/>
    <s v="USD"/>
    <n v="1463753302"/>
    <x v="577"/>
    <b v="0"/>
    <n v="1"/>
    <b v="0"/>
    <s v="technology/web"/>
    <n v="10"/>
    <n v="10"/>
    <x v="2"/>
    <s v="web"/>
    <d v="2016-05-20T14:08:22"/>
    <x v="577"/>
  </r>
  <r>
    <n v="578"/>
    <s v="weBuy Crowdsourced Shopping"/>
    <s v="weBuy trade built on technology and Crowd Sourced Power"/>
    <n v="125000"/>
    <n v="14"/>
    <n v="0"/>
    <x v="2"/>
    <s v="GB"/>
    <s v="GBP"/>
    <n v="1441633993"/>
    <x v="578"/>
    <b v="0"/>
    <n v="7"/>
    <b v="0"/>
    <s v="technology/web"/>
    <n v="2"/>
    <n v="2"/>
    <x v="2"/>
    <s v="web"/>
    <d v="2015-09-07T13:53:13"/>
    <x v="578"/>
  </r>
  <r>
    <n v="579"/>
    <s v="Course: Learn Cryptography"/>
    <s v="Learn classic and public key cryptography with a full proof-of-concept system in JavaScript."/>
    <n v="12000"/>
    <n v="175"/>
    <n v="1"/>
    <x v="2"/>
    <s v="US"/>
    <s v="USD"/>
    <n v="1419539223"/>
    <x v="579"/>
    <b v="0"/>
    <n v="5"/>
    <b v="0"/>
    <s v="technology/web"/>
    <n v="35"/>
    <n v="35"/>
    <x v="2"/>
    <s v="web"/>
    <d v="2014-12-25T20:27:03"/>
    <x v="579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s v="US"/>
    <s v="USD"/>
    <n v="1474580867"/>
    <x v="580"/>
    <b v="0"/>
    <n v="1"/>
    <b v="0"/>
    <s v="technology/web"/>
    <n v="1"/>
    <n v="1"/>
    <x v="2"/>
    <s v="web"/>
    <d v="2016-09-22T21:47:47"/>
    <x v="580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s v="US"/>
    <s v="USD"/>
    <n v="1438474704"/>
    <x v="581"/>
    <b v="0"/>
    <n v="0"/>
    <b v="0"/>
    <s v="technology/web"/>
    <e v="#DIV/0!"/>
    <n v="0"/>
    <x v="2"/>
    <s v="web"/>
    <d v="2015-08-02T00:18:24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s v="US"/>
    <s v="USD"/>
    <n v="1426442400"/>
    <x v="582"/>
    <b v="0"/>
    <n v="0"/>
    <b v="0"/>
    <s v="technology/web"/>
    <e v="#DIV/0!"/>
    <n v="0"/>
    <x v="2"/>
    <s v="web"/>
    <d v="2015-03-15T18:00:00"/>
    <x v="582"/>
  </r>
  <r>
    <n v="583"/>
    <s v="HackersArchive.com"/>
    <s v="HackersArchive.com will help rid the web of viruses and scams found everywhere else you look!"/>
    <n v="9000"/>
    <n v="1"/>
    <n v="0"/>
    <x v="2"/>
    <s v="US"/>
    <s v="USD"/>
    <n v="1426800687"/>
    <x v="583"/>
    <b v="0"/>
    <n v="1"/>
    <b v="0"/>
    <s v="technology/web"/>
    <n v="1"/>
    <n v="1"/>
    <x v="2"/>
    <s v="web"/>
    <d v="2015-03-19T21:31:27"/>
    <x v="583"/>
  </r>
  <r>
    <n v="584"/>
    <s v="scriptCall - The Personal Presentation Platform"/>
    <s v="Script Call takes your presentation from the wall to your audience; from your device to theirs."/>
    <n v="1000"/>
    <n v="10"/>
    <n v="1"/>
    <x v="2"/>
    <s v="US"/>
    <s v="USD"/>
    <n v="1426522316"/>
    <x v="584"/>
    <b v="0"/>
    <n v="2"/>
    <b v="0"/>
    <s v="technology/web"/>
    <n v="5"/>
    <n v="5"/>
    <x v="2"/>
    <s v="web"/>
    <d v="2015-03-16T16:11:56"/>
    <x v="584"/>
  </r>
  <r>
    <n v="585"/>
    <s v="Link Card"/>
    <s v="SAVE UP TO 40% WHEN YOU SPEND!_x000a__x000a_PRE-ORDER YOUR LINK CARD TODAY"/>
    <n v="9000"/>
    <n v="0"/>
    <n v="0"/>
    <x v="2"/>
    <s v="GB"/>
    <s v="GBP"/>
    <n v="1448928000"/>
    <x v="585"/>
    <b v="0"/>
    <n v="0"/>
    <b v="0"/>
    <s v="technology/web"/>
    <e v="#DIV/0!"/>
    <n v="0"/>
    <x v="2"/>
    <s v="web"/>
    <d v="2015-12-01T00:00:00"/>
    <x v="585"/>
  </r>
  <r>
    <n v="586"/>
    <s v="Employ College 2K"/>
    <s v="Employ College is a movement for companies to hire college graduates from their respected institutions."/>
    <n v="10000"/>
    <n v="56"/>
    <n v="1"/>
    <x v="2"/>
    <s v="US"/>
    <s v="USD"/>
    <n v="1424032207"/>
    <x v="586"/>
    <b v="0"/>
    <n v="4"/>
    <b v="0"/>
    <s v="technology/web"/>
    <n v="14"/>
    <n v="14"/>
    <x v="2"/>
    <s v="web"/>
    <d v="2015-02-15T20:30:07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s v="CA"/>
    <s v="CAD"/>
    <n v="1429207833"/>
    <x v="587"/>
    <b v="0"/>
    <n v="7"/>
    <b v="0"/>
    <s v="technology/web"/>
    <n v="389.29"/>
    <n v="389.29"/>
    <x v="2"/>
    <s v="web"/>
    <d v="2015-04-16T18:10:33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s v="IT"/>
    <s v="EUR"/>
    <n v="1479410886"/>
    <x v="588"/>
    <b v="0"/>
    <n v="2"/>
    <b v="0"/>
    <s v="technology/web"/>
    <n v="150.5"/>
    <n v="150.5"/>
    <x v="2"/>
    <s v="web"/>
    <d v="2016-11-17T19:28:06"/>
    <x v="588"/>
  </r>
  <r>
    <n v="589"/>
    <s v="Get Neighborly"/>
    <s v="Services closer than you think..."/>
    <n v="7500"/>
    <n v="1"/>
    <n v="0"/>
    <x v="2"/>
    <s v="US"/>
    <s v="USD"/>
    <n v="1436366699"/>
    <x v="589"/>
    <b v="0"/>
    <n v="1"/>
    <b v="0"/>
    <s v="technology/web"/>
    <n v="1"/>
    <n v="1"/>
    <x v="2"/>
    <s v="web"/>
    <d v="2015-07-08T14:44:5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s v="GB"/>
    <s v="GBP"/>
    <n v="1454936460"/>
    <x v="590"/>
    <b v="0"/>
    <n v="9"/>
    <b v="0"/>
    <s v="technology/web"/>
    <n v="24.78"/>
    <n v="24.78"/>
    <x v="2"/>
    <s v="web"/>
    <d v="2016-02-08T13:01:0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s v="US"/>
    <s v="USD"/>
    <n v="1437570130"/>
    <x v="591"/>
    <b v="0"/>
    <n v="2"/>
    <b v="0"/>
    <s v="technology/web"/>
    <n v="30.5"/>
    <n v="30.5"/>
    <x v="2"/>
    <s v="web"/>
    <d v="2015-07-22T13:02:10"/>
    <x v="591"/>
  </r>
  <r>
    <n v="592"/>
    <s v="Go Start A Biz"/>
    <s v="Together, we can build a FREE, business start-up system that will help aspiring entrepreneurs change their economic circumstances."/>
    <n v="7500"/>
    <n v="250"/>
    <n v="3"/>
    <x v="2"/>
    <s v="US"/>
    <s v="USD"/>
    <n v="1417584860"/>
    <x v="592"/>
    <b v="0"/>
    <n v="1"/>
    <b v="0"/>
    <s v="technology/web"/>
    <n v="250"/>
    <n v="250"/>
    <x v="2"/>
    <s v="web"/>
    <d v="2014-12-03T05:34:20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s v="GB"/>
    <s v="GBP"/>
    <n v="1428333345"/>
    <x v="593"/>
    <b v="0"/>
    <n v="7"/>
    <b v="0"/>
    <s v="technology/web"/>
    <n v="16.43"/>
    <n v="16.43"/>
    <x v="2"/>
    <s v="web"/>
    <d v="2015-04-06T15:15:45"/>
    <x v="593"/>
  </r>
  <r>
    <n v="594"/>
    <s v="Unleashed Fitness"/>
    <s v="Creating a fitness site that will change the fitness game forever!"/>
    <n v="25000"/>
    <n v="26"/>
    <n v="0"/>
    <x v="2"/>
    <s v="US"/>
    <s v="USD"/>
    <n v="1460832206"/>
    <x v="594"/>
    <b v="0"/>
    <n v="2"/>
    <b v="0"/>
    <s v="technology/web"/>
    <n v="13"/>
    <n v="13"/>
    <x v="2"/>
    <s v="web"/>
    <d v="2016-04-16T18:43:26"/>
    <x v="594"/>
  </r>
  <r>
    <n v="595"/>
    <s v="MyBestInterest.org"/>
    <s v="MyBestInterest.org elminates election research by quickly identifying the candidates that will best represent your interests."/>
    <n v="100000"/>
    <n v="426"/>
    <n v="0"/>
    <x v="2"/>
    <s v="US"/>
    <s v="USD"/>
    <n v="1430703638"/>
    <x v="595"/>
    <b v="0"/>
    <n v="8"/>
    <b v="0"/>
    <s v="technology/web"/>
    <n v="53.25"/>
    <n v="53.25"/>
    <x v="2"/>
    <s v="web"/>
    <d v="2015-05-04T01:40:38"/>
    <x v="595"/>
  </r>
  <r>
    <n v="596"/>
    <s v="DigitaliBook free library"/>
    <s v="We present digitaibook,com site which can become a free electronic library with your help,"/>
    <n v="20000"/>
    <n v="6"/>
    <n v="0"/>
    <x v="2"/>
    <s v="US"/>
    <s v="USD"/>
    <n v="1478122292"/>
    <x v="596"/>
    <b v="0"/>
    <n v="2"/>
    <b v="0"/>
    <s v="technology/web"/>
    <n v="3"/>
    <n v="3"/>
    <x v="2"/>
    <s v="web"/>
    <d v="2016-11-02T21:31:32"/>
    <x v="596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s v="US"/>
    <s v="USD"/>
    <n v="1469980800"/>
    <x v="597"/>
    <b v="0"/>
    <n v="2"/>
    <b v="0"/>
    <s v="technology/web"/>
    <n v="10"/>
    <n v="10"/>
    <x v="2"/>
    <s v="web"/>
    <d v="2016-07-31T16:00:00"/>
    <x v="597"/>
  </r>
  <r>
    <n v="598"/>
    <s v="Goals not creeds"/>
    <s v="This is a project to create a crowd-funding site for Urantia Book readers worldwide."/>
    <n v="2500"/>
    <n v="850"/>
    <n v="34"/>
    <x v="2"/>
    <s v="US"/>
    <s v="USD"/>
    <n v="1417737781"/>
    <x v="598"/>
    <b v="0"/>
    <n v="7"/>
    <b v="0"/>
    <s v="technology/web"/>
    <n v="121.43"/>
    <n v="121.43"/>
    <x v="2"/>
    <s v="web"/>
    <d v="2014-12-05T00:03:01"/>
    <x v="598"/>
  </r>
  <r>
    <n v="599"/>
    <s v="Mail 4 Jail"/>
    <s v="We send care packages to incarcerated individuals throughout the country that include specific items hand picked by the sender."/>
    <n v="50000"/>
    <n v="31"/>
    <n v="0"/>
    <x v="2"/>
    <s v="US"/>
    <s v="USD"/>
    <n v="1425827760"/>
    <x v="599"/>
    <b v="0"/>
    <n v="2"/>
    <b v="0"/>
    <s v="technology/web"/>
    <n v="15.5"/>
    <n v="15.5"/>
    <x v="2"/>
    <s v="web"/>
    <d v="2015-03-08T15:16:00"/>
    <x v="599"/>
  </r>
  <r>
    <n v="600"/>
    <s v="Anaheim California here we come but we need your help."/>
    <s v="Science Technology Engineering and Math + youth = a brighter tomorrow."/>
    <n v="5000"/>
    <n v="100"/>
    <n v="2"/>
    <x v="1"/>
    <s v="US"/>
    <s v="USD"/>
    <n v="1431198562"/>
    <x v="600"/>
    <b v="0"/>
    <n v="1"/>
    <b v="0"/>
    <s v="technology/web"/>
    <n v="100"/>
    <n v="100"/>
    <x v="2"/>
    <s v="web"/>
    <d v="2015-05-09T19:09:22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s v="CA"/>
    <s v="CAD"/>
    <n v="1419626139"/>
    <x v="601"/>
    <b v="0"/>
    <n v="6"/>
    <b v="0"/>
    <s v="technology/web"/>
    <n v="23.33"/>
    <n v="23.33"/>
    <x v="2"/>
    <s v="web"/>
    <d v="2014-12-26T20:35:39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s v="US"/>
    <s v="USD"/>
    <n v="1434654215"/>
    <x v="602"/>
    <b v="0"/>
    <n v="0"/>
    <b v="0"/>
    <s v="technology/web"/>
    <e v="#DIV/0!"/>
    <n v="0"/>
    <x v="2"/>
    <s v="web"/>
    <d v="2015-06-18T19:03:35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s v="US"/>
    <s v="USD"/>
    <n v="1408029623"/>
    <x v="603"/>
    <b v="0"/>
    <n v="13"/>
    <b v="0"/>
    <s v="technology/web"/>
    <n v="45.39"/>
    <n v="45.39"/>
    <x v="2"/>
    <s v="web"/>
    <d v="2014-08-14T15:20:2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s v="US"/>
    <s v="USD"/>
    <n v="1409187056"/>
    <x v="604"/>
    <b v="0"/>
    <n v="0"/>
    <b v="0"/>
    <s v="technology/web"/>
    <e v="#DIV/0!"/>
    <n v="0"/>
    <x v="2"/>
    <s v="web"/>
    <d v="2014-08-28T00:50:56"/>
    <x v="604"/>
  </r>
  <r>
    <n v="605"/>
    <s v="Teach Your Parents iPad (Canceled)"/>
    <s v="An iPad support care package for your parents / seniors."/>
    <n v="5000"/>
    <n v="131"/>
    <n v="3"/>
    <x v="1"/>
    <s v="US"/>
    <s v="USD"/>
    <n v="1440318908"/>
    <x v="605"/>
    <b v="0"/>
    <n v="8"/>
    <b v="0"/>
    <s v="technology/web"/>
    <n v="16.38"/>
    <n v="16.38"/>
    <x v="2"/>
    <s v="web"/>
    <d v="2015-08-23T08:35:08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s v="NL"/>
    <s v="EUR"/>
    <n v="1432479600"/>
    <x v="606"/>
    <b v="0"/>
    <n v="1"/>
    <b v="0"/>
    <s v="technology/web"/>
    <n v="10"/>
    <n v="10"/>
    <x v="2"/>
    <s v="web"/>
    <d v="2015-05-24T15:00:0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s v="US"/>
    <s v="USD"/>
    <n v="1448225336"/>
    <x v="607"/>
    <b v="0"/>
    <n v="0"/>
    <b v="0"/>
    <s v="technology/web"/>
    <e v="#DIV/0!"/>
    <n v="0"/>
    <x v="2"/>
    <s v="web"/>
    <d v="2015-11-22T20:48:56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s v="US"/>
    <s v="USD"/>
    <n v="1434405980"/>
    <x v="608"/>
    <b v="0"/>
    <n v="5"/>
    <b v="0"/>
    <s v="technology/web"/>
    <n v="292.2"/>
    <n v="292.2"/>
    <x v="2"/>
    <s v="web"/>
    <d v="2015-06-15T22:06:20"/>
    <x v="608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s v="GB"/>
    <s v="GBP"/>
    <n v="1448761744"/>
    <x v="609"/>
    <b v="0"/>
    <n v="1"/>
    <b v="0"/>
    <s v="technology/web"/>
    <n v="5"/>
    <n v="5"/>
    <x v="2"/>
    <s v="web"/>
    <d v="2015-11-29T01:49:04"/>
    <x v="609"/>
  </r>
  <r>
    <n v="610"/>
    <s v="UniteChrist (Canceled)"/>
    <s v="We are creating a Christian social network to empower, educate, and connect Christians all over the world."/>
    <n v="13803"/>
    <n v="0"/>
    <n v="0"/>
    <x v="1"/>
    <s v="US"/>
    <s v="USD"/>
    <n v="1429732586"/>
    <x v="610"/>
    <b v="0"/>
    <n v="0"/>
    <b v="0"/>
    <s v="technology/web"/>
    <e v="#DIV/0!"/>
    <n v="0"/>
    <x v="2"/>
    <s v="web"/>
    <d v="2015-04-22T19:56:26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s v="FR"/>
    <s v="EUR"/>
    <n v="1453210037"/>
    <x v="611"/>
    <b v="0"/>
    <n v="0"/>
    <b v="0"/>
    <s v="technology/web"/>
    <e v="#DIV/0!"/>
    <n v="0"/>
    <x v="2"/>
    <s v="web"/>
    <d v="2016-01-19T13:27:17"/>
    <x v="611"/>
  </r>
  <r>
    <n v="612"/>
    <s v="Web Streaming 2.0 (Canceled)"/>
    <s v="A Fast and Reliable new Web platform to stream videos from Internet"/>
    <n v="10000"/>
    <n v="0"/>
    <n v="0"/>
    <x v="1"/>
    <s v="IT"/>
    <s v="EUR"/>
    <n v="1472777146"/>
    <x v="612"/>
    <b v="0"/>
    <n v="0"/>
    <b v="0"/>
    <s v="technology/web"/>
    <e v="#DIV/0!"/>
    <n v="0"/>
    <x v="2"/>
    <s v="web"/>
    <d v="2016-09-02T00:45:46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s v="US"/>
    <s v="USD"/>
    <n v="1443675540"/>
    <x v="613"/>
    <b v="0"/>
    <n v="121"/>
    <b v="0"/>
    <s v="technology/web"/>
    <n v="105.93"/>
    <n v="105.93"/>
    <x v="2"/>
    <s v="web"/>
    <d v="2015-10-01T04:59:0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s v="US"/>
    <s v="USD"/>
    <n v="1466731740"/>
    <x v="614"/>
    <b v="0"/>
    <n v="0"/>
    <b v="0"/>
    <s v="technology/web"/>
    <e v="#DIV/0!"/>
    <n v="0"/>
    <x v="2"/>
    <s v="web"/>
    <d v="2016-06-24T01:29:00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s v="NZ"/>
    <s v="NZD"/>
    <n v="1443149759"/>
    <x v="615"/>
    <b v="0"/>
    <n v="0"/>
    <b v="0"/>
    <s v="technology/web"/>
    <e v="#DIV/0!"/>
    <n v="0"/>
    <x v="2"/>
    <s v="web"/>
    <d v="2015-09-25T02:55:59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s v="FR"/>
    <s v="EUR"/>
    <n v="1488013307"/>
    <x v="616"/>
    <b v="0"/>
    <n v="0"/>
    <b v="0"/>
    <s v="technology/web"/>
    <e v="#DIV/0!"/>
    <n v="0"/>
    <x v="2"/>
    <s v="web"/>
    <d v="2017-02-25T09:01:47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s v="GB"/>
    <s v="GBP"/>
    <n v="1431072843"/>
    <x v="617"/>
    <b v="0"/>
    <n v="3"/>
    <b v="0"/>
    <s v="technology/web"/>
    <n v="20"/>
    <n v="20"/>
    <x v="2"/>
    <s v="web"/>
    <d v="2015-05-08T08:14:03"/>
    <x v="617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s v="US"/>
    <s v="USD"/>
    <n v="1449689203"/>
    <x v="618"/>
    <b v="0"/>
    <n v="0"/>
    <b v="0"/>
    <s v="technology/web"/>
    <e v="#DIV/0!"/>
    <n v="0"/>
    <x v="2"/>
    <s v="web"/>
    <d v="2015-12-09T19:26:43"/>
    <x v="618"/>
  </r>
  <r>
    <n v="619"/>
    <s v="Big Data (Canceled)"/>
    <s v="Big Data Sets for researchers interested in improving the quality of life."/>
    <n v="2500000"/>
    <n v="1"/>
    <n v="0"/>
    <x v="1"/>
    <s v="US"/>
    <s v="USD"/>
    <n v="1416933390"/>
    <x v="619"/>
    <b v="0"/>
    <n v="1"/>
    <b v="0"/>
    <s v="technology/web"/>
    <n v="1"/>
    <n v="1"/>
    <x v="2"/>
    <s v="web"/>
    <d v="2014-11-25T16:36:30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s v="CA"/>
    <s v="CAD"/>
    <n v="1408986738"/>
    <x v="620"/>
    <b v="0"/>
    <n v="1"/>
    <b v="0"/>
    <s v="technology/web"/>
    <n v="300"/>
    <n v="300"/>
    <x v="2"/>
    <s v="web"/>
    <d v="2014-08-25T17:12:18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s v="US"/>
    <s v="USD"/>
    <n v="1467934937"/>
    <x v="621"/>
    <b v="0"/>
    <n v="3"/>
    <b v="0"/>
    <s v="technology/web"/>
    <n v="87"/>
    <n v="87"/>
    <x v="2"/>
    <s v="web"/>
    <d v="2016-07-07T23:42:1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s v="US"/>
    <s v="USD"/>
    <n v="1467398138"/>
    <x v="622"/>
    <b v="0"/>
    <n v="9"/>
    <b v="0"/>
    <s v="technology/web"/>
    <n v="37.89"/>
    <n v="37.89"/>
    <x v="2"/>
    <s v="web"/>
    <d v="2016-07-01T18:35:38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s v="AU"/>
    <s v="AUD"/>
    <n v="1432771997"/>
    <x v="623"/>
    <b v="0"/>
    <n v="0"/>
    <b v="0"/>
    <s v="technology/web"/>
    <e v="#DIV/0!"/>
    <n v="0"/>
    <x v="2"/>
    <s v="web"/>
    <d v="2015-05-28T00:13:17"/>
    <x v="623"/>
  </r>
  <r>
    <n v="624"/>
    <s v="NeedSomeLoven.com (Canceled)"/>
    <s v="I am designing a fun, high tech dating website, with over 25 cool features. It is innovate as well as user friendly."/>
    <n v="5000"/>
    <n v="0"/>
    <n v="0"/>
    <x v="1"/>
    <s v="US"/>
    <s v="USD"/>
    <n v="1431647041"/>
    <x v="624"/>
    <b v="0"/>
    <n v="0"/>
    <b v="0"/>
    <s v="technology/web"/>
    <e v="#DIV/0!"/>
    <n v="0"/>
    <x v="2"/>
    <s v="web"/>
    <d v="2015-05-14T23:44:01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s v="CA"/>
    <s v="CAD"/>
    <n v="1490560177"/>
    <x v="625"/>
    <b v="0"/>
    <n v="0"/>
    <b v="0"/>
    <s v="technology/web"/>
    <e v="#DIV/0!"/>
    <n v="0"/>
    <x v="2"/>
    <s v="web"/>
    <d v="2017-03-26T20:29:37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s v="US"/>
    <s v="USD"/>
    <n v="1439644920"/>
    <x v="626"/>
    <b v="0"/>
    <n v="39"/>
    <b v="0"/>
    <s v="technology/web"/>
    <n v="111.41"/>
    <n v="111.41"/>
    <x v="2"/>
    <s v="web"/>
    <d v="2015-08-15T13:22:0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s v="SE"/>
    <s v="SEK"/>
    <n v="1457996400"/>
    <x v="627"/>
    <b v="0"/>
    <n v="1"/>
    <b v="0"/>
    <s v="technology/web"/>
    <n v="90"/>
    <n v="90"/>
    <x v="2"/>
    <s v="web"/>
    <d v="2016-03-14T23:00:00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s v="US"/>
    <s v="USD"/>
    <n v="1405269457"/>
    <x v="628"/>
    <b v="0"/>
    <n v="0"/>
    <b v="0"/>
    <s v="technology/web"/>
    <e v="#DIV/0!"/>
    <n v="0"/>
    <x v="2"/>
    <s v="web"/>
    <d v="2014-07-13T16:37:37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s v="AU"/>
    <s v="AUD"/>
    <n v="1463239108"/>
    <x v="629"/>
    <b v="0"/>
    <n v="3"/>
    <b v="0"/>
    <s v="technology/web"/>
    <n v="116.67"/>
    <n v="116.67"/>
    <x v="2"/>
    <s v="web"/>
    <d v="2016-05-14T15:18:28"/>
    <x v="629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s v="US"/>
    <s v="USD"/>
    <n v="1441516200"/>
    <x v="630"/>
    <b v="0"/>
    <n v="1"/>
    <b v="0"/>
    <s v="technology/web"/>
    <n v="10"/>
    <n v="10"/>
    <x v="2"/>
    <s v="web"/>
    <d v="2015-09-06T05:10:00"/>
    <x v="630"/>
  </r>
  <r>
    <n v="631"/>
    <s v="Brevity: A Powerful Online Publishing Software! (Canceled)"/>
    <s v="A Powerful Multimedia-Rich Software that aims at making online publishing very simple."/>
    <n v="50000"/>
    <n v="690"/>
    <n v="1"/>
    <x v="1"/>
    <s v="CA"/>
    <s v="CAD"/>
    <n v="1464460329"/>
    <x v="631"/>
    <b v="0"/>
    <n v="9"/>
    <b v="0"/>
    <s v="technology/web"/>
    <n v="76.67"/>
    <n v="76.67"/>
    <x v="2"/>
    <s v="web"/>
    <d v="2016-05-28T18:32:09"/>
    <x v="631"/>
  </r>
  <r>
    <n v="632"/>
    <s v="UniWherse.com - Bring students future (Canceled)"/>
    <s v="Our goal is to create a system, students can find universities that best match their interests."/>
    <n v="20000"/>
    <n v="0"/>
    <n v="0"/>
    <x v="1"/>
    <s v="NL"/>
    <s v="EUR"/>
    <n v="1448470165"/>
    <x v="632"/>
    <b v="0"/>
    <n v="0"/>
    <b v="0"/>
    <s v="technology/web"/>
    <e v="#DIV/0!"/>
    <n v="0"/>
    <x v="2"/>
    <s v="web"/>
    <d v="2015-11-25T16:49:25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s v="US"/>
    <s v="USD"/>
    <n v="1466204400"/>
    <x v="633"/>
    <b v="0"/>
    <n v="25"/>
    <b v="0"/>
    <s v="technology/web"/>
    <n v="49.8"/>
    <n v="49.8"/>
    <x v="2"/>
    <s v="web"/>
    <d v="2016-06-17T23:00:00"/>
    <x v="633"/>
  </r>
  <r>
    <n v="634"/>
    <s v="pitchtograndma (Canceled)"/>
    <s v="We help companies to explain what they do in simple, grandma-would-understand terms."/>
    <n v="5000"/>
    <n v="1"/>
    <n v="0"/>
    <x v="1"/>
    <s v="US"/>
    <s v="USD"/>
    <n v="1424989029"/>
    <x v="634"/>
    <b v="0"/>
    <n v="1"/>
    <b v="0"/>
    <s v="technology/web"/>
    <n v="1"/>
    <n v="1"/>
    <x v="2"/>
    <s v="web"/>
    <d v="2015-02-26T22:17:09"/>
    <x v="634"/>
  </r>
  <r>
    <n v="635"/>
    <s v="Pleero, A Technology Team Building Website (Canceled)"/>
    <s v="Network used for building technology development teams."/>
    <n v="25000"/>
    <n v="2"/>
    <n v="0"/>
    <x v="1"/>
    <s v="US"/>
    <s v="USD"/>
    <n v="1428804762"/>
    <x v="635"/>
    <b v="0"/>
    <n v="1"/>
    <b v="0"/>
    <s v="technology/web"/>
    <n v="2"/>
    <n v="2"/>
    <x v="2"/>
    <s v="web"/>
    <d v="2015-04-12T02:12:42"/>
    <x v="635"/>
  </r>
  <r>
    <n v="636"/>
    <s v="Keto Advice (Canceled)"/>
    <s v="With no central location for keto knowledge, keto advice will be a community run knowledge base."/>
    <n v="2000"/>
    <n v="4"/>
    <n v="0"/>
    <x v="1"/>
    <s v="GB"/>
    <s v="GBP"/>
    <n v="1433587620"/>
    <x v="636"/>
    <b v="0"/>
    <n v="1"/>
    <b v="0"/>
    <s v="technology/web"/>
    <n v="4"/>
    <n v="4"/>
    <x v="2"/>
    <s v="web"/>
    <d v="2015-06-06T10:47:0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s v="GB"/>
    <s v="GBP"/>
    <n v="1488063840"/>
    <x v="637"/>
    <b v="0"/>
    <n v="0"/>
    <b v="0"/>
    <s v="technology/web"/>
    <e v="#DIV/0!"/>
    <n v="0"/>
    <x v="2"/>
    <s v="web"/>
    <d v="2017-02-25T23:04:00"/>
    <x v="637"/>
  </r>
  <r>
    <n v="638"/>
    <s v="W (Canceled)"/>
    <s v="O0"/>
    <n v="200000"/>
    <n v="18"/>
    <n v="0"/>
    <x v="1"/>
    <s v="DE"/>
    <s v="EUR"/>
    <n v="1490447662"/>
    <x v="638"/>
    <b v="0"/>
    <n v="6"/>
    <b v="0"/>
    <s v="technology/web"/>
    <n v="3"/>
    <n v="3"/>
    <x v="2"/>
    <s v="web"/>
    <d v="2017-03-25T13:14:22"/>
    <x v="638"/>
  </r>
  <r>
    <n v="639"/>
    <s v="Kids Educational Social Media Site (Canceled)"/>
    <s v="Development of a Safe and Educational Social Media site for kids."/>
    <n v="1000000"/>
    <n v="1"/>
    <n v="0"/>
    <x v="1"/>
    <s v="US"/>
    <s v="USD"/>
    <n v="1413208795"/>
    <x v="639"/>
    <b v="0"/>
    <n v="1"/>
    <b v="0"/>
    <s v="technology/web"/>
    <n v="1"/>
    <n v="1"/>
    <x v="2"/>
    <s v="web"/>
    <d v="2014-10-13T13:59:55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n v="1480028400"/>
    <x v="640"/>
    <b v="0"/>
    <n v="2"/>
    <b v="1"/>
    <s v="technology/wearables"/>
    <n v="50.5"/>
    <n v="50.5"/>
    <x v="2"/>
    <s v="wearables"/>
    <d v="2016-11-24T23:00:0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n v="1439473248"/>
    <x v="641"/>
    <b v="0"/>
    <n v="315"/>
    <b v="1"/>
    <s v="technology/wearables"/>
    <n v="151.32"/>
    <n v="151.32"/>
    <x v="2"/>
    <s v="wearables"/>
    <d v="2015-08-13T13:40:48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n v="1439998674"/>
    <x v="642"/>
    <b v="0"/>
    <n v="2174"/>
    <b v="1"/>
    <s v="technology/wearables"/>
    <n v="134.36000000000001"/>
    <n v="134.36000000000001"/>
    <x v="2"/>
    <s v="wearables"/>
    <d v="2015-08-19T15:37:54"/>
    <x v="642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n v="1433085875"/>
    <x v="643"/>
    <b v="0"/>
    <n v="152"/>
    <b v="1"/>
    <s v="technology/wearables"/>
    <n v="174.03"/>
    <n v="174.03"/>
    <x v="2"/>
    <s v="wearables"/>
    <d v="2015-05-31T15:24:35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n v="1414544400"/>
    <x v="644"/>
    <b v="0"/>
    <n v="1021"/>
    <b v="1"/>
    <s v="technology/wearables"/>
    <n v="73.489999999999995"/>
    <n v="73.489999999999995"/>
    <x v="2"/>
    <s v="wearables"/>
    <d v="2014-10-29T01:00:00"/>
    <x v="644"/>
  </r>
  <r>
    <n v="645"/>
    <s v="Carbon Fiber Collar Stays"/>
    <s v="Ever wanted to own something made out of carbon fiber? Now you can!"/>
    <n v="2000"/>
    <n v="5574"/>
    <n v="279"/>
    <x v="0"/>
    <s v="US"/>
    <s v="USD"/>
    <n v="1470962274"/>
    <x v="645"/>
    <b v="0"/>
    <n v="237"/>
    <b v="1"/>
    <s v="technology/wearables"/>
    <n v="23.52"/>
    <n v="23.52"/>
    <x v="2"/>
    <s v="wearables"/>
    <d v="2016-08-12T00:37:54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n v="1407788867"/>
    <x v="646"/>
    <b v="0"/>
    <n v="27"/>
    <b v="1"/>
    <s v="technology/wearables"/>
    <n v="39.07"/>
    <n v="39.07"/>
    <x v="2"/>
    <s v="wearables"/>
    <d v="2014-08-11T20:27:47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n v="1458235549"/>
    <x v="647"/>
    <b v="0"/>
    <n v="17"/>
    <b v="1"/>
    <s v="technology/wearables"/>
    <n v="125.94"/>
    <n v="125.94"/>
    <x v="2"/>
    <s v="wearables"/>
    <d v="2016-03-17T17:25:49"/>
    <x v="647"/>
  </r>
  <r>
    <n v="648"/>
    <s v="Audio Jacket"/>
    <s v="Get ready for the next product that you canâ€™t live without"/>
    <n v="35000"/>
    <n v="44388"/>
    <n v="127"/>
    <x v="0"/>
    <s v="US"/>
    <s v="USD"/>
    <n v="1413304708"/>
    <x v="648"/>
    <b v="0"/>
    <n v="27"/>
    <b v="1"/>
    <s v="technology/wearables"/>
    <n v="1644"/>
    <n v="1644"/>
    <x v="2"/>
    <s v="wearables"/>
    <d v="2014-10-14T16:38:28"/>
    <x v="648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n v="1410904413"/>
    <x v="649"/>
    <b v="0"/>
    <n v="82"/>
    <b v="1"/>
    <s v="technology/wearables"/>
    <n v="42.67"/>
    <n v="42.67"/>
    <x v="2"/>
    <s v="wearables"/>
    <d v="2014-09-16T21:53:3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n v="1418953984"/>
    <x v="650"/>
    <b v="0"/>
    <n v="48"/>
    <b v="1"/>
    <s v="technology/wearables"/>
    <n v="35.130000000000003"/>
    <n v="35.130000000000003"/>
    <x v="2"/>
    <s v="wearables"/>
    <d v="2014-12-19T01:53:04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n v="1418430311"/>
    <x v="651"/>
    <b v="0"/>
    <n v="105"/>
    <b v="1"/>
    <s v="technology/wearables"/>
    <n v="239.35"/>
    <n v="239.35"/>
    <x v="2"/>
    <s v="wearables"/>
    <d v="2014-12-13T00:25:11"/>
    <x v="651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n v="1480613650"/>
    <x v="652"/>
    <b v="0"/>
    <n v="28"/>
    <b v="1"/>
    <s v="technology/wearables"/>
    <n v="107.64"/>
    <n v="107.64"/>
    <x v="2"/>
    <s v="wearables"/>
    <d v="2016-12-01T17:34:10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n v="1440082240"/>
    <x v="653"/>
    <b v="0"/>
    <n v="1107"/>
    <b v="1"/>
    <s v="technology/wearables"/>
    <n v="95.83"/>
    <n v="95.83"/>
    <x v="2"/>
    <s v="wearables"/>
    <d v="2015-08-20T14:50:4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n v="1436396313"/>
    <x v="654"/>
    <b v="0"/>
    <n v="1013"/>
    <b v="1"/>
    <s v="technology/wearables"/>
    <n v="31.66"/>
    <n v="31.66"/>
    <x v="2"/>
    <s v="wearables"/>
    <d v="2015-07-08T22:58:33"/>
    <x v="654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n v="1426197512"/>
    <x v="655"/>
    <b v="0"/>
    <n v="274"/>
    <b v="1"/>
    <s v="technology/wearables"/>
    <n v="42.89"/>
    <n v="42.89"/>
    <x v="2"/>
    <s v="wearables"/>
    <d v="2015-03-12T21:58:32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n v="1460917119"/>
    <x v="656"/>
    <b v="0"/>
    <n v="87"/>
    <b v="1"/>
    <s v="technology/wearables"/>
    <n v="122.74"/>
    <n v="122.74"/>
    <x v="2"/>
    <s v="wearables"/>
    <d v="2016-04-17T18:18:39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n v="1450901872"/>
    <x v="657"/>
    <b v="0"/>
    <n v="99"/>
    <b v="1"/>
    <s v="technology/wearables"/>
    <n v="190.45"/>
    <n v="190.45"/>
    <x v="2"/>
    <s v="wearables"/>
    <d v="2015-12-23T20:17:52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n v="1437933600"/>
    <x v="658"/>
    <b v="0"/>
    <n v="276"/>
    <b v="1"/>
    <s v="technology/wearables"/>
    <n v="109.34"/>
    <n v="109.34"/>
    <x v="2"/>
    <s v="wearables"/>
    <d v="2015-07-26T18:00:00"/>
    <x v="658"/>
  </r>
  <r>
    <n v="659"/>
    <s v="Lulu Watch Designs - Apple Watch"/>
    <s v="Sync up your lifestyle"/>
    <n v="3000"/>
    <n v="3017"/>
    <n v="101"/>
    <x v="0"/>
    <s v="US"/>
    <s v="USD"/>
    <n v="1440339295"/>
    <x v="659"/>
    <b v="0"/>
    <n v="21"/>
    <b v="1"/>
    <s v="technology/wearables"/>
    <n v="143.66999999999999"/>
    <n v="143.66999999999999"/>
    <x v="2"/>
    <s v="wearables"/>
    <d v="2015-08-23T14:14:55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s v="US"/>
    <s v="USD"/>
    <n v="1415558879"/>
    <x v="660"/>
    <b v="0"/>
    <n v="18"/>
    <b v="0"/>
    <s v="technology/wearables"/>
    <n v="84.94"/>
    <n v="84.94"/>
    <x v="2"/>
    <s v="wearables"/>
    <d v="2014-11-09T18:47:59"/>
    <x v="660"/>
  </r>
  <r>
    <n v="661"/>
    <s v="AirString"/>
    <s v="AirString keeps your AirPods from getting lost by keeping the pair together with a  durable and premium quality string."/>
    <n v="10000"/>
    <n v="95"/>
    <n v="1"/>
    <x v="2"/>
    <s v="US"/>
    <s v="USD"/>
    <n v="1477236559"/>
    <x v="661"/>
    <b v="0"/>
    <n v="9"/>
    <b v="0"/>
    <s v="technology/wearables"/>
    <n v="10.56"/>
    <n v="10.56"/>
    <x v="2"/>
    <s v="wearables"/>
    <d v="2016-10-23T15:29:19"/>
    <x v="661"/>
  </r>
  <r>
    <n v="662"/>
    <s v="LW - the cool luminescent band with a watch"/>
    <s v="A stylish, durable safety light band on your wrist or ankle holds a watch or another modular accessory."/>
    <n v="39000"/>
    <n v="156"/>
    <n v="0"/>
    <x v="2"/>
    <s v="US"/>
    <s v="USD"/>
    <n v="1421404247"/>
    <x v="662"/>
    <b v="0"/>
    <n v="4"/>
    <b v="0"/>
    <s v="technology/wearables"/>
    <n v="39"/>
    <n v="39"/>
    <x v="2"/>
    <s v="wearables"/>
    <d v="2015-01-16T10:30:47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s v="DK"/>
    <s v="DKK"/>
    <n v="1437250456"/>
    <x v="663"/>
    <b v="0"/>
    <n v="7"/>
    <b v="0"/>
    <s v="technology/wearables"/>
    <n v="100"/>
    <n v="100"/>
    <x v="2"/>
    <s v="wearables"/>
    <d v="2015-07-18T20:14:16"/>
    <x v="663"/>
  </r>
  <r>
    <n v="664"/>
    <s v="Oregon Babyâ„¢ Diapers"/>
    <s v="Save Oregon Babyâ„¢ Diapers, a handmade business, run by awesome moms in Southern Oregon, from permanently closing!"/>
    <n v="12000"/>
    <n v="904"/>
    <n v="8"/>
    <x v="2"/>
    <s v="US"/>
    <s v="USD"/>
    <n v="1428940775"/>
    <x v="664"/>
    <b v="0"/>
    <n v="29"/>
    <b v="0"/>
    <s v="technology/wearables"/>
    <n v="31.17"/>
    <n v="31.17"/>
    <x v="2"/>
    <s v="wearables"/>
    <d v="2015-04-13T15:59:35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s v="US"/>
    <s v="USD"/>
    <n v="1484327061"/>
    <x v="665"/>
    <b v="0"/>
    <n v="12"/>
    <b v="0"/>
    <s v="technology/wearables"/>
    <n v="155.33000000000001"/>
    <n v="155.33000000000001"/>
    <x v="2"/>
    <s v="wearables"/>
    <d v="2017-01-13T17:04:21"/>
    <x v="665"/>
  </r>
  <r>
    <n v="666"/>
    <s v="Ducky Diapers"/>
    <s v="Have you ever dreamed of having a pet duckling, but concerned about all the pooping, here is a a solution to help solve that issue."/>
    <n v="200000"/>
    <n v="8"/>
    <n v="0"/>
    <x v="2"/>
    <s v="US"/>
    <s v="USD"/>
    <n v="1408305498"/>
    <x v="666"/>
    <b v="0"/>
    <n v="4"/>
    <b v="0"/>
    <s v="technology/wearables"/>
    <n v="2"/>
    <n v="2"/>
    <x v="2"/>
    <s v="wearables"/>
    <d v="2014-08-17T19:58:18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s v="IT"/>
    <s v="EUR"/>
    <n v="1477731463"/>
    <x v="667"/>
    <b v="0"/>
    <n v="28"/>
    <b v="0"/>
    <s v="technology/wearables"/>
    <n v="178.93"/>
    <n v="178.93"/>
    <x v="2"/>
    <s v="wearables"/>
    <d v="2016-10-29T08:57:43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s v="US"/>
    <s v="USD"/>
    <n v="1431374222"/>
    <x v="668"/>
    <b v="0"/>
    <n v="25"/>
    <b v="0"/>
    <s v="technology/wearables"/>
    <n v="27.36"/>
    <n v="27.36"/>
    <x v="2"/>
    <s v="wearables"/>
    <d v="2015-05-11T19:57:02"/>
    <x v="668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s v="SE"/>
    <s v="SEK"/>
    <n v="1467817258"/>
    <x v="669"/>
    <b v="0"/>
    <n v="28"/>
    <b v="0"/>
    <s v="technology/wearables"/>
    <n v="1536.25"/>
    <n v="1536.25"/>
    <x v="2"/>
    <s v="wearables"/>
    <d v="2016-07-06T15:00:58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s v="IT"/>
    <s v="EUR"/>
    <n v="1466323800"/>
    <x v="670"/>
    <b v="0"/>
    <n v="310"/>
    <b v="0"/>
    <s v="technology/wearables"/>
    <n v="85"/>
    <n v="85"/>
    <x v="2"/>
    <s v="wearables"/>
    <d v="2016-06-19T08:10:0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s v="US"/>
    <s v="USD"/>
    <n v="1421208000"/>
    <x v="671"/>
    <b v="0"/>
    <n v="15"/>
    <b v="0"/>
    <s v="technology/wearables"/>
    <n v="788.53"/>
    <n v="788.53"/>
    <x v="2"/>
    <s v="wearables"/>
    <d v="2015-01-14T04:00:00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s v="US"/>
    <s v="USD"/>
    <n v="1420088340"/>
    <x v="672"/>
    <b v="0"/>
    <n v="215"/>
    <b v="0"/>
    <s v="technology/wearables"/>
    <n v="50.3"/>
    <n v="50.3"/>
    <x v="2"/>
    <s v="wearables"/>
    <d v="2015-01-01T04:59:00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s v="US"/>
    <s v="USD"/>
    <n v="1409602217"/>
    <x v="673"/>
    <b v="0"/>
    <n v="3"/>
    <b v="0"/>
    <s v="technology/wearables"/>
    <n v="68.33"/>
    <n v="68.33"/>
    <x v="2"/>
    <s v="wearables"/>
    <d v="2014-09-01T20:10:17"/>
    <x v="673"/>
  </r>
  <r>
    <n v="674"/>
    <s v="Something To Wear For Hearing Sounds By Feeling Vibrations"/>
    <s v="Listen to sounds by feeling an array of vibrational patterns against your body."/>
    <n v="50000"/>
    <n v="15"/>
    <n v="0"/>
    <x v="2"/>
    <s v="US"/>
    <s v="USD"/>
    <n v="1407811627"/>
    <x v="674"/>
    <b v="0"/>
    <n v="2"/>
    <b v="0"/>
    <s v="technology/wearables"/>
    <n v="7.5"/>
    <n v="7.5"/>
    <x v="2"/>
    <s v="wearables"/>
    <d v="2014-08-12T02:47:07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s v="US"/>
    <s v="USD"/>
    <n v="1420095540"/>
    <x v="675"/>
    <b v="0"/>
    <n v="26"/>
    <b v="0"/>
    <s v="technology/wearables"/>
    <n v="34.270000000000003"/>
    <n v="34.270000000000003"/>
    <x v="2"/>
    <s v="wearables"/>
    <d v="2015-01-01T06:59:00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s v="CA"/>
    <s v="CAD"/>
    <n v="1423333581"/>
    <x v="676"/>
    <b v="0"/>
    <n v="24"/>
    <b v="0"/>
    <s v="technology/wearables"/>
    <n v="61.29"/>
    <n v="61.29"/>
    <x v="2"/>
    <s v="wearables"/>
    <d v="2015-02-07T18:26:21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s v="IT"/>
    <s v="EUR"/>
    <n v="1467106895"/>
    <x v="677"/>
    <b v="0"/>
    <n v="96"/>
    <b v="0"/>
    <s v="technology/wearables"/>
    <n v="133.25"/>
    <n v="133.25"/>
    <x v="2"/>
    <s v="wearables"/>
    <d v="2016-06-28T09:41:35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s v="US"/>
    <s v="USD"/>
    <n v="1463821338"/>
    <x v="678"/>
    <b v="0"/>
    <n v="17"/>
    <b v="0"/>
    <s v="technology/wearables"/>
    <n v="65.180000000000007"/>
    <n v="65.180000000000007"/>
    <x v="2"/>
    <s v="wearables"/>
    <d v="2016-05-21T09:02:18"/>
    <x v="678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s v="US"/>
    <s v="USD"/>
    <n v="1472920909"/>
    <x v="679"/>
    <b v="0"/>
    <n v="94"/>
    <b v="0"/>
    <s v="technology/wearables"/>
    <n v="93.9"/>
    <n v="93.9"/>
    <x v="2"/>
    <s v="wearables"/>
    <d v="2016-09-03T16:41:4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s v="US"/>
    <s v="USD"/>
    <n v="1410955331"/>
    <x v="680"/>
    <b v="0"/>
    <n v="129"/>
    <b v="0"/>
    <s v="technology/wearables"/>
    <n v="150.65"/>
    <n v="150.65"/>
    <x v="2"/>
    <s v="wearables"/>
    <d v="2014-09-17T12:02:11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s v="US"/>
    <s v="USD"/>
    <n v="1477509604"/>
    <x v="681"/>
    <b v="0"/>
    <n v="1"/>
    <b v="0"/>
    <s v="technology/wearables"/>
    <n v="1"/>
    <n v="1"/>
    <x v="2"/>
    <s v="wearables"/>
    <d v="2016-10-26T19:20:04"/>
    <x v="681"/>
  </r>
  <r>
    <n v="682"/>
    <s v="Deception Belt"/>
    <s v="The Deception Belt is an innovative belt with app capability, designed to assist any user gain control over their appetite."/>
    <n v="50000"/>
    <n v="53"/>
    <n v="0"/>
    <x v="2"/>
    <s v="US"/>
    <s v="USD"/>
    <n v="1489512122"/>
    <x v="682"/>
    <b v="0"/>
    <n v="4"/>
    <b v="0"/>
    <s v="technology/wearables"/>
    <n v="13.25"/>
    <n v="13.25"/>
    <x v="2"/>
    <s v="wearables"/>
    <d v="2017-03-14T17:22:0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s v="US"/>
    <s v="USD"/>
    <n v="1477949764"/>
    <x v="683"/>
    <b v="0"/>
    <n v="3"/>
    <b v="0"/>
    <s v="technology/wearables"/>
    <n v="99.33"/>
    <n v="99.33"/>
    <x v="2"/>
    <s v="wearables"/>
    <d v="2016-10-31T21:36:04"/>
    <x v="683"/>
  </r>
  <r>
    <n v="684"/>
    <s v="Arcus Motion Analyzer | The Versatile Smart Ring"/>
    <s v="Arcus gives your fingers super powers."/>
    <n v="320000"/>
    <n v="23948"/>
    <n v="7"/>
    <x v="2"/>
    <s v="US"/>
    <s v="USD"/>
    <n v="1406257200"/>
    <x v="684"/>
    <b v="0"/>
    <n v="135"/>
    <b v="0"/>
    <s v="technology/wearables"/>
    <n v="177.39"/>
    <n v="177.39"/>
    <x v="2"/>
    <s v="wearables"/>
    <d v="2014-07-25T03:00:00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s v="US"/>
    <s v="USD"/>
    <n v="1421095672"/>
    <x v="685"/>
    <b v="0"/>
    <n v="10"/>
    <b v="0"/>
    <s v="technology/wearables"/>
    <n v="55.3"/>
    <n v="55.3"/>
    <x v="2"/>
    <s v="wearables"/>
    <d v="2015-01-12T20:47:52"/>
    <x v="685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s v="IT"/>
    <s v="EUR"/>
    <n v="1438618170"/>
    <x v="686"/>
    <b v="0"/>
    <n v="0"/>
    <b v="0"/>
    <s v="technology/wearables"/>
    <e v="#DIV/0!"/>
    <n v="0"/>
    <x v="2"/>
    <s v="wearables"/>
    <d v="2015-08-03T16:09:3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s v="MX"/>
    <s v="MXN"/>
    <n v="1486317653"/>
    <x v="687"/>
    <b v="0"/>
    <n v="6"/>
    <b v="0"/>
    <s v="technology/wearables"/>
    <n v="591.66999999999996"/>
    <n v="591.66999999999996"/>
    <x v="2"/>
    <s v="wearables"/>
    <d v="2017-02-05T18:00:53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s v="US"/>
    <s v="USD"/>
    <n v="1444876253"/>
    <x v="688"/>
    <b v="0"/>
    <n v="36"/>
    <b v="0"/>
    <s v="technology/wearables"/>
    <n v="405.5"/>
    <n v="405.5"/>
    <x v="2"/>
    <s v="wearables"/>
    <d v="2015-10-15T02:30:53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s v="US"/>
    <s v="USD"/>
    <n v="1481173140"/>
    <x v="689"/>
    <b v="0"/>
    <n v="336"/>
    <b v="0"/>
    <s v="technology/wearables"/>
    <n v="343.15"/>
    <n v="343.15"/>
    <x v="2"/>
    <s v="wearables"/>
    <d v="2016-12-08T04:59:00"/>
    <x v="689"/>
  </r>
  <r>
    <n v="690"/>
    <s v="BLOXSHIELD"/>
    <s v="A radiation shield for your fitness tracker, smartwatch or other wearable smart device"/>
    <n v="20000"/>
    <n v="2468"/>
    <n v="12"/>
    <x v="2"/>
    <s v="US"/>
    <s v="USD"/>
    <n v="1473400800"/>
    <x v="690"/>
    <b v="0"/>
    <n v="34"/>
    <b v="0"/>
    <s v="technology/wearables"/>
    <n v="72.59"/>
    <n v="72.59"/>
    <x v="2"/>
    <s v="wearables"/>
    <d v="2016-09-09T06:00:0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s v="US"/>
    <s v="USD"/>
    <n v="1435711246"/>
    <x v="691"/>
    <b v="0"/>
    <n v="10"/>
    <b v="0"/>
    <s v="technology/wearables"/>
    <n v="26"/>
    <n v="26"/>
    <x v="2"/>
    <s v="wearables"/>
    <d v="2015-07-01T00:40:46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s v="GB"/>
    <s v="GBP"/>
    <n v="1482397263"/>
    <x v="692"/>
    <b v="0"/>
    <n v="201"/>
    <b v="0"/>
    <s v="technology/wearables"/>
    <n v="6.5"/>
    <n v="6.5"/>
    <x v="2"/>
    <s v="wearables"/>
    <d v="2016-12-22T09:01:03"/>
    <x v="692"/>
  </r>
  <r>
    <n v="693"/>
    <s v="Prana: Wearable for Breathing and Posture"/>
    <s v="Prana is the first wearable combining breath and posture tracking to make your sitting time count."/>
    <n v="100000"/>
    <n v="35338"/>
    <n v="35"/>
    <x v="2"/>
    <s v="US"/>
    <s v="USD"/>
    <n v="1430421827"/>
    <x v="693"/>
    <b v="0"/>
    <n v="296"/>
    <b v="0"/>
    <s v="technology/wearables"/>
    <n v="119.39"/>
    <n v="119.39"/>
    <x v="2"/>
    <s v="wearables"/>
    <d v="2015-04-30T19:23:47"/>
    <x v="693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s v="US"/>
    <s v="USD"/>
    <n v="1485964559"/>
    <x v="694"/>
    <b v="0"/>
    <n v="7"/>
    <b v="0"/>
    <s v="technology/wearables"/>
    <n v="84.29"/>
    <n v="84.29"/>
    <x v="2"/>
    <s v="wearables"/>
    <d v="2017-02-01T15:55:59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s v="US"/>
    <s v="USD"/>
    <n v="1414758620"/>
    <x v="695"/>
    <b v="0"/>
    <n v="7"/>
    <b v="0"/>
    <s v="technology/wearables"/>
    <n v="90.86"/>
    <n v="90.86"/>
    <x v="2"/>
    <s v="wearables"/>
    <d v="2014-10-31T12:30:20"/>
    <x v="695"/>
  </r>
  <r>
    <n v="696"/>
    <s v="trustee"/>
    <s v="Show your fidelity by wearing the Trustee rings! Show where you are (at)!"/>
    <n v="175000"/>
    <n v="1"/>
    <n v="0"/>
    <x v="2"/>
    <s v="NL"/>
    <s v="EUR"/>
    <n v="1406326502"/>
    <x v="696"/>
    <b v="0"/>
    <n v="1"/>
    <b v="0"/>
    <s v="technology/wearables"/>
    <n v="1"/>
    <n v="1"/>
    <x v="2"/>
    <s v="wearables"/>
    <d v="2014-07-25T22:15:02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s v="DE"/>
    <s v="EUR"/>
    <n v="1454502789"/>
    <x v="697"/>
    <b v="0"/>
    <n v="114"/>
    <b v="0"/>
    <s v="technology/wearables"/>
    <n v="20.34"/>
    <n v="20.34"/>
    <x v="2"/>
    <s v="wearables"/>
    <d v="2016-02-03T12:33:09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s v="US"/>
    <s v="USD"/>
    <n v="1411005600"/>
    <x v="698"/>
    <b v="0"/>
    <n v="29"/>
    <b v="0"/>
    <s v="technology/wearables"/>
    <n v="530.69000000000005"/>
    <n v="530.69000000000005"/>
    <x v="2"/>
    <s v="wearables"/>
    <d v="2014-09-18T02:00:00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s v="US"/>
    <s v="USD"/>
    <n v="1385136000"/>
    <x v="699"/>
    <b v="0"/>
    <n v="890"/>
    <b v="0"/>
    <s v="technology/wearables"/>
    <n v="120.39"/>
    <n v="120.39"/>
    <x v="2"/>
    <s v="wearables"/>
    <d v="2013-11-22T16:00:00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s v="ES"/>
    <s v="EUR"/>
    <n v="1484065881"/>
    <x v="700"/>
    <b v="0"/>
    <n v="31"/>
    <b v="0"/>
    <s v="technology/wearables"/>
    <n v="13"/>
    <n v="13"/>
    <x v="2"/>
    <s v="wearables"/>
    <d v="2017-01-10T16:31:21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s v="GB"/>
    <s v="GBP"/>
    <n v="1406130880"/>
    <x v="701"/>
    <b v="0"/>
    <n v="21"/>
    <b v="0"/>
    <s v="technology/wearables"/>
    <n v="291.33"/>
    <n v="291.33"/>
    <x v="2"/>
    <s v="wearables"/>
    <d v="2014-07-23T15:54:40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s v="US"/>
    <s v="USD"/>
    <n v="1480011987"/>
    <x v="702"/>
    <b v="0"/>
    <n v="37"/>
    <b v="0"/>
    <s v="technology/wearables"/>
    <n v="124.92"/>
    <n v="124.92"/>
    <x v="2"/>
    <s v="wearables"/>
    <d v="2016-11-24T18:26:27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s v="US"/>
    <s v="USD"/>
    <n v="1485905520"/>
    <x v="703"/>
    <b v="0"/>
    <n v="7"/>
    <b v="0"/>
    <s v="technology/wearables"/>
    <n v="119.57"/>
    <n v="119.57"/>
    <x v="2"/>
    <s v="wearables"/>
    <d v="2017-01-31T23:32:00"/>
    <x v="703"/>
  </r>
  <r>
    <n v="704"/>
    <s v="ZNITCH- The Evolution in Helmet Safety"/>
    <s v="Turn you helmet into the safest helmet and don't worry about a thing,you will always have the right fit!!"/>
    <n v="55000"/>
    <n v="481"/>
    <n v="1"/>
    <x v="2"/>
    <s v="CA"/>
    <s v="CAD"/>
    <n v="1487565468"/>
    <x v="704"/>
    <b v="0"/>
    <n v="4"/>
    <b v="0"/>
    <s v="technology/wearables"/>
    <n v="120.25"/>
    <n v="120.25"/>
    <x v="2"/>
    <s v="wearables"/>
    <d v="2017-02-20T04:37:48"/>
    <x v="704"/>
  </r>
  <r>
    <n v="705"/>
    <s v="SomnoScope"/>
    <s v="The closest thing ever to the Holy Grail of wearables technology"/>
    <n v="100000"/>
    <n v="977"/>
    <n v="1"/>
    <x v="2"/>
    <s v="NL"/>
    <s v="EUR"/>
    <n v="1484999278"/>
    <x v="705"/>
    <b v="0"/>
    <n v="5"/>
    <b v="0"/>
    <s v="technology/wearables"/>
    <n v="195.4"/>
    <n v="195.4"/>
    <x v="2"/>
    <s v="wearables"/>
    <d v="2017-01-21T11:47:58"/>
    <x v="705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s v="ES"/>
    <s v="EUR"/>
    <n v="1481740740"/>
    <x v="706"/>
    <b v="0"/>
    <n v="0"/>
    <b v="0"/>
    <s v="technology/wearables"/>
    <e v="#DIV/0!"/>
    <n v="0"/>
    <x v="2"/>
    <s v="wearables"/>
    <d v="2016-12-14T18:39:00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s v="GB"/>
    <s v="GBP"/>
    <n v="1483286127"/>
    <x v="707"/>
    <b v="0"/>
    <n v="456"/>
    <b v="0"/>
    <s v="technology/wearables"/>
    <n v="117.7"/>
    <n v="117.7"/>
    <x v="2"/>
    <s v="wearables"/>
    <d v="2017-01-01T15:55:2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s v="GB"/>
    <s v="GBP"/>
    <n v="1410616600"/>
    <x v="708"/>
    <b v="0"/>
    <n v="369"/>
    <b v="0"/>
    <s v="technology/wearables"/>
    <n v="23.95"/>
    <n v="23.95"/>
    <x v="2"/>
    <s v="wearables"/>
    <d v="2014-09-13T13:56:40"/>
    <x v="708"/>
  </r>
  <r>
    <n v="709"/>
    <s v="lumiglove"/>
    <s v="A &quot;handheld&quot; light, which eases the way you illuminate objects and/or paths."/>
    <n v="15000"/>
    <n v="61"/>
    <n v="0"/>
    <x v="2"/>
    <s v="US"/>
    <s v="USD"/>
    <n v="1417741159"/>
    <x v="709"/>
    <b v="0"/>
    <n v="2"/>
    <b v="0"/>
    <s v="technology/wearables"/>
    <n v="30.5"/>
    <n v="30.5"/>
    <x v="2"/>
    <s v="wearables"/>
    <d v="2014-12-05T00:59:19"/>
    <x v="709"/>
  </r>
  <r>
    <n v="710"/>
    <s v="Hate York Shirt 2.0"/>
    <s v="Shirts, so technologically advanced, they connect mentally to their audience upon sight."/>
    <n v="1200"/>
    <n v="0"/>
    <n v="0"/>
    <x v="2"/>
    <s v="CA"/>
    <s v="CAD"/>
    <n v="1408495440"/>
    <x v="710"/>
    <b v="0"/>
    <n v="0"/>
    <b v="0"/>
    <s v="technology/wearables"/>
    <e v="#DIV/0!"/>
    <n v="0"/>
    <x v="2"/>
    <s v="wearables"/>
    <d v="2014-08-20T00:44:00"/>
    <x v="710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s v="NL"/>
    <s v="EUR"/>
    <n v="1481716868"/>
    <x v="711"/>
    <b v="0"/>
    <n v="338"/>
    <b v="0"/>
    <s v="technology/wearables"/>
    <n v="99.97"/>
    <n v="99.97"/>
    <x v="2"/>
    <s v="wearables"/>
    <d v="2016-12-14T12:01:08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s v="US"/>
    <s v="USD"/>
    <n v="1455466832"/>
    <x v="712"/>
    <b v="0"/>
    <n v="4"/>
    <b v="0"/>
    <s v="technology/wearables"/>
    <n v="26.25"/>
    <n v="26.25"/>
    <x v="2"/>
    <s v="wearables"/>
    <d v="2016-02-14T16:20:3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s v="IT"/>
    <s v="EUR"/>
    <n v="1465130532"/>
    <x v="713"/>
    <b v="0"/>
    <n v="1"/>
    <b v="0"/>
    <s v="technology/wearables"/>
    <n v="199"/>
    <n v="199"/>
    <x v="2"/>
    <s v="wearables"/>
    <d v="2016-06-05T12:42:12"/>
    <x v="713"/>
  </r>
  <r>
    <n v="714"/>
    <s v="Prep Packs Survival Belt"/>
    <s v="The Prep Packs Survival Belt allows you to carry all of the essentials for outdoor survival inside your belt buckle"/>
    <n v="15000"/>
    <n v="2249"/>
    <n v="15"/>
    <x v="2"/>
    <s v="US"/>
    <s v="USD"/>
    <n v="1488308082"/>
    <x v="714"/>
    <b v="0"/>
    <n v="28"/>
    <b v="0"/>
    <s v="technology/wearables"/>
    <n v="80.319999999999993"/>
    <n v="80.319999999999993"/>
    <x v="2"/>
    <s v="wearables"/>
    <d v="2017-02-28T18:54:42"/>
    <x v="714"/>
  </r>
  <r>
    <n v="715"/>
    <s v="Mouse^3"/>
    <s v="Mouse^3 is the next generation of input devices. With cursor control and customized gesture recognition, its applications are endless!"/>
    <n v="27500"/>
    <n v="1389"/>
    <n v="5"/>
    <x v="2"/>
    <s v="US"/>
    <s v="USD"/>
    <n v="1446693040"/>
    <x v="715"/>
    <b v="0"/>
    <n v="12"/>
    <b v="0"/>
    <s v="technology/wearables"/>
    <n v="115.75"/>
    <n v="115.75"/>
    <x v="2"/>
    <s v="wearables"/>
    <d v="2015-11-05T03:10:40"/>
    <x v="715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s v="US"/>
    <s v="USD"/>
    <n v="1417392000"/>
    <x v="716"/>
    <b v="0"/>
    <n v="16"/>
    <b v="0"/>
    <s v="technology/wearables"/>
    <n v="44.69"/>
    <n v="44.69"/>
    <x v="2"/>
    <s v="wearables"/>
    <d v="2014-12-01T00:00:00"/>
    <x v="716"/>
  </r>
  <r>
    <n v="717"/>
    <s v="cool air belt"/>
    <s v="Cool air flowing under clothing keeps you cool."/>
    <n v="100000"/>
    <n v="305"/>
    <n v="0"/>
    <x v="2"/>
    <s v="US"/>
    <s v="USD"/>
    <n v="1409949002"/>
    <x v="717"/>
    <b v="0"/>
    <n v="4"/>
    <b v="0"/>
    <s v="technology/wearables"/>
    <n v="76.25"/>
    <n v="76.25"/>
    <x v="2"/>
    <s v="wearables"/>
    <d v="2014-09-05T20:30:02"/>
    <x v="717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s v="US"/>
    <s v="USD"/>
    <n v="1487397540"/>
    <x v="718"/>
    <b v="0"/>
    <n v="4"/>
    <b v="0"/>
    <s v="technology/wearables"/>
    <n v="22.5"/>
    <n v="22.5"/>
    <x v="2"/>
    <s v="wearables"/>
    <d v="2017-02-18T05:59:00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s v="US"/>
    <s v="USD"/>
    <n v="1456189076"/>
    <x v="719"/>
    <b v="0"/>
    <n v="10"/>
    <b v="0"/>
    <s v="technology/wearables"/>
    <n v="19.399999999999999"/>
    <n v="19.399999999999999"/>
    <x v="2"/>
    <s v="wearables"/>
    <d v="2016-02-23T00:57:56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n v="1327851291"/>
    <x v="720"/>
    <b v="0"/>
    <n v="41"/>
    <b v="1"/>
    <s v="publishing/nonfiction"/>
    <n v="66.709999999999994"/>
    <n v="66.709999999999994"/>
    <x v="3"/>
    <s v="nonfiction"/>
    <d v="2012-01-29T15:34:51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n v="1406900607"/>
    <x v="721"/>
    <b v="0"/>
    <n v="119"/>
    <b v="1"/>
    <s v="publishing/nonfiction"/>
    <n v="84.14"/>
    <n v="84.14"/>
    <x v="3"/>
    <s v="nonfiction"/>
    <d v="2014-08-01T13:43:27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n v="1333909178"/>
    <x v="722"/>
    <b v="0"/>
    <n v="153"/>
    <b v="1"/>
    <s v="publishing/nonfiction"/>
    <n v="215.73"/>
    <n v="215.73"/>
    <x v="3"/>
    <s v="nonfiction"/>
    <d v="2012-04-08T18:19:38"/>
    <x v="722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n v="1438228740"/>
    <x v="723"/>
    <b v="0"/>
    <n v="100"/>
    <b v="1"/>
    <s v="publishing/nonfiction"/>
    <n v="54.69"/>
    <n v="54.69"/>
    <x v="3"/>
    <s v="nonfiction"/>
    <d v="2015-07-30T03:59:0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n v="1309447163"/>
    <x v="724"/>
    <b v="0"/>
    <n v="143"/>
    <b v="1"/>
    <s v="publishing/nonfiction"/>
    <n v="51.63"/>
    <n v="51.63"/>
    <x v="3"/>
    <s v="nonfiction"/>
    <d v="2011-06-30T15:19:23"/>
    <x v="724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n v="1450018912"/>
    <x v="725"/>
    <b v="0"/>
    <n v="140"/>
    <b v="1"/>
    <s v="publishing/nonfiction"/>
    <n v="143.36000000000001"/>
    <n v="143.36000000000001"/>
    <x v="3"/>
    <s v="nonfiction"/>
    <d v="2015-12-13T15:01:52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n v="1365728487"/>
    <x v="726"/>
    <b v="0"/>
    <n v="35"/>
    <b v="1"/>
    <s v="publishing/nonfiction"/>
    <n v="72.430000000000007"/>
    <n v="72.430000000000007"/>
    <x v="3"/>
    <s v="nonfiction"/>
    <d v="2013-04-12T01:01:27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n v="1358198400"/>
    <x v="727"/>
    <b v="0"/>
    <n v="149"/>
    <b v="1"/>
    <s v="publishing/nonfiction"/>
    <n v="36.53"/>
    <n v="36.53"/>
    <x v="3"/>
    <s v="nonfiction"/>
    <d v="2013-01-14T21:20:00"/>
    <x v="727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n v="1313957157"/>
    <x v="728"/>
    <b v="0"/>
    <n v="130"/>
    <b v="1"/>
    <s v="publishing/nonfiction"/>
    <n v="60.9"/>
    <n v="60.9"/>
    <x v="3"/>
    <s v="nonfiction"/>
    <d v="2011-08-21T20:05:57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n v="1348028861"/>
    <x v="729"/>
    <b v="0"/>
    <n v="120"/>
    <b v="1"/>
    <s v="publishing/nonfiction"/>
    <n v="43.55"/>
    <n v="43.55"/>
    <x v="3"/>
    <s v="nonfiction"/>
    <d v="2012-09-19T04:27:41"/>
    <x v="729"/>
  </r>
  <r>
    <n v="730"/>
    <s v="Encyclopedia of Surfing"/>
    <s v="A Massive but Cheerful Online Digital Archive of Surfing"/>
    <n v="20000"/>
    <n v="26438"/>
    <n v="132"/>
    <x v="0"/>
    <s v="US"/>
    <s v="USD"/>
    <n v="1323280391"/>
    <x v="730"/>
    <b v="0"/>
    <n v="265"/>
    <b v="1"/>
    <s v="publishing/nonfiction"/>
    <n v="99.77"/>
    <n v="99.77"/>
    <x v="3"/>
    <s v="nonfiction"/>
    <d v="2011-12-07T17:53:11"/>
    <x v="730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n v="1327212000"/>
    <x v="731"/>
    <b v="0"/>
    <n v="71"/>
    <b v="1"/>
    <s v="publishing/nonfiction"/>
    <n v="88.73"/>
    <n v="88.73"/>
    <x v="3"/>
    <s v="nonfiction"/>
    <d v="2012-01-22T06:00:00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n v="1380449461"/>
    <x v="732"/>
    <b v="0"/>
    <n v="13"/>
    <b v="1"/>
    <s v="publishing/nonfiction"/>
    <n v="4.92"/>
    <n v="4.92"/>
    <x v="3"/>
    <s v="nonfiction"/>
    <d v="2013-09-29T10:11:01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n v="1387533892"/>
    <x v="733"/>
    <b v="0"/>
    <n v="169"/>
    <b v="1"/>
    <s v="publishing/nonfiction"/>
    <n v="17.82"/>
    <n v="17.82"/>
    <x v="3"/>
    <s v="nonfiction"/>
    <d v="2013-12-20T10:04:52"/>
    <x v="733"/>
  </r>
  <r>
    <n v="734"/>
    <s v="Sideswiped"/>
    <s v="Sideswiped is my story of growing in and trusting God through the mess and mysteries of life."/>
    <n v="8500"/>
    <n v="10670"/>
    <n v="126"/>
    <x v="0"/>
    <s v="CA"/>
    <s v="CAD"/>
    <n v="1431147600"/>
    <x v="734"/>
    <b v="0"/>
    <n v="57"/>
    <b v="1"/>
    <s v="publishing/nonfiction"/>
    <n v="187.19"/>
    <n v="187.19"/>
    <x v="3"/>
    <s v="nonfiction"/>
    <d v="2015-05-09T05:00:0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n v="1417653540"/>
    <x v="735"/>
    <b v="0"/>
    <n v="229"/>
    <b v="1"/>
    <s v="publishing/nonfiction"/>
    <n v="234.81"/>
    <n v="234.81"/>
    <x v="3"/>
    <s v="nonfiction"/>
    <d v="2014-12-04T00:39:00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n v="1385009940"/>
    <x v="736"/>
    <b v="0"/>
    <n v="108"/>
    <b v="1"/>
    <s v="publishing/nonfiction"/>
    <n v="105.05"/>
    <n v="105.05"/>
    <x v="3"/>
    <s v="nonfiction"/>
    <d v="2013-11-21T04:59:00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n v="1392408000"/>
    <x v="737"/>
    <b v="0"/>
    <n v="108"/>
    <b v="1"/>
    <s v="publishing/nonfiction"/>
    <n v="56.67"/>
    <n v="56.67"/>
    <x v="3"/>
    <s v="nonfiction"/>
    <d v="2014-02-14T20:00:00"/>
    <x v="737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n v="1417409940"/>
    <x v="738"/>
    <b v="0"/>
    <n v="41"/>
    <b v="1"/>
    <s v="publishing/nonfiction"/>
    <n v="39.049999999999997"/>
    <n v="39.049999999999997"/>
    <x v="3"/>
    <s v="nonfiction"/>
    <d v="2014-12-01T04:59:00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n v="1407758629"/>
    <x v="739"/>
    <b v="0"/>
    <n v="139"/>
    <b v="1"/>
    <s v="publishing/nonfiction"/>
    <n v="68.349999999999994"/>
    <n v="68.349999999999994"/>
    <x v="3"/>
    <s v="nonfiction"/>
    <d v="2014-08-11T12:03:4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n v="1434857482"/>
    <x v="740"/>
    <b v="0"/>
    <n v="19"/>
    <b v="1"/>
    <s v="publishing/nonfiction"/>
    <n v="169.58"/>
    <n v="169.58"/>
    <x v="3"/>
    <s v="nonfiction"/>
    <d v="2015-06-21T03:31:22"/>
    <x v="740"/>
  </r>
  <r>
    <n v="741"/>
    <s v="reVILNA: the vilna ghetto project"/>
    <s v="A revolutionary digital mapping project of the Vilna Ghetto"/>
    <n v="13000"/>
    <n v="13293.8"/>
    <n v="102"/>
    <x v="0"/>
    <s v="US"/>
    <s v="USD"/>
    <n v="1370964806"/>
    <x v="741"/>
    <b v="0"/>
    <n v="94"/>
    <b v="1"/>
    <s v="publishing/nonfiction"/>
    <n v="141.41999999999999"/>
    <n v="141.41999999999999"/>
    <x v="3"/>
    <s v="nonfiction"/>
    <d v="2013-06-11T15:33:26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n v="1395435712"/>
    <x v="742"/>
    <b v="0"/>
    <n v="23"/>
    <b v="1"/>
    <s v="publishing/nonfiction"/>
    <n v="67.39"/>
    <n v="67.39"/>
    <x v="3"/>
    <s v="nonfiction"/>
    <d v="2014-03-21T21:01:5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n v="1334610000"/>
    <x v="743"/>
    <b v="0"/>
    <n v="15"/>
    <b v="1"/>
    <s v="publishing/nonfiction"/>
    <n v="54.27"/>
    <n v="54.27"/>
    <x v="3"/>
    <s v="nonfiction"/>
    <d v="2012-04-16T21:00:00"/>
    <x v="743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n v="1355439503"/>
    <x v="744"/>
    <b v="0"/>
    <n v="62"/>
    <b v="1"/>
    <s v="publishing/nonfiction"/>
    <n v="82.52"/>
    <n v="82.52"/>
    <x v="3"/>
    <s v="nonfiction"/>
    <d v="2012-12-13T22:58:23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n v="1367588645"/>
    <x v="745"/>
    <b v="0"/>
    <n v="74"/>
    <b v="1"/>
    <s v="publishing/nonfiction"/>
    <n v="53.73"/>
    <n v="53.73"/>
    <x v="3"/>
    <s v="nonfiction"/>
    <d v="2013-05-03T13:44:05"/>
    <x v="745"/>
  </r>
  <r>
    <n v="746"/>
    <s v="Attention: People With Body Parts"/>
    <s v="This is a book of letters. Letters to our body parts."/>
    <n v="2987"/>
    <n v="3318"/>
    <n v="111"/>
    <x v="0"/>
    <s v="US"/>
    <s v="USD"/>
    <n v="1348372740"/>
    <x v="746"/>
    <b v="0"/>
    <n v="97"/>
    <b v="1"/>
    <s v="publishing/nonfiction"/>
    <n v="34.21"/>
    <n v="34.21"/>
    <x v="3"/>
    <s v="nonfiction"/>
    <d v="2012-09-23T03:59:00"/>
    <x v="746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n v="1421319240"/>
    <x v="747"/>
    <b v="0"/>
    <n v="55"/>
    <b v="1"/>
    <s v="publishing/nonfiction"/>
    <n v="127.33"/>
    <n v="127.33"/>
    <x v="3"/>
    <s v="nonfiction"/>
    <d v="2015-01-15T10:54:00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n v="1407701966"/>
    <x v="748"/>
    <b v="0"/>
    <n v="44"/>
    <b v="1"/>
    <s v="publishing/nonfiction"/>
    <n v="45.57"/>
    <n v="45.57"/>
    <x v="3"/>
    <s v="nonfiction"/>
    <d v="2014-08-10T20:19:26"/>
    <x v="748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n v="1485642930"/>
    <x v="749"/>
    <b v="0"/>
    <n v="110"/>
    <b v="1"/>
    <s v="publishing/nonfiction"/>
    <n v="95.96"/>
    <n v="95.96"/>
    <x v="3"/>
    <s v="nonfiction"/>
    <d v="2017-01-28T22:35:30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n v="1361739872"/>
    <x v="750"/>
    <b v="0"/>
    <n v="59"/>
    <b v="1"/>
    <s v="publishing/nonfiction"/>
    <n v="77.27"/>
    <n v="77.27"/>
    <x v="3"/>
    <s v="nonfiction"/>
    <d v="2013-02-24T21:04:32"/>
    <x v="750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n v="1312470475"/>
    <x v="751"/>
    <b v="0"/>
    <n v="62"/>
    <b v="1"/>
    <s v="publishing/nonfiction"/>
    <n v="57.34"/>
    <n v="57.34"/>
    <x v="3"/>
    <s v="nonfiction"/>
    <d v="2011-08-04T15:07:55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n v="1476615600"/>
    <x v="752"/>
    <b v="0"/>
    <n v="105"/>
    <b v="1"/>
    <s v="publishing/nonfiction"/>
    <n v="53.19"/>
    <n v="53.19"/>
    <x v="3"/>
    <s v="nonfiction"/>
    <d v="2016-10-16T11:00:00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n v="1423922991"/>
    <x v="753"/>
    <b v="0"/>
    <n v="26"/>
    <b v="1"/>
    <s v="publishing/nonfiction"/>
    <n v="492.31"/>
    <n v="492.31"/>
    <x v="3"/>
    <s v="nonfiction"/>
    <d v="2015-02-14T14:09:51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n v="1357408721"/>
    <x v="754"/>
    <b v="0"/>
    <n v="49"/>
    <b v="1"/>
    <s v="publishing/nonfiction"/>
    <n v="42.35"/>
    <n v="42.35"/>
    <x v="3"/>
    <s v="nonfiction"/>
    <d v="2013-01-05T17:58:41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n v="1369010460"/>
    <x v="755"/>
    <b v="0"/>
    <n v="68"/>
    <b v="1"/>
    <s v="publishing/nonfiction"/>
    <n v="37.47"/>
    <n v="37.47"/>
    <x v="3"/>
    <s v="nonfiction"/>
    <d v="2013-05-20T00:41:00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n v="1303147459"/>
    <x v="756"/>
    <b v="0"/>
    <n v="22"/>
    <b v="1"/>
    <s v="publishing/nonfiction"/>
    <n v="37.450000000000003"/>
    <n v="37.450000000000003"/>
    <x v="3"/>
    <s v="nonfiction"/>
    <d v="2011-04-18T17:24:19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n v="1354756714"/>
    <x v="757"/>
    <b v="0"/>
    <n v="18"/>
    <b v="1"/>
    <s v="publishing/nonfiction"/>
    <n v="33.06"/>
    <n v="33.06"/>
    <x v="3"/>
    <s v="nonfiction"/>
    <d v="2012-12-06T01:18:34"/>
    <x v="757"/>
  </r>
  <r>
    <n v="758"/>
    <s v="Publish Waiting On Humanity"/>
    <s v="I am publishing my book, Waiting on Humanity and need some finishing funds to do so."/>
    <n v="2500"/>
    <n v="2550"/>
    <n v="102"/>
    <x v="0"/>
    <s v="US"/>
    <s v="USD"/>
    <n v="1286568268"/>
    <x v="758"/>
    <b v="0"/>
    <n v="19"/>
    <b v="1"/>
    <s v="publishing/nonfiction"/>
    <n v="134.21"/>
    <n v="134.21"/>
    <x v="3"/>
    <s v="nonfiction"/>
    <d v="2010-10-08T20:04:28"/>
    <x v="758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n v="1404892539"/>
    <x v="759"/>
    <b v="0"/>
    <n v="99"/>
    <b v="1"/>
    <s v="publishing/nonfiction"/>
    <n v="51.47"/>
    <n v="51.47"/>
    <x v="3"/>
    <s v="nonfiction"/>
    <d v="2014-07-09T07:55:3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s v="US"/>
    <s v="USD"/>
    <n v="1480188013"/>
    <x v="760"/>
    <b v="0"/>
    <n v="0"/>
    <b v="0"/>
    <s v="publishing/fiction"/>
    <e v="#DIV/0!"/>
    <n v="0"/>
    <x v="3"/>
    <s v="fiction"/>
    <d v="2016-11-26T19:20:13"/>
    <x v="760"/>
  </r>
  <r>
    <n v="761"/>
    <s v="DONE WITH DEATH"/>
    <s v="The day Chuck died was the day everything changed. Now he has to save the afterlife from extinction or die again trying."/>
    <n v="5000"/>
    <n v="235"/>
    <n v="5"/>
    <x v="2"/>
    <s v="US"/>
    <s v="USD"/>
    <n v="1391364126"/>
    <x v="761"/>
    <b v="0"/>
    <n v="6"/>
    <b v="0"/>
    <s v="publishing/fiction"/>
    <n v="39.17"/>
    <n v="39.17"/>
    <x v="3"/>
    <s v="fiction"/>
    <d v="2014-02-02T18:02:06"/>
    <x v="761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s v="MX"/>
    <s v="MXN"/>
    <n v="1480831200"/>
    <x v="762"/>
    <b v="0"/>
    <n v="0"/>
    <b v="0"/>
    <s v="publishing/fiction"/>
    <e v="#DIV/0!"/>
    <n v="0"/>
    <x v="3"/>
    <s v="fiction"/>
    <d v="2016-12-04T06:00:0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s v="GB"/>
    <s v="GBP"/>
    <n v="1376563408"/>
    <x v="763"/>
    <b v="0"/>
    <n v="1"/>
    <b v="0"/>
    <s v="publishing/fiction"/>
    <n v="5"/>
    <n v="5"/>
    <x v="3"/>
    <s v="fiction"/>
    <d v="2013-08-15T10:43:28"/>
    <x v="763"/>
  </r>
  <r>
    <n v="764"/>
    <s v="[JOE]KES"/>
    <s v="[JOE]KES is a book full of over 200 original, sometimes funny, pun-ish Joekes. If you hate the book, use it as a coster!"/>
    <n v="5000"/>
    <n v="0"/>
    <n v="0"/>
    <x v="2"/>
    <s v="US"/>
    <s v="USD"/>
    <n v="1441858161"/>
    <x v="764"/>
    <b v="0"/>
    <n v="0"/>
    <b v="0"/>
    <s v="publishing/fiction"/>
    <e v="#DIV/0!"/>
    <n v="0"/>
    <x v="3"/>
    <s v="fiction"/>
    <d v="2015-09-10T04:09:21"/>
    <x v="764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s v="US"/>
    <s v="USD"/>
    <n v="1413723684"/>
    <x v="765"/>
    <b v="0"/>
    <n v="44"/>
    <b v="0"/>
    <s v="publishing/fiction"/>
    <n v="57.3"/>
    <n v="57.3"/>
    <x v="3"/>
    <s v="fiction"/>
    <d v="2014-10-19T13:01:24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s v="CA"/>
    <s v="CAD"/>
    <n v="1424112483"/>
    <x v="766"/>
    <b v="0"/>
    <n v="0"/>
    <b v="0"/>
    <s v="publishing/fiction"/>
    <e v="#DIV/0!"/>
    <n v="0"/>
    <x v="3"/>
    <s v="fiction"/>
    <d v="2015-02-16T18:48:03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s v="US"/>
    <s v="USD"/>
    <n v="1432178810"/>
    <x v="767"/>
    <b v="0"/>
    <n v="3"/>
    <b v="0"/>
    <s v="publishing/fiction"/>
    <n v="59"/>
    <n v="59"/>
    <x v="3"/>
    <s v="fiction"/>
    <d v="2015-05-21T03:26:5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s v="US"/>
    <s v="USD"/>
    <n v="1387169890"/>
    <x v="768"/>
    <b v="0"/>
    <n v="0"/>
    <b v="0"/>
    <s v="publishing/fiction"/>
    <e v="#DIV/0!"/>
    <n v="0"/>
    <x v="3"/>
    <s v="fiction"/>
    <d v="2013-12-16T04:58:1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s v="US"/>
    <s v="USD"/>
    <n v="1388102094"/>
    <x v="769"/>
    <b v="0"/>
    <n v="52"/>
    <b v="0"/>
    <s v="publishing/fiction"/>
    <n v="31.85"/>
    <n v="31.85"/>
    <x v="3"/>
    <s v="fiction"/>
    <d v="2013-12-26T23:54:5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s v="US"/>
    <s v="USD"/>
    <n v="1361750369"/>
    <x v="770"/>
    <b v="0"/>
    <n v="0"/>
    <b v="0"/>
    <s v="publishing/fiction"/>
    <e v="#DIV/0!"/>
    <n v="0"/>
    <x v="3"/>
    <s v="fiction"/>
    <d v="2013-02-24T23:59:29"/>
    <x v="770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s v="US"/>
    <s v="USD"/>
    <n v="1454183202"/>
    <x v="771"/>
    <b v="0"/>
    <n v="1"/>
    <b v="0"/>
    <s v="publishing/fiction"/>
    <n v="10"/>
    <n v="10"/>
    <x v="3"/>
    <s v="fiction"/>
    <d v="2016-01-30T19:46:42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s v="US"/>
    <s v="USD"/>
    <n v="1257047940"/>
    <x v="772"/>
    <b v="0"/>
    <n v="1"/>
    <b v="0"/>
    <s v="publishing/fiction"/>
    <n v="50"/>
    <n v="50"/>
    <x v="3"/>
    <s v="fiction"/>
    <d v="2009-11-01T03:59:00"/>
    <x v="772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s v="GB"/>
    <s v="GBP"/>
    <n v="1431298860"/>
    <x v="773"/>
    <b v="0"/>
    <n v="2"/>
    <b v="0"/>
    <s v="publishing/fiction"/>
    <n v="16"/>
    <n v="16"/>
    <x v="3"/>
    <s v="fiction"/>
    <d v="2015-05-10T23:01:0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s v="US"/>
    <s v="USD"/>
    <n v="1393181018"/>
    <x v="774"/>
    <b v="0"/>
    <n v="9"/>
    <b v="0"/>
    <s v="publishing/fiction"/>
    <n v="39"/>
    <n v="39"/>
    <x v="3"/>
    <s v="fiction"/>
    <d v="2014-02-23T18:43:38"/>
    <x v="774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s v="US"/>
    <s v="USD"/>
    <n v="1323998795"/>
    <x v="775"/>
    <b v="0"/>
    <n v="5"/>
    <b v="0"/>
    <s v="publishing/fiction"/>
    <n v="34"/>
    <n v="34"/>
    <x v="3"/>
    <s v="fiction"/>
    <d v="2011-12-16T01:26:35"/>
    <x v="775"/>
  </r>
  <r>
    <n v="776"/>
    <s v="Run Ragged"/>
    <s v="Would anything change if women were in charge? Book Clubs, readers, and critics herald the latest by award-winning author, Aguila."/>
    <n v="7000"/>
    <n v="3598"/>
    <n v="51"/>
    <x v="2"/>
    <s v="US"/>
    <s v="USD"/>
    <n v="1444539600"/>
    <x v="776"/>
    <b v="0"/>
    <n v="57"/>
    <b v="0"/>
    <s v="publishing/fiction"/>
    <n v="63.12"/>
    <n v="63.12"/>
    <x v="3"/>
    <s v="fiction"/>
    <d v="2015-10-11T05:00:0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s v="US"/>
    <s v="USD"/>
    <n v="1375313577"/>
    <x v="777"/>
    <b v="0"/>
    <n v="3"/>
    <b v="0"/>
    <s v="publishing/fiction"/>
    <n v="7"/>
    <n v="7"/>
    <x v="3"/>
    <s v="fiction"/>
    <d v="2013-07-31T23:32:57"/>
    <x v="777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s v="US"/>
    <s v="USD"/>
    <n v="1398876680"/>
    <x v="778"/>
    <b v="0"/>
    <n v="1"/>
    <b v="0"/>
    <s v="publishing/fiction"/>
    <n v="2"/>
    <n v="2"/>
    <x v="3"/>
    <s v="fiction"/>
    <d v="2014-04-30T16:51:2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s v="US"/>
    <s v="USD"/>
    <n v="1287115200"/>
    <x v="779"/>
    <b v="0"/>
    <n v="6"/>
    <b v="0"/>
    <s v="publishing/fiction"/>
    <n v="66.67"/>
    <n v="66.67"/>
    <x v="3"/>
    <s v="fiction"/>
    <d v="2010-10-15T04:00:00"/>
    <x v="779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n v="1304439025"/>
    <x v="780"/>
    <b v="0"/>
    <n v="27"/>
    <b v="1"/>
    <s v="music/rock"/>
    <n v="38.520000000000003"/>
    <n v="38.520000000000003"/>
    <x v="4"/>
    <s v="rock"/>
    <d v="2011-05-03T16:10:25"/>
    <x v="780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n v="1370649674"/>
    <x v="781"/>
    <b v="0"/>
    <n v="25"/>
    <b v="1"/>
    <s v="music/rock"/>
    <n v="42.61"/>
    <n v="42.61"/>
    <x v="4"/>
    <s v="rock"/>
    <d v="2013-06-08T00:01:1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n v="1345918302"/>
    <x v="782"/>
    <b v="0"/>
    <n v="14"/>
    <b v="1"/>
    <s v="music/rock"/>
    <n v="50"/>
    <n v="50"/>
    <x v="4"/>
    <s v="rock"/>
    <d v="2012-08-25T18:11:4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n v="1335564000"/>
    <x v="783"/>
    <b v="0"/>
    <n v="35"/>
    <b v="1"/>
    <s v="music/rock"/>
    <n v="63.49"/>
    <n v="63.49"/>
    <x v="4"/>
    <s v="rock"/>
    <d v="2012-04-27T22:00:00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n v="1395023719"/>
    <x v="784"/>
    <b v="0"/>
    <n v="10"/>
    <b v="1"/>
    <s v="music/rock"/>
    <n v="102.5"/>
    <n v="102.5"/>
    <x v="4"/>
    <s v="rock"/>
    <d v="2014-03-17T02:35:19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n v="1362060915"/>
    <x v="785"/>
    <b v="0"/>
    <n v="29"/>
    <b v="1"/>
    <s v="music/rock"/>
    <n v="31.14"/>
    <n v="31.14"/>
    <x v="4"/>
    <s v="rock"/>
    <d v="2013-02-28T14:15:15"/>
    <x v="785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n v="1336751220"/>
    <x v="786"/>
    <b v="0"/>
    <n v="44"/>
    <b v="1"/>
    <s v="music/rock"/>
    <n v="162.27000000000001"/>
    <n v="162.27000000000001"/>
    <x v="4"/>
    <s v="rock"/>
    <d v="2012-05-11T15:47:00"/>
    <x v="786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n v="1383318226"/>
    <x v="787"/>
    <b v="0"/>
    <n v="17"/>
    <b v="1"/>
    <s v="music/rock"/>
    <n v="80.59"/>
    <n v="80.59"/>
    <x v="4"/>
    <s v="rock"/>
    <d v="2013-11-01T15:03:46"/>
    <x v="787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n v="1341633540"/>
    <x v="788"/>
    <b v="0"/>
    <n v="34"/>
    <b v="1"/>
    <s v="music/rock"/>
    <n v="59.85"/>
    <n v="59.85"/>
    <x v="4"/>
    <s v="rock"/>
    <d v="2012-07-07T03:59:00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n v="1358755140"/>
    <x v="789"/>
    <b v="0"/>
    <n v="14"/>
    <b v="1"/>
    <s v="music/rock"/>
    <n v="132.86000000000001"/>
    <n v="132.86000000000001"/>
    <x v="4"/>
    <s v="rock"/>
    <d v="2013-01-21T07:59:00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n v="1359680939"/>
    <x v="790"/>
    <b v="0"/>
    <n v="156"/>
    <b v="1"/>
    <s v="music/rock"/>
    <n v="92.55"/>
    <n v="92.55"/>
    <x v="4"/>
    <s v="rock"/>
    <d v="2013-02-01T01:08:59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n v="1384322340"/>
    <x v="791"/>
    <b v="0"/>
    <n v="128"/>
    <b v="1"/>
    <s v="music/rock"/>
    <n v="60.86"/>
    <n v="60.86"/>
    <x v="4"/>
    <s v="rock"/>
    <d v="2013-11-13T05:59:00"/>
    <x v="791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n v="1383861483"/>
    <x v="792"/>
    <b v="0"/>
    <n v="60"/>
    <b v="1"/>
    <s v="music/rock"/>
    <n v="41.85"/>
    <n v="41.85"/>
    <x v="4"/>
    <s v="rock"/>
    <d v="2013-11-07T21:58:03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n v="1372827540"/>
    <x v="793"/>
    <b v="0"/>
    <n v="32"/>
    <b v="1"/>
    <s v="music/rock"/>
    <n v="88.33"/>
    <n v="88.33"/>
    <x v="4"/>
    <s v="rock"/>
    <d v="2013-07-03T04:59:00"/>
    <x v="793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n v="1315242360"/>
    <x v="794"/>
    <b v="0"/>
    <n v="53"/>
    <b v="1"/>
    <s v="music/rock"/>
    <n v="158.96"/>
    <n v="158.96"/>
    <x v="4"/>
    <s v="rock"/>
    <d v="2011-09-05T17:06:00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n v="1333774740"/>
    <x v="795"/>
    <b v="0"/>
    <n v="184"/>
    <b v="1"/>
    <s v="music/rock"/>
    <n v="85.05"/>
    <n v="85.05"/>
    <x v="4"/>
    <s v="rock"/>
    <d v="2012-04-07T04:59:00"/>
    <x v="795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n v="1379279400"/>
    <x v="796"/>
    <b v="0"/>
    <n v="90"/>
    <b v="1"/>
    <s v="music/rock"/>
    <n v="112.61"/>
    <n v="112.61"/>
    <x v="4"/>
    <s v="rock"/>
    <d v="2013-09-15T21:10:00"/>
    <x v="796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n v="1335672000"/>
    <x v="797"/>
    <b v="0"/>
    <n v="71"/>
    <b v="1"/>
    <s v="music/rock"/>
    <n v="45.44"/>
    <n v="45.44"/>
    <x v="4"/>
    <s v="rock"/>
    <d v="2012-04-29T04:00:00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n v="1412086187"/>
    <x v="798"/>
    <b v="0"/>
    <n v="87"/>
    <b v="1"/>
    <s v="music/rock"/>
    <n v="46.22"/>
    <n v="46.22"/>
    <x v="4"/>
    <s v="rock"/>
    <d v="2014-09-30T14:09:47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n v="1335542446"/>
    <x v="799"/>
    <b v="0"/>
    <n v="28"/>
    <b v="1"/>
    <s v="music/rock"/>
    <n v="178.61"/>
    <n v="178.61"/>
    <x v="4"/>
    <s v="rock"/>
    <d v="2012-04-27T16:00:46"/>
    <x v="799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n v="1410431054"/>
    <x v="800"/>
    <b v="0"/>
    <n v="56"/>
    <b v="1"/>
    <s v="music/rock"/>
    <n v="40.75"/>
    <n v="40.75"/>
    <x v="4"/>
    <s v="rock"/>
    <d v="2014-09-11T10:24:14"/>
    <x v="800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n v="1309547120"/>
    <x v="801"/>
    <b v="0"/>
    <n v="51"/>
    <b v="1"/>
    <s v="music/rock"/>
    <n v="43.73"/>
    <n v="43.73"/>
    <x v="4"/>
    <s v="rock"/>
    <d v="2011-07-01T19:05:20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n v="1347854700"/>
    <x v="802"/>
    <b v="0"/>
    <n v="75"/>
    <b v="1"/>
    <s v="music/rock"/>
    <n v="81.069999999999993"/>
    <n v="81.069999999999993"/>
    <x v="4"/>
    <s v="rock"/>
    <d v="2012-09-17T04:05:00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n v="1306630800"/>
    <x v="803"/>
    <b v="0"/>
    <n v="38"/>
    <b v="1"/>
    <s v="music/rock"/>
    <n v="74.61"/>
    <n v="74.61"/>
    <x v="4"/>
    <s v="rock"/>
    <d v="2011-05-29T01:00:00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n v="1311393540"/>
    <x v="804"/>
    <b v="0"/>
    <n v="18"/>
    <b v="1"/>
    <s v="music/rock"/>
    <n v="305.56"/>
    <n v="305.56"/>
    <x v="4"/>
    <s v="rock"/>
    <d v="2011-07-23T03:59:00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n v="1310857200"/>
    <x v="805"/>
    <b v="0"/>
    <n v="54"/>
    <b v="1"/>
    <s v="music/rock"/>
    <n v="58.33"/>
    <n v="58.33"/>
    <x v="4"/>
    <s v="rock"/>
    <d v="2011-07-16T23:00:00"/>
    <x v="805"/>
  </r>
  <r>
    <n v="806"/>
    <s v="Golden Animals NEW Album!"/>
    <s v="Help Golden Animals finish their NEW Album!"/>
    <n v="8000"/>
    <n v="8355"/>
    <n v="104"/>
    <x v="0"/>
    <s v="US"/>
    <s v="USD"/>
    <n v="1315413339"/>
    <x v="806"/>
    <b v="0"/>
    <n v="71"/>
    <b v="1"/>
    <s v="music/rock"/>
    <n v="117.68"/>
    <n v="117.68"/>
    <x v="4"/>
    <s v="rock"/>
    <d v="2011-09-07T16:35:39"/>
    <x v="806"/>
  </r>
  <r>
    <n v="807"/>
    <s v="Sic Vita - New EP Release - 2017"/>
    <s v="Join the Sic Vita family and lend a hand as we create a new album!"/>
    <n v="4000"/>
    <n v="4205"/>
    <n v="105"/>
    <x v="0"/>
    <s v="US"/>
    <s v="USD"/>
    <n v="1488333600"/>
    <x v="807"/>
    <b v="0"/>
    <n v="57"/>
    <b v="1"/>
    <s v="music/rock"/>
    <n v="73.77"/>
    <n v="73.77"/>
    <x v="4"/>
    <s v="rock"/>
    <d v="2017-03-01T02:00:00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n v="1419224340"/>
    <x v="808"/>
    <b v="0"/>
    <n v="43"/>
    <b v="1"/>
    <s v="music/rock"/>
    <n v="104.65"/>
    <n v="104.65"/>
    <x v="4"/>
    <s v="rock"/>
    <d v="2014-12-22T04:59:00"/>
    <x v="808"/>
  </r>
  <r>
    <n v="809"/>
    <s v="Peter's New Album!!"/>
    <s v="Acknowledged songwriter looking to record album of new songs to secure a Publishing Contract"/>
    <n v="4000"/>
    <n v="4151"/>
    <n v="104"/>
    <x v="0"/>
    <s v="US"/>
    <s v="USD"/>
    <n v="1390161630"/>
    <x v="809"/>
    <b v="0"/>
    <n v="52"/>
    <b v="1"/>
    <s v="music/rock"/>
    <n v="79.83"/>
    <n v="79.83"/>
    <x v="4"/>
    <s v="rock"/>
    <d v="2014-01-19T20:00:30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n v="1346462462"/>
    <x v="810"/>
    <b v="0"/>
    <n v="27"/>
    <b v="1"/>
    <s v="music/rock"/>
    <n v="58.33"/>
    <n v="58.33"/>
    <x v="4"/>
    <s v="rock"/>
    <d v="2012-09-01T01:21:02"/>
    <x v="810"/>
  </r>
  <r>
    <n v="811"/>
    <s v="Love Water Tour"/>
    <s v="We need your financial support to cover the tour costs!  (Sound, lights, travel, stage design)"/>
    <n v="1000"/>
    <n v="1040"/>
    <n v="104"/>
    <x v="0"/>
    <s v="US"/>
    <s v="USD"/>
    <n v="1373475120"/>
    <x v="811"/>
    <b v="0"/>
    <n v="12"/>
    <b v="1"/>
    <s v="music/rock"/>
    <n v="86.67"/>
    <n v="86.67"/>
    <x v="4"/>
    <s v="rock"/>
    <d v="2013-07-10T16:52:00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n v="1362146280"/>
    <x v="812"/>
    <b v="0"/>
    <n v="33"/>
    <b v="1"/>
    <s v="music/rock"/>
    <n v="27.61"/>
    <n v="27.61"/>
    <x v="4"/>
    <s v="rock"/>
    <d v="2013-03-01T13:58:00"/>
    <x v="812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n v="1342825365"/>
    <x v="813"/>
    <b v="0"/>
    <n v="96"/>
    <b v="1"/>
    <s v="music/rock"/>
    <n v="25"/>
    <n v="25"/>
    <x v="4"/>
    <s v="rock"/>
    <d v="2012-07-20T23:02:4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n v="1306865040"/>
    <x v="814"/>
    <b v="0"/>
    <n v="28"/>
    <b v="1"/>
    <s v="music/rock"/>
    <n v="45.46"/>
    <n v="45.46"/>
    <x v="4"/>
    <s v="rock"/>
    <d v="2011-05-31T18:04:00"/>
    <x v="814"/>
  </r>
  <r>
    <n v="815"/>
    <s v="Some Late Help for The Early Reset"/>
    <s v="Be a part of helping The Early Reset finish their new 7 song EP."/>
    <n v="4000"/>
    <n v="4280"/>
    <n v="107"/>
    <x v="0"/>
    <s v="US"/>
    <s v="USD"/>
    <n v="1414879303"/>
    <x v="815"/>
    <b v="0"/>
    <n v="43"/>
    <b v="1"/>
    <s v="music/rock"/>
    <n v="99.53"/>
    <n v="99.53"/>
    <x v="4"/>
    <s v="rock"/>
    <d v="2014-11-01T22:01:43"/>
    <x v="815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n v="1365489000"/>
    <x v="816"/>
    <b v="0"/>
    <n v="205"/>
    <b v="1"/>
    <s v="music/rock"/>
    <n v="39.31"/>
    <n v="39.31"/>
    <x v="4"/>
    <s v="rock"/>
    <d v="2013-04-09T06:30:00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n v="1331441940"/>
    <x v="817"/>
    <b v="0"/>
    <n v="23"/>
    <b v="1"/>
    <s v="music/rock"/>
    <n v="89.42"/>
    <n v="89.42"/>
    <x v="4"/>
    <s v="rock"/>
    <d v="2012-03-11T04:59:00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n v="1344358860"/>
    <x v="818"/>
    <b v="0"/>
    <n v="19"/>
    <b v="1"/>
    <s v="music/rock"/>
    <n v="28.68"/>
    <n v="28.68"/>
    <x v="4"/>
    <s v="rock"/>
    <d v="2012-08-07T17:01:00"/>
    <x v="818"/>
  </r>
  <r>
    <n v="819"/>
    <s v="Winter Tour"/>
    <s v="We are touring the Southeast in support of our new EP"/>
    <n v="400"/>
    <n v="435"/>
    <n v="109"/>
    <x v="0"/>
    <s v="US"/>
    <s v="USD"/>
    <n v="1387601040"/>
    <x v="819"/>
    <b v="0"/>
    <n v="14"/>
    <b v="1"/>
    <s v="music/rock"/>
    <n v="31.07"/>
    <n v="31.07"/>
    <x v="4"/>
    <s v="rock"/>
    <d v="2013-12-21T04:44:00"/>
    <x v="819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n v="1402290000"/>
    <x v="820"/>
    <b v="0"/>
    <n v="38"/>
    <b v="1"/>
    <s v="music/rock"/>
    <n v="70.55"/>
    <n v="70.55"/>
    <x v="4"/>
    <s v="rock"/>
    <d v="2014-06-09T05:00:0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n v="1430712060"/>
    <x v="821"/>
    <b v="0"/>
    <n v="78"/>
    <b v="1"/>
    <s v="music/rock"/>
    <n v="224.13"/>
    <n v="224.13"/>
    <x v="4"/>
    <s v="rock"/>
    <d v="2015-05-04T04:01:00"/>
    <x v="821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n v="1349477050"/>
    <x v="822"/>
    <b v="0"/>
    <n v="69"/>
    <b v="1"/>
    <s v="music/rock"/>
    <n v="51.81"/>
    <n v="51.81"/>
    <x v="4"/>
    <s v="rock"/>
    <d v="2012-10-05T22:44:10"/>
    <x v="822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n v="1427062852"/>
    <x v="823"/>
    <b v="0"/>
    <n v="33"/>
    <b v="1"/>
    <s v="music/rock"/>
    <n v="43.52"/>
    <n v="43.52"/>
    <x v="4"/>
    <s v="rock"/>
    <d v="2015-03-22T22:20:52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n v="1271573940"/>
    <x v="824"/>
    <b v="0"/>
    <n v="54"/>
    <b v="1"/>
    <s v="music/rock"/>
    <n v="39.82"/>
    <n v="39.82"/>
    <x v="4"/>
    <s v="rock"/>
    <d v="2010-04-18T06:59:00"/>
    <x v="824"/>
  </r>
  <r>
    <n v="825"/>
    <s v="KILL FREEMAN"/>
    <s v="Kickstarting Kill Freeman independently. Help fund the New Record, Video and Live Shows."/>
    <n v="12500"/>
    <n v="12554"/>
    <n v="100"/>
    <x v="0"/>
    <s v="US"/>
    <s v="USD"/>
    <n v="1351495284"/>
    <x v="825"/>
    <b v="0"/>
    <n v="99"/>
    <b v="1"/>
    <s v="music/rock"/>
    <n v="126.81"/>
    <n v="126.81"/>
    <x v="4"/>
    <s v="rock"/>
    <d v="2012-10-29T07:21:24"/>
    <x v="825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n v="1332719730"/>
    <x v="826"/>
    <b v="0"/>
    <n v="49"/>
    <b v="1"/>
    <s v="music/rock"/>
    <n v="113.88"/>
    <n v="113.88"/>
    <x v="4"/>
    <s v="rock"/>
    <d v="2012-03-25T23:55:30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n v="1329248940"/>
    <x v="827"/>
    <b v="0"/>
    <n v="11"/>
    <b v="1"/>
    <s v="music/rock"/>
    <n v="28.18"/>
    <n v="28.18"/>
    <x v="4"/>
    <s v="rock"/>
    <d v="2012-02-14T19:49:00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n v="1340641440"/>
    <x v="828"/>
    <b v="0"/>
    <n v="38"/>
    <b v="1"/>
    <s v="music/rock"/>
    <n v="36.61"/>
    <n v="36.61"/>
    <x v="4"/>
    <s v="rock"/>
    <d v="2012-06-25T16:24:00"/>
    <x v="828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n v="1468437240"/>
    <x v="829"/>
    <b v="0"/>
    <n v="16"/>
    <b v="1"/>
    <s v="music/rock"/>
    <n v="32.5"/>
    <n v="32.5"/>
    <x v="4"/>
    <s v="rock"/>
    <d v="2016-07-13T19:14:00"/>
    <x v="829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n v="1363952225"/>
    <x v="830"/>
    <b v="0"/>
    <n v="32"/>
    <b v="1"/>
    <s v="music/rock"/>
    <n v="60.66"/>
    <n v="60.66"/>
    <x v="4"/>
    <s v="rock"/>
    <d v="2013-03-22T11:37:05"/>
    <x v="830"/>
  </r>
  <r>
    <n v="831"/>
    <s v="Let The 7Horse Run!"/>
    <s v="7Horse is a new band with a self-funded album and a show they want to rock in your town!"/>
    <n v="1500"/>
    <n v="3500"/>
    <n v="233"/>
    <x v="0"/>
    <s v="US"/>
    <s v="USD"/>
    <n v="1335540694"/>
    <x v="831"/>
    <b v="0"/>
    <n v="20"/>
    <b v="1"/>
    <s v="music/rock"/>
    <n v="175"/>
    <n v="175"/>
    <x v="4"/>
    <s v="rock"/>
    <d v="2012-04-27T15:31:34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n v="1327133580"/>
    <x v="832"/>
    <b v="0"/>
    <n v="154"/>
    <b v="1"/>
    <s v="music/rock"/>
    <n v="97.99"/>
    <n v="97.99"/>
    <x v="4"/>
    <s v="rock"/>
    <d v="2012-01-21T08:13:00"/>
    <x v="832"/>
  </r>
  <r>
    <n v="833"/>
    <s v="Ragman Rolls"/>
    <s v="This is an American rock album."/>
    <n v="6000"/>
    <n v="6100"/>
    <n v="102"/>
    <x v="0"/>
    <s v="US"/>
    <s v="USD"/>
    <n v="1397941475"/>
    <x v="833"/>
    <b v="0"/>
    <n v="41"/>
    <b v="1"/>
    <s v="music/rock"/>
    <n v="148.78"/>
    <n v="148.78"/>
    <x v="4"/>
    <s v="rock"/>
    <d v="2014-04-19T21:04:35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n v="1372651140"/>
    <x v="834"/>
    <b v="0"/>
    <n v="75"/>
    <b v="1"/>
    <s v="music/rock"/>
    <n v="96.08"/>
    <n v="96.08"/>
    <x v="4"/>
    <s v="rock"/>
    <d v="2013-07-01T03:59:00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n v="1337396400"/>
    <x v="835"/>
    <b v="0"/>
    <n v="40"/>
    <b v="1"/>
    <s v="music/rock"/>
    <n v="58.63"/>
    <n v="58.63"/>
    <x v="4"/>
    <s v="rock"/>
    <d v="2012-05-19T03:00:00"/>
    <x v="835"/>
  </r>
  <r>
    <n v="836"/>
    <s v="DESMADRE Full Album + Press Kit"/>
    <s v="An album you can bring home to mom."/>
    <n v="5000"/>
    <n v="5046.5200000000004"/>
    <n v="101"/>
    <x v="0"/>
    <s v="US"/>
    <s v="USD"/>
    <n v="1381108918"/>
    <x v="836"/>
    <b v="0"/>
    <n v="46"/>
    <b v="1"/>
    <s v="music/rock"/>
    <n v="109.71"/>
    <n v="109.71"/>
    <x v="4"/>
    <s v="rock"/>
    <d v="2013-10-07T01:21:58"/>
    <x v="836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n v="1398988662"/>
    <x v="837"/>
    <b v="0"/>
    <n v="62"/>
    <b v="1"/>
    <s v="music/rock"/>
    <n v="49.11"/>
    <n v="49.11"/>
    <x v="4"/>
    <s v="rock"/>
    <d v="2014-05-01T23:57:42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n v="1326835985"/>
    <x v="838"/>
    <b v="0"/>
    <n v="61"/>
    <b v="1"/>
    <s v="music/rock"/>
    <n v="47.67"/>
    <n v="47.67"/>
    <x v="4"/>
    <s v="rock"/>
    <d v="2012-01-17T21:33:05"/>
    <x v="838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n v="1348337956"/>
    <x v="839"/>
    <b v="0"/>
    <n v="96"/>
    <b v="1"/>
    <s v="music/rock"/>
    <n v="60.74"/>
    <n v="60.74"/>
    <x v="4"/>
    <s v="rock"/>
    <d v="2012-09-22T18:19:16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n v="1474694787"/>
    <x v="840"/>
    <b v="0"/>
    <n v="190"/>
    <b v="1"/>
    <s v="music/metal"/>
    <n v="63.38"/>
    <n v="63.38"/>
    <x v="4"/>
    <s v="metal"/>
    <d v="2016-09-24T05:26:27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n v="1415653663"/>
    <x v="841"/>
    <b v="1"/>
    <n v="94"/>
    <b v="1"/>
    <s v="music/metal"/>
    <n v="53.89"/>
    <n v="53.89"/>
    <x v="4"/>
    <s v="metal"/>
    <d v="2014-11-10T21:07:4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n v="1381723140"/>
    <x v="842"/>
    <b v="1"/>
    <n v="39"/>
    <b v="1"/>
    <s v="music/metal"/>
    <n v="66.87"/>
    <n v="66.87"/>
    <x v="4"/>
    <s v="metal"/>
    <d v="2013-10-14T03:59:00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n v="1481184000"/>
    <x v="843"/>
    <b v="0"/>
    <n v="127"/>
    <b v="1"/>
    <s v="music/metal"/>
    <n v="63.1"/>
    <n v="63.1"/>
    <x v="4"/>
    <s v="metal"/>
    <d v="2016-12-08T08:00:00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n v="1414817940"/>
    <x v="844"/>
    <b v="1"/>
    <n v="159"/>
    <b v="1"/>
    <s v="music/metal"/>
    <n v="36.630000000000003"/>
    <n v="36.630000000000003"/>
    <x v="4"/>
    <s v="metal"/>
    <d v="2014-11-01T04:59:00"/>
    <x v="844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n v="1473047940"/>
    <x v="845"/>
    <b v="0"/>
    <n v="177"/>
    <b v="1"/>
    <s v="music/metal"/>
    <n v="34.01"/>
    <n v="34.01"/>
    <x v="4"/>
    <s v="metal"/>
    <d v="2016-09-05T03:59:00"/>
    <x v="845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n v="1394460000"/>
    <x v="846"/>
    <b v="0"/>
    <n v="47"/>
    <b v="1"/>
    <s v="music/metal"/>
    <n v="28.55"/>
    <n v="28.55"/>
    <x v="4"/>
    <s v="metal"/>
    <d v="2014-03-10T14:00:00"/>
    <x v="846"/>
  </r>
  <r>
    <n v="847"/>
    <s v="CENTROPYMUSIC"/>
    <s v="MUSIC WITH MEANING!  MUSIC THAT MATTERS!!!"/>
    <n v="10"/>
    <n v="10"/>
    <n v="100"/>
    <x v="0"/>
    <s v="US"/>
    <s v="USD"/>
    <n v="1436555376"/>
    <x v="847"/>
    <b v="0"/>
    <n v="1"/>
    <b v="1"/>
    <s v="music/metal"/>
    <n v="10"/>
    <n v="10"/>
    <x v="4"/>
    <s v="metal"/>
    <d v="2015-07-10T19:09:36"/>
    <x v="847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n v="1429038033"/>
    <x v="848"/>
    <b v="0"/>
    <n v="16"/>
    <b v="1"/>
    <s v="music/metal"/>
    <n v="18.75"/>
    <n v="18.75"/>
    <x v="4"/>
    <s v="metal"/>
    <d v="2015-04-14T19:00:33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n v="1426473264"/>
    <x v="849"/>
    <b v="0"/>
    <n v="115"/>
    <b v="1"/>
    <s v="music/metal"/>
    <n v="41.7"/>
    <n v="41.7"/>
    <x v="4"/>
    <s v="metal"/>
    <d v="2015-03-16T02:34:24"/>
    <x v="849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n v="1461560340"/>
    <x v="850"/>
    <b v="0"/>
    <n v="133"/>
    <b v="1"/>
    <s v="music/metal"/>
    <n v="46.67"/>
    <n v="46.67"/>
    <x v="4"/>
    <s v="metal"/>
    <d v="2016-04-25T04:59:00"/>
    <x v="850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n v="1469994300"/>
    <x v="851"/>
    <b v="0"/>
    <n v="70"/>
    <b v="1"/>
    <s v="music/metal"/>
    <n v="37.270000000000003"/>
    <n v="37.270000000000003"/>
    <x v="4"/>
    <s v="metal"/>
    <d v="2016-07-31T19:45:00"/>
    <x v="851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n v="1477342800"/>
    <x v="852"/>
    <b v="0"/>
    <n v="62"/>
    <b v="1"/>
    <s v="music/metal"/>
    <n v="59.26"/>
    <n v="59.26"/>
    <x v="4"/>
    <s v="metal"/>
    <d v="2016-10-24T21:00:00"/>
    <x v="852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n v="1424116709"/>
    <x v="853"/>
    <b v="0"/>
    <n v="10"/>
    <b v="1"/>
    <s v="music/metal"/>
    <n v="30"/>
    <n v="30"/>
    <x v="4"/>
    <s v="metal"/>
    <d v="2015-02-16T19:58:29"/>
    <x v="853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n v="1482901546"/>
    <x v="854"/>
    <b v="0"/>
    <n v="499"/>
    <b v="1"/>
    <s v="music/metal"/>
    <n v="65.86"/>
    <n v="65.86"/>
    <x v="4"/>
    <s v="metal"/>
    <d v="2016-12-28T05:05:46"/>
    <x v="854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n v="1469329217"/>
    <x v="855"/>
    <b v="0"/>
    <n v="47"/>
    <b v="1"/>
    <s v="music/metal"/>
    <n v="31.91"/>
    <n v="31.91"/>
    <x v="4"/>
    <s v="metal"/>
    <d v="2016-07-24T03:00:17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n v="1477422000"/>
    <x v="856"/>
    <b v="0"/>
    <n v="28"/>
    <b v="1"/>
    <s v="music/metal"/>
    <n v="19.46"/>
    <n v="19.46"/>
    <x v="4"/>
    <s v="metal"/>
    <d v="2016-10-25T19:00:00"/>
    <x v="856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n v="1448463431"/>
    <x v="857"/>
    <b v="0"/>
    <n v="24"/>
    <b v="1"/>
    <s v="music/metal"/>
    <n v="50"/>
    <n v="50"/>
    <x v="4"/>
    <s v="metal"/>
    <d v="2015-11-25T14:57:11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n v="1429138740"/>
    <x v="858"/>
    <b v="0"/>
    <n v="76"/>
    <b v="1"/>
    <s v="music/metal"/>
    <n v="22.74"/>
    <n v="22.74"/>
    <x v="4"/>
    <s v="metal"/>
    <d v="2015-04-15T22:59:00"/>
    <x v="858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n v="1433376000"/>
    <x v="859"/>
    <b v="0"/>
    <n v="98"/>
    <b v="1"/>
    <s v="music/metal"/>
    <n v="42.72"/>
    <n v="42.72"/>
    <x v="4"/>
    <s v="metal"/>
    <d v="2015-06-04T00:00:0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s v="US"/>
    <s v="USD"/>
    <n v="1385123713"/>
    <x v="860"/>
    <b v="0"/>
    <n v="48"/>
    <b v="0"/>
    <s v="music/jazz"/>
    <n v="52.92"/>
    <n v="52.92"/>
    <x v="4"/>
    <s v="jazz"/>
    <d v="2013-11-22T12:35:13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s v="US"/>
    <s v="USD"/>
    <n v="1474067404"/>
    <x v="861"/>
    <b v="0"/>
    <n v="2"/>
    <b v="0"/>
    <s v="music/jazz"/>
    <n v="50.5"/>
    <n v="50.5"/>
    <x v="4"/>
    <s v="jazz"/>
    <d v="2016-09-16T23:10:04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s v="GB"/>
    <s v="GBP"/>
    <n v="1384179548"/>
    <x v="862"/>
    <b v="0"/>
    <n v="4"/>
    <b v="0"/>
    <s v="music/jazz"/>
    <n v="42.5"/>
    <n v="42.5"/>
    <x v="4"/>
    <s v="jazz"/>
    <d v="2013-11-11T14:19:08"/>
    <x v="862"/>
  </r>
  <r>
    <n v="863"/>
    <s v="Help Fund Jason's Debut Jazz CD &quot;Exodus&quot;"/>
    <s v="I'm making the move from a side man in local groups to the leader with this debut jazz CD project."/>
    <n v="2000"/>
    <n v="90"/>
    <n v="5"/>
    <x v="2"/>
    <s v="US"/>
    <s v="USD"/>
    <n v="1329014966"/>
    <x v="863"/>
    <b v="0"/>
    <n v="5"/>
    <b v="0"/>
    <s v="music/jazz"/>
    <n v="18"/>
    <n v="18"/>
    <x v="4"/>
    <s v="jazz"/>
    <d v="2012-02-12T02:49:26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s v="US"/>
    <s v="USD"/>
    <n v="1381917540"/>
    <x v="864"/>
    <b v="0"/>
    <n v="79"/>
    <b v="0"/>
    <s v="music/jazz"/>
    <n v="34.18"/>
    <n v="34.18"/>
    <x v="4"/>
    <s v="jazz"/>
    <d v="2013-10-16T09:59:00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s v="US"/>
    <s v="USD"/>
    <n v="1358361197"/>
    <x v="865"/>
    <b v="0"/>
    <n v="2"/>
    <b v="0"/>
    <s v="music/jazz"/>
    <n v="22.5"/>
    <n v="22.5"/>
    <x v="4"/>
    <s v="jazz"/>
    <d v="2013-01-16T18:33:17"/>
    <x v="865"/>
  </r>
  <r>
    <n v="866"/>
    <s v="California Dreamin' Tour 2015"/>
    <s v="Drivetime heads to Cali for summer tour supported by @Smoothjazz.com &amp; @JJZPhilly  #Spaghettini #The Roxy"/>
    <n v="3500"/>
    <n v="640"/>
    <n v="18"/>
    <x v="2"/>
    <s v="US"/>
    <s v="USD"/>
    <n v="1425136200"/>
    <x v="866"/>
    <b v="0"/>
    <n v="11"/>
    <b v="0"/>
    <s v="music/jazz"/>
    <n v="58.18"/>
    <n v="58.18"/>
    <x v="4"/>
    <s v="jazz"/>
    <d v="2015-02-28T15:10:0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s v="US"/>
    <s v="USD"/>
    <n v="1259643540"/>
    <x v="867"/>
    <b v="0"/>
    <n v="11"/>
    <b v="0"/>
    <s v="music/jazz"/>
    <n v="109.18"/>
    <n v="109.18"/>
    <x v="4"/>
    <s v="jazz"/>
    <d v="2009-12-01T04:59:00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s v="US"/>
    <s v="USD"/>
    <n v="1389055198"/>
    <x v="868"/>
    <b v="0"/>
    <n v="1"/>
    <b v="0"/>
    <s v="music/jazz"/>
    <n v="50"/>
    <n v="50"/>
    <x v="4"/>
    <s v="jazz"/>
    <d v="2014-01-07T00:39:5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s v="US"/>
    <s v="USD"/>
    <n v="1365448657"/>
    <x v="869"/>
    <b v="0"/>
    <n v="3"/>
    <b v="0"/>
    <s v="music/jazz"/>
    <n v="346.67"/>
    <n v="346.67"/>
    <x v="4"/>
    <s v="jazz"/>
    <d v="2013-04-08T19:17:37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s v="GB"/>
    <s v="GBP"/>
    <n v="1377995523"/>
    <x v="870"/>
    <b v="0"/>
    <n v="5"/>
    <b v="0"/>
    <s v="music/jazz"/>
    <n v="12.4"/>
    <n v="12.4"/>
    <x v="4"/>
    <s v="jazz"/>
    <d v="2013-09-01T00:32:03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s v="US"/>
    <s v="USD"/>
    <n v="1385735295"/>
    <x v="871"/>
    <b v="0"/>
    <n v="12"/>
    <b v="0"/>
    <s v="music/jazz"/>
    <n v="27.08"/>
    <n v="27.08"/>
    <x v="4"/>
    <s v="jazz"/>
    <d v="2013-11-29T14:28:15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s v="US"/>
    <s v="USD"/>
    <n v="1299786527"/>
    <x v="872"/>
    <b v="0"/>
    <n v="2"/>
    <b v="0"/>
    <s v="music/jazz"/>
    <n v="32.5"/>
    <n v="32.5"/>
    <x v="4"/>
    <s v="jazz"/>
    <d v="2011-03-10T19:48:47"/>
    <x v="872"/>
  </r>
  <r>
    <n v="873"/>
    <s v="The Dreamer-An Original Jazz CD"/>
    <s v="Fall in love with &quot;The Dreamer&quot;, new original music from trumpeter Freddie Dunn!"/>
    <n v="3500"/>
    <n v="45"/>
    <n v="1"/>
    <x v="2"/>
    <s v="US"/>
    <s v="USD"/>
    <n v="1352610040"/>
    <x v="873"/>
    <b v="0"/>
    <n v="5"/>
    <b v="0"/>
    <s v="music/jazz"/>
    <n v="9"/>
    <n v="9"/>
    <x v="4"/>
    <s v="jazz"/>
    <d v="2012-11-11T05:00:40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s v="US"/>
    <s v="USD"/>
    <n v="1367676034"/>
    <x v="874"/>
    <b v="0"/>
    <n v="21"/>
    <b v="0"/>
    <s v="music/jazz"/>
    <n v="34.76"/>
    <n v="34.76"/>
    <x v="4"/>
    <s v="jazz"/>
    <d v="2013-05-04T14:00:3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s v="US"/>
    <s v="USD"/>
    <n v="1442856131"/>
    <x v="875"/>
    <b v="0"/>
    <n v="0"/>
    <b v="0"/>
    <s v="music/jazz"/>
    <e v="#DIV/0!"/>
    <n v="0"/>
    <x v="4"/>
    <s v="jazz"/>
    <d v="2015-09-21T17:22:11"/>
    <x v="875"/>
  </r>
  <r>
    <n v="876"/>
    <s v="Sound Of Dobells"/>
    <s v="What was the greatest record shop ever?  DOBELLS!"/>
    <n v="3152"/>
    <n v="1286"/>
    <n v="41"/>
    <x v="2"/>
    <s v="GB"/>
    <s v="GBP"/>
    <n v="1359978927"/>
    <x v="876"/>
    <b v="0"/>
    <n v="45"/>
    <b v="0"/>
    <s v="music/jazz"/>
    <n v="28.58"/>
    <n v="28.58"/>
    <x v="4"/>
    <s v="jazz"/>
    <d v="2013-02-04T11:55:27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s v="US"/>
    <s v="USD"/>
    <n v="1387479360"/>
    <x v="877"/>
    <b v="0"/>
    <n v="29"/>
    <b v="0"/>
    <s v="music/jazz"/>
    <n v="46.59"/>
    <n v="46.59"/>
    <x v="4"/>
    <s v="jazz"/>
    <d v="2013-12-19T18:56:00"/>
    <x v="877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s v="US"/>
    <s v="USD"/>
    <n v="1293082524"/>
    <x v="878"/>
    <b v="0"/>
    <n v="2"/>
    <b v="0"/>
    <s v="music/jazz"/>
    <n v="32.5"/>
    <n v="32.5"/>
    <x v="4"/>
    <s v="jazz"/>
    <d v="2010-12-23T05:35:24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s v="US"/>
    <s v="USD"/>
    <n v="1338321305"/>
    <x v="879"/>
    <b v="0"/>
    <n v="30"/>
    <b v="0"/>
    <s v="music/jazz"/>
    <n v="21.47"/>
    <n v="21.47"/>
    <x v="4"/>
    <s v="jazz"/>
    <d v="2012-05-29T19:55:0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s v="US"/>
    <s v="USD"/>
    <n v="1351582938"/>
    <x v="880"/>
    <b v="0"/>
    <n v="8"/>
    <b v="0"/>
    <s v="music/indie rock"/>
    <n v="14.13"/>
    <n v="14.13"/>
    <x v="4"/>
    <s v="indie rock"/>
    <d v="2012-10-30T07:42:18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s v="US"/>
    <s v="USD"/>
    <n v="1326520886"/>
    <x v="881"/>
    <b v="0"/>
    <n v="1"/>
    <b v="0"/>
    <s v="music/indie rock"/>
    <n v="30"/>
    <n v="30"/>
    <x v="4"/>
    <s v="indie rock"/>
    <d v="2012-01-14T06:01:2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s v="US"/>
    <s v="USD"/>
    <n v="1315341550"/>
    <x v="882"/>
    <b v="0"/>
    <n v="14"/>
    <b v="0"/>
    <s v="music/indie rock"/>
    <n v="21.57"/>
    <n v="21.57"/>
    <x v="4"/>
    <s v="indie rock"/>
    <d v="2011-09-06T20:39:10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s v="US"/>
    <s v="USD"/>
    <n v="1456957635"/>
    <x v="883"/>
    <b v="0"/>
    <n v="24"/>
    <b v="0"/>
    <s v="music/indie rock"/>
    <n v="83.38"/>
    <n v="83.38"/>
    <x v="4"/>
    <s v="indie rock"/>
    <d v="2016-03-02T22:27:15"/>
    <x v="883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s v="US"/>
    <s v="USD"/>
    <n v="1336789860"/>
    <x v="884"/>
    <b v="0"/>
    <n v="2"/>
    <b v="0"/>
    <s v="music/indie rock"/>
    <n v="10"/>
    <n v="10"/>
    <x v="4"/>
    <s v="indie rock"/>
    <d v="2012-05-12T02:31:00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s v="US"/>
    <s v="USD"/>
    <n v="1483137311"/>
    <x v="885"/>
    <b v="0"/>
    <n v="21"/>
    <b v="0"/>
    <s v="music/indie rock"/>
    <n v="35.71"/>
    <n v="35.71"/>
    <x v="4"/>
    <s v="indie rock"/>
    <d v="2016-12-30T22:35:11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s v="US"/>
    <s v="USD"/>
    <n v="1473972813"/>
    <x v="886"/>
    <b v="0"/>
    <n v="7"/>
    <b v="0"/>
    <s v="music/indie rock"/>
    <n v="29.29"/>
    <n v="29.29"/>
    <x v="4"/>
    <s v="indie rock"/>
    <d v="2016-09-15T20:53:33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s v="US"/>
    <s v="USD"/>
    <n v="1338159655"/>
    <x v="887"/>
    <b v="0"/>
    <n v="0"/>
    <b v="0"/>
    <s v="music/indie rock"/>
    <e v="#DIV/0!"/>
    <n v="0"/>
    <x v="4"/>
    <s v="indie rock"/>
    <d v="2012-05-27T23:00:5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s v="US"/>
    <s v="USD"/>
    <n v="1314856800"/>
    <x v="888"/>
    <b v="0"/>
    <n v="4"/>
    <b v="0"/>
    <s v="music/indie rock"/>
    <n v="18"/>
    <n v="18"/>
    <x v="4"/>
    <s v="indie rock"/>
    <d v="2011-09-01T06:00:00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s v="US"/>
    <s v="USD"/>
    <n v="1412534943"/>
    <x v="889"/>
    <b v="0"/>
    <n v="32"/>
    <b v="0"/>
    <s v="music/indie rock"/>
    <n v="73.760000000000005"/>
    <n v="73.760000000000005"/>
    <x v="4"/>
    <s v="indie rock"/>
    <d v="2014-10-05T18:49:0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s v="US"/>
    <s v="USD"/>
    <n v="1385055979"/>
    <x v="890"/>
    <b v="0"/>
    <n v="4"/>
    <b v="0"/>
    <s v="music/indie rock"/>
    <n v="31.25"/>
    <n v="31.25"/>
    <x v="4"/>
    <s v="indie rock"/>
    <d v="2013-11-21T17:46:19"/>
    <x v="890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s v="US"/>
    <s v="USD"/>
    <n v="1408581930"/>
    <x v="891"/>
    <b v="0"/>
    <n v="9"/>
    <b v="0"/>
    <s v="music/indie rock"/>
    <n v="28.89"/>
    <n v="28.89"/>
    <x v="4"/>
    <s v="indie rock"/>
    <d v="2014-08-21T00:45:30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s v="US"/>
    <s v="USD"/>
    <n v="1280635200"/>
    <x v="892"/>
    <b v="0"/>
    <n v="17"/>
    <b v="0"/>
    <s v="music/indie rock"/>
    <n v="143.82"/>
    <n v="143.82"/>
    <x v="4"/>
    <s v="indie rock"/>
    <d v="2010-08-01T04:00:00"/>
    <x v="892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s v="US"/>
    <s v="USD"/>
    <n v="1427920363"/>
    <x v="893"/>
    <b v="0"/>
    <n v="5"/>
    <b v="0"/>
    <s v="music/indie rock"/>
    <n v="40"/>
    <n v="40"/>
    <x v="4"/>
    <s v="indie rock"/>
    <d v="2015-04-01T20:32:4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s v="US"/>
    <s v="USD"/>
    <n v="1465169610"/>
    <x v="894"/>
    <b v="0"/>
    <n v="53"/>
    <b v="0"/>
    <s v="music/indie rock"/>
    <n v="147.81"/>
    <n v="147.81"/>
    <x v="4"/>
    <s v="indie rock"/>
    <d v="2016-06-05T23:33:30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s v="US"/>
    <s v="USD"/>
    <n v="1287975829"/>
    <x v="895"/>
    <b v="0"/>
    <n v="7"/>
    <b v="0"/>
    <s v="music/indie rock"/>
    <n v="27.86"/>
    <n v="27.86"/>
    <x v="4"/>
    <s v="indie rock"/>
    <d v="2010-10-25T03:03:49"/>
    <x v="895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s v="US"/>
    <s v="USD"/>
    <n v="1440734400"/>
    <x v="896"/>
    <b v="0"/>
    <n v="72"/>
    <b v="0"/>
    <s v="music/indie rock"/>
    <n v="44.44"/>
    <n v="44.44"/>
    <x v="4"/>
    <s v="indie rock"/>
    <d v="2015-08-28T04:00:00"/>
    <x v="896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s v="US"/>
    <s v="USD"/>
    <n v="1354123908"/>
    <x v="897"/>
    <b v="0"/>
    <n v="0"/>
    <b v="0"/>
    <s v="music/indie rock"/>
    <e v="#DIV/0!"/>
    <n v="0"/>
    <x v="4"/>
    <s v="indie rock"/>
    <d v="2012-11-28T17:31:48"/>
    <x v="897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s v="US"/>
    <s v="USD"/>
    <n v="1326651110"/>
    <x v="898"/>
    <b v="0"/>
    <n v="2"/>
    <b v="0"/>
    <s v="music/indie rock"/>
    <n v="35"/>
    <n v="35"/>
    <x v="4"/>
    <s v="indie rock"/>
    <d v="2012-01-15T18:11:50"/>
    <x v="898"/>
  </r>
  <r>
    <n v="899"/>
    <s v="Lets get 48/14 pressed!!!"/>
    <s v="Lets get 48/14 pressed and in your cd players,ipods,blogs, and facebook status'. Lets get it everywhere!"/>
    <n v="750"/>
    <n v="280"/>
    <n v="37"/>
    <x v="2"/>
    <s v="US"/>
    <s v="USD"/>
    <n v="1306549362"/>
    <x v="899"/>
    <b v="0"/>
    <n v="8"/>
    <b v="0"/>
    <s v="music/indie rock"/>
    <n v="35"/>
    <n v="35"/>
    <x v="4"/>
    <s v="indie rock"/>
    <d v="2011-05-28T02:22:42"/>
    <x v="899"/>
  </r>
  <r>
    <n v="900"/>
    <s v="Project Revive: Protecting the Creative Impulse"/>
    <s v="With Project Revive, I aim to protect and nurture the creative impulse through music."/>
    <n v="5000"/>
    <n v="21"/>
    <n v="0"/>
    <x v="2"/>
    <s v="US"/>
    <s v="USD"/>
    <n v="1459365802"/>
    <x v="900"/>
    <b v="0"/>
    <n v="2"/>
    <b v="0"/>
    <s v="music/jazz"/>
    <n v="10.5"/>
    <n v="10.5"/>
    <x v="4"/>
    <s v="jazz"/>
    <d v="2016-03-30T19:23:2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s v="US"/>
    <s v="USD"/>
    <n v="1276024260"/>
    <x v="901"/>
    <b v="0"/>
    <n v="0"/>
    <b v="0"/>
    <s v="music/jazz"/>
    <e v="#DIV/0!"/>
    <n v="0"/>
    <x v="4"/>
    <s v="jazz"/>
    <d v="2010-06-08T19:11:00"/>
    <x v="901"/>
  </r>
  <r>
    <n v="902"/>
    <s v="MISTER BROWN"/>
    <s v="I'VE STARTED A BRAND NEW ALBUM THAT WILL FEATURE ACID JAZZ, FUNK, ROCK, AND DANCE WITH THE PROMISE OF TOURING NEXT YEAR IN THE USA"/>
    <n v="30000"/>
    <n v="90"/>
    <n v="0"/>
    <x v="2"/>
    <s v="US"/>
    <s v="USD"/>
    <n v="1409412600"/>
    <x v="902"/>
    <b v="0"/>
    <n v="3"/>
    <b v="0"/>
    <s v="music/jazz"/>
    <n v="30"/>
    <n v="30"/>
    <x v="4"/>
    <s v="jazz"/>
    <d v="2014-08-30T15:30:00"/>
    <x v="902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s v="US"/>
    <s v="USD"/>
    <n v="1348367100"/>
    <x v="903"/>
    <b v="0"/>
    <n v="4"/>
    <b v="0"/>
    <s v="music/jazz"/>
    <n v="40"/>
    <n v="40"/>
    <x v="4"/>
    <s v="jazz"/>
    <d v="2012-09-23T02:25:00"/>
    <x v="903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s v="US"/>
    <s v="USD"/>
    <n v="1451786137"/>
    <x v="904"/>
    <b v="0"/>
    <n v="3"/>
    <b v="0"/>
    <s v="music/jazz"/>
    <n v="50.33"/>
    <n v="50.33"/>
    <x v="4"/>
    <s v="jazz"/>
    <d v="2016-01-03T01:55:37"/>
    <x v="904"/>
  </r>
  <r>
    <n v="905"/>
    <s v="Jazz For Everyone!"/>
    <s v="Working hard to get into the studio to record, produce, and edit my break out CD. I hope to realize my vision!"/>
    <n v="6500"/>
    <n v="196"/>
    <n v="3"/>
    <x v="2"/>
    <s v="US"/>
    <s v="USD"/>
    <n v="1295847926"/>
    <x v="905"/>
    <b v="0"/>
    <n v="6"/>
    <b v="0"/>
    <s v="music/jazz"/>
    <n v="32.67"/>
    <n v="32.67"/>
    <x v="4"/>
    <s v="jazz"/>
    <d v="2011-01-24T05:45:26"/>
    <x v="905"/>
  </r>
  <r>
    <n v="906"/>
    <s v="24th Music Presents Channeling Motown (Live)"/>
    <s v="The DMV's most respected saxophonist pay tribute to Motown."/>
    <n v="15000"/>
    <n v="0"/>
    <n v="0"/>
    <x v="2"/>
    <s v="US"/>
    <s v="USD"/>
    <n v="1394681590"/>
    <x v="906"/>
    <b v="0"/>
    <n v="0"/>
    <b v="0"/>
    <s v="music/jazz"/>
    <e v="#DIV/0!"/>
    <n v="0"/>
    <x v="4"/>
    <s v="jazz"/>
    <d v="2014-03-13T03:33:10"/>
    <x v="906"/>
  </r>
  <r>
    <n v="907"/>
    <s v="Greg Chambers Saxophone CD"/>
    <s v="Greg Chambers' self-titled CD needs support for post production, replication, and promotion."/>
    <n v="2900"/>
    <n v="0"/>
    <n v="0"/>
    <x v="2"/>
    <s v="US"/>
    <s v="USD"/>
    <n v="1315715823"/>
    <x v="907"/>
    <b v="0"/>
    <n v="0"/>
    <b v="0"/>
    <s v="music/jazz"/>
    <e v="#DIV/0!"/>
    <n v="0"/>
    <x v="4"/>
    <s v="jazz"/>
    <d v="2011-09-11T04:37:03"/>
    <x v="907"/>
  </r>
  <r>
    <n v="908"/>
    <s v="Help Tony Copeland and get free cd's and mp3's"/>
    <s v="This project is designed to help protect the environment by using Eco-friendly product packaging."/>
    <n v="2500"/>
    <n v="0"/>
    <n v="0"/>
    <x v="2"/>
    <s v="US"/>
    <s v="USD"/>
    <n v="1280206740"/>
    <x v="908"/>
    <b v="0"/>
    <n v="0"/>
    <b v="0"/>
    <s v="music/jazz"/>
    <e v="#DIV/0!"/>
    <n v="0"/>
    <x v="4"/>
    <s v="jazz"/>
    <d v="2010-07-27T04:59:00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s v="US"/>
    <s v="USD"/>
    <n v="1343016000"/>
    <x v="909"/>
    <b v="0"/>
    <n v="8"/>
    <b v="0"/>
    <s v="music/jazz"/>
    <n v="65"/>
    <n v="65"/>
    <x v="4"/>
    <s v="jazz"/>
    <d v="2012-07-23T04:00:00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s v="GB"/>
    <s v="GBP"/>
    <n v="1488546319"/>
    <x v="910"/>
    <b v="0"/>
    <n v="5"/>
    <b v="0"/>
    <s v="music/jazz"/>
    <n v="24.6"/>
    <n v="24.6"/>
    <x v="4"/>
    <s v="jazz"/>
    <d v="2017-03-03T13:05:19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s v="US"/>
    <s v="USD"/>
    <n v="1390522045"/>
    <x v="911"/>
    <b v="0"/>
    <n v="0"/>
    <b v="0"/>
    <s v="music/jazz"/>
    <e v="#DIV/0!"/>
    <n v="0"/>
    <x v="4"/>
    <s v="jazz"/>
    <d v="2014-01-24T00:07:25"/>
    <x v="911"/>
  </r>
  <r>
    <n v="912"/>
    <s v="Triad a new album by James Murrell"/>
    <s v="My new album will be called Triad, an album of original music performed by me &amp; guest musical artists."/>
    <n v="3500"/>
    <n v="30"/>
    <n v="1"/>
    <x v="2"/>
    <s v="US"/>
    <s v="USD"/>
    <n v="1355197047"/>
    <x v="912"/>
    <b v="0"/>
    <n v="2"/>
    <b v="0"/>
    <s v="music/jazz"/>
    <n v="15"/>
    <n v="15"/>
    <x v="4"/>
    <s v="jazz"/>
    <d v="2012-12-11T03:37:27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s v="US"/>
    <s v="USD"/>
    <n v="1336188019"/>
    <x v="913"/>
    <b v="0"/>
    <n v="24"/>
    <b v="0"/>
    <s v="music/jazz"/>
    <n v="82.58"/>
    <n v="82.58"/>
    <x v="4"/>
    <s v="jazz"/>
    <d v="2012-05-05T03:20:19"/>
    <x v="913"/>
  </r>
  <r>
    <n v="914"/>
    <s v="Soul Of Man Video Project"/>
    <s v="This project is for the making of a music video. All funds will go towards production costs for this event only."/>
    <n v="1500"/>
    <n v="0"/>
    <n v="0"/>
    <x v="2"/>
    <s v="US"/>
    <s v="USD"/>
    <n v="1345918747"/>
    <x v="914"/>
    <b v="0"/>
    <n v="0"/>
    <b v="0"/>
    <s v="music/jazz"/>
    <e v="#DIV/0!"/>
    <n v="0"/>
    <x v="4"/>
    <s v="jazz"/>
    <d v="2012-08-25T18:19:07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s v="US"/>
    <s v="USD"/>
    <n v="1330577940"/>
    <x v="915"/>
    <b v="0"/>
    <n v="9"/>
    <b v="0"/>
    <s v="music/jazz"/>
    <n v="41.67"/>
    <n v="41.67"/>
    <x v="4"/>
    <s v="jazz"/>
    <d v="2012-03-01T04:59:00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s v="US"/>
    <s v="USD"/>
    <n v="1287723600"/>
    <x v="916"/>
    <b v="0"/>
    <n v="0"/>
    <b v="0"/>
    <s v="music/jazz"/>
    <e v="#DIV/0!"/>
    <n v="0"/>
    <x v="4"/>
    <s v="jazz"/>
    <d v="2010-10-22T05:00:00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s v="US"/>
    <s v="USD"/>
    <n v="1405305000"/>
    <x v="917"/>
    <b v="0"/>
    <n v="1"/>
    <b v="0"/>
    <s v="music/jazz"/>
    <n v="30"/>
    <n v="30"/>
    <x v="4"/>
    <s v="jazz"/>
    <d v="2014-07-14T02:30:00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s v="GB"/>
    <s v="GBP"/>
    <n v="1417474761"/>
    <x v="918"/>
    <b v="0"/>
    <n v="10"/>
    <b v="0"/>
    <s v="music/jazz"/>
    <n v="19.600000000000001"/>
    <n v="19.600000000000001"/>
    <x v="4"/>
    <s v="jazz"/>
    <d v="2014-12-01T22:59:21"/>
    <x v="918"/>
  </r>
  <r>
    <n v="919"/>
    <s v="Jazz CD:  Out of The Blue"/>
    <s v="Cool jazz with a New Orleans flavor."/>
    <n v="20000"/>
    <n v="100"/>
    <n v="1"/>
    <x v="2"/>
    <s v="US"/>
    <s v="USD"/>
    <n v="1355930645"/>
    <x v="919"/>
    <b v="0"/>
    <n v="1"/>
    <b v="0"/>
    <s v="music/jazz"/>
    <n v="100"/>
    <n v="100"/>
    <x v="4"/>
    <s v="jazz"/>
    <d v="2012-12-19T15:24:05"/>
    <x v="919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s v="US"/>
    <s v="USD"/>
    <n v="1384448822"/>
    <x v="920"/>
    <b v="0"/>
    <n v="0"/>
    <b v="0"/>
    <s v="music/jazz"/>
    <e v="#DIV/0!"/>
    <n v="0"/>
    <x v="4"/>
    <s v="jazz"/>
    <d v="2013-11-14T17:07:02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s v="US"/>
    <s v="USD"/>
    <n v="1323666376"/>
    <x v="921"/>
    <b v="0"/>
    <n v="20"/>
    <b v="0"/>
    <s v="music/jazz"/>
    <n v="231.75"/>
    <n v="231.75"/>
    <x v="4"/>
    <s v="jazz"/>
    <d v="2011-12-12T05:06:16"/>
    <x v="921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s v="US"/>
    <s v="USD"/>
    <n v="1412167393"/>
    <x v="922"/>
    <b v="0"/>
    <n v="30"/>
    <b v="0"/>
    <s v="music/jazz"/>
    <n v="189.33"/>
    <n v="189.33"/>
    <x v="4"/>
    <s v="jazz"/>
    <d v="2014-10-01T12:43:1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s v="US"/>
    <s v="USD"/>
    <n v="1416614523"/>
    <x v="923"/>
    <b v="0"/>
    <n v="6"/>
    <b v="0"/>
    <s v="music/jazz"/>
    <n v="55"/>
    <n v="55"/>
    <x v="4"/>
    <s v="jazz"/>
    <d v="2014-11-22T00:02:0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s v="US"/>
    <s v="USD"/>
    <n v="1360795069"/>
    <x v="924"/>
    <b v="0"/>
    <n v="15"/>
    <b v="0"/>
    <s v="music/jazz"/>
    <n v="21.8"/>
    <n v="21.8"/>
    <x v="4"/>
    <s v="jazz"/>
    <d v="2013-02-13T22:37:49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s v="US"/>
    <s v="USD"/>
    <n v="1385590111"/>
    <x v="925"/>
    <b v="0"/>
    <n v="5"/>
    <b v="0"/>
    <s v="music/jazz"/>
    <n v="32"/>
    <n v="32"/>
    <x v="4"/>
    <s v="jazz"/>
    <d v="2013-11-27T22:08:31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s v="US"/>
    <s v="USD"/>
    <n v="1278628800"/>
    <x v="926"/>
    <b v="0"/>
    <n v="0"/>
    <b v="0"/>
    <s v="music/jazz"/>
    <e v="#DIV/0!"/>
    <n v="0"/>
    <x v="4"/>
    <s v="jazz"/>
    <d v="2010-07-08T22:40:00"/>
    <x v="926"/>
  </r>
  <r>
    <n v="927"/>
    <s v="JETRO DA SILVA FUNK PROJECT"/>
    <s v="Studio CD/DVD Solo project of Pianist &amp; Keyboardist Jetro da Silva"/>
    <n v="20000"/>
    <n v="0"/>
    <n v="0"/>
    <x v="2"/>
    <s v="US"/>
    <s v="USD"/>
    <n v="1337024695"/>
    <x v="927"/>
    <b v="0"/>
    <n v="0"/>
    <b v="0"/>
    <s v="music/jazz"/>
    <e v="#DIV/0!"/>
    <n v="0"/>
    <x v="4"/>
    <s v="jazz"/>
    <d v="2012-05-14T19:44:55"/>
    <x v="927"/>
  </r>
  <r>
    <n v="928"/>
    <s v="In a Jazzy Motown"/>
    <s v="A real Motown Backup singer on 22 gold and platinum albums headlines her own Jazz CD of Motown songs."/>
    <n v="14500"/>
    <n v="1575"/>
    <n v="11"/>
    <x v="2"/>
    <s v="US"/>
    <s v="USD"/>
    <n v="1353196800"/>
    <x v="928"/>
    <b v="0"/>
    <n v="28"/>
    <b v="0"/>
    <s v="music/jazz"/>
    <n v="56.25"/>
    <n v="56.25"/>
    <x v="4"/>
    <s v="jazz"/>
    <d v="2012-11-18T00:00:00"/>
    <x v="928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s v="US"/>
    <s v="USD"/>
    <n v="1333946569"/>
    <x v="929"/>
    <b v="0"/>
    <n v="0"/>
    <b v="0"/>
    <s v="music/jazz"/>
    <e v="#DIV/0!"/>
    <n v="0"/>
    <x v="4"/>
    <s v="jazz"/>
    <d v="2012-04-09T04:42:4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s v="US"/>
    <s v="USD"/>
    <n v="1277501520"/>
    <x v="930"/>
    <b v="0"/>
    <n v="5"/>
    <b v="0"/>
    <s v="music/jazz"/>
    <n v="69"/>
    <n v="69"/>
    <x v="4"/>
    <s v="jazz"/>
    <d v="2010-06-25T21:32:0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s v="GB"/>
    <s v="GBP"/>
    <n v="1395007200"/>
    <x v="931"/>
    <b v="0"/>
    <n v="7"/>
    <b v="0"/>
    <s v="music/jazz"/>
    <n v="18.71"/>
    <n v="18.71"/>
    <x v="4"/>
    <s v="jazz"/>
    <d v="2014-03-16T22:00:00"/>
    <x v="931"/>
  </r>
  <r>
    <n v="932"/>
    <s v="Mandy Harvey Christmas Album"/>
    <s v="Help me to create my 3rd album, a Christmas CD with 16 Holiday/Original favorites!"/>
    <n v="9500"/>
    <n v="1381"/>
    <n v="15"/>
    <x v="2"/>
    <s v="US"/>
    <s v="USD"/>
    <n v="1363990545"/>
    <x v="932"/>
    <b v="0"/>
    <n v="30"/>
    <b v="0"/>
    <s v="music/jazz"/>
    <n v="46.03"/>
    <n v="46.03"/>
    <x v="4"/>
    <s v="jazz"/>
    <d v="2013-03-22T22:15:45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s v="US"/>
    <s v="USD"/>
    <n v="1399867409"/>
    <x v="933"/>
    <b v="0"/>
    <n v="2"/>
    <b v="0"/>
    <s v="music/jazz"/>
    <n v="60"/>
    <n v="60"/>
    <x v="4"/>
    <s v="jazz"/>
    <d v="2014-05-12T04:03:29"/>
    <x v="933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s v="CA"/>
    <s v="CAD"/>
    <n v="1399183200"/>
    <x v="934"/>
    <b v="0"/>
    <n v="30"/>
    <b v="0"/>
    <s v="music/jazz"/>
    <n v="50.67"/>
    <n v="50.67"/>
    <x v="4"/>
    <s v="jazz"/>
    <d v="2014-05-04T06:00:00"/>
    <x v="934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s v="US"/>
    <s v="USD"/>
    <n v="1454054429"/>
    <x v="935"/>
    <b v="0"/>
    <n v="2"/>
    <b v="0"/>
    <s v="music/jazz"/>
    <n v="25"/>
    <n v="25"/>
    <x v="4"/>
    <s v="jazz"/>
    <d v="2016-01-29T08:00:29"/>
    <x v="935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s v="US"/>
    <s v="USD"/>
    <n v="1326916800"/>
    <x v="936"/>
    <b v="0"/>
    <n v="0"/>
    <b v="0"/>
    <s v="music/jazz"/>
    <e v="#DIV/0!"/>
    <n v="0"/>
    <x v="4"/>
    <s v="jazz"/>
    <d v="2012-01-18T20:00:00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s v="US"/>
    <s v="USD"/>
    <n v="1383509357"/>
    <x v="937"/>
    <b v="0"/>
    <n v="2"/>
    <b v="0"/>
    <s v="music/jazz"/>
    <n v="20"/>
    <n v="20"/>
    <x v="4"/>
    <s v="jazz"/>
    <d v="2013-11-03T20:09:17"/>
    <x v="937"/>
  </r>
  <r>
    <n v="938"/>
    <s v="Celebrating American Jazz &amp; Soul Music"/>
    <s v="Creating new avenues of exposure for young Jazz &amp; Soul artists_x000a_to express their Art of Music."/>
    <n v="7000"/>
    <n v="25"/>
    <n v="0"/>
    <x v="2"/>
    <s v="US"/>
    <s v="USD"/>
    <n v="1346585448"/>
    <x v="938"/>
    <b v="0"/>
    <n v="1"/>
    <b v="0"/>
    <s v="music/jazz"/>
    <n v="25"/>
    <n v="25"/>
    <x v="4"/>
    <s v="jazz"/>
    <d v="2012-09-02T11:30:4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s v="US"/>
    <s v="USD"/>
    <n v="1372622280"/>
    <x v="939"/>
    <b v="0"/>
    <n v="2"/>
    <b v="0"/>
    <s v="music/jazz"/>
    <n v="20"/>
    <n v="20"/>
    <x v="4"/>
    <s v="jazz"/>
    <d v="2013-06-30T19:58:00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s v="US"/>
    <s v="USD"/>
    <n v="1439251926"/>
    <x v="940"/>
    <b v="0"/>
    <n v="14"/>
    <b v="0"/>
    <s v="technology/wearables"/>
    <n v="110.29"/>
    <n v="110.29"/>
    <x v="2"/>
    <s v="wearables"/>
    <d v="2015-08-11T00:12:06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s v="US"/>
    <s v="USD"/>
    <n v="1486693145"/>
    <x v="941"/>
    <b v="0"/>
    <n v="31"/>
    <b v="0"/>
    <s v="technology/wearables"/>
    <n v="37.450000000000003"/>
    <n v="37.450000000000003"/>
    <x v="2"/>
    <s v="wearables"/>
    <d v="2017-02-10T02:19:05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s v="US"/>
    <s v="USD"/>
    <n v="1455826460"/>
    <x v="942"/>
    <b v="0"/>
    <n v="16"/>
    <b v="0"/>
    <s v="technology/wearables"/>
    <n v="41.75"/>
    <n v="41.75"/>
    <x v="2"/>
    <s v="wearables"/>
    <d v="2016-02-18T20:14:20"/>
    <x v="942"/>
  </r>
  <r>
    <n v="943"/>
    <s v="SleepMode"/>
    <s v="A mask for home or travel that will give you the best, undisturbed sleep of your life."/>
    <n v="3000"/>
    <n v="289"/>
    <n v="10"/>
    <x v="2"/>
    <s v="US"/>
    <s v="USD"/>
    <n v="1480438905"/>
    <x v="943"/>
    <b v="0"/>
    <n v="12"/>
    <b v="0"/>
    <s v="technology/wearables"/>
    <n v="24.08"/>
    <n v="24.08"/>
    <x v="2"/>
    <s v="wearables"/>
    <d v="2016-11-29T17:01:45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s v="US"/>
    <s v="USD"/>
    <n v="1460988000"/>
    <x v="944"/>
    <b v="0"/>
    <n v="96"/>
    <b v="0"/>
    <s v="technology/wearables"/>
    <n v="69.41"/>
    <n v="69.41"/>
    <x v="2"/>
    <s v="wearables"/>
    <d v="2016-04-18T14:00:00"/>
    <x v="944"/>
  </r>
  <r>
    <n v="945"/>
    <s v="CT BAND"/>
    <s v="Make your watch Smart ! CT Band is an ultra-thin, high-tech smart watch-strap awarded twice at CES 2017 las vegas"/>
    <n v="100000"/>
    <n v="2484"/>
    <n v="2"/>
    <x v="2"/>
    <s v="FR"/>
    <s v="EUR"/>
    <n v="1487462340"/>
    <x v="945"/>
    <b v="0"/>
    <n v="16"/>
    <b v="0"/>
    <s v="technology/wearables"/>
    <n v="155.25"/>
    <n v="155.25"/>
    <x v="2"/>
    <s v="wearables"/>
    <d v="2017-02-18T23:59:00"/>
    <x v="945"/>
  </r>
  <r>
    <n v="946"/>
    <s v="OmniTrade Apron"/>
    <s v="Soft edged-Hard working. The perfect wearable organization for the home and professional shop."/>
    <n v="15000"/>
    <n v="286"/>
    <n v="2"/>
    <x v="2"/>
    <s v="US"/>
    <s v="USD"/>
    <n v="1473444048"/>
    <x v="946"/>
    <b v="0"/>
    <n v="5"/>
    <b v="0"/>
    <s v="technology/wearables"/>
    <n v="57.2"/>
    <n v="57.2"/>
    <x v="2"/>
    <s v="wearables"/>
    <d v="2016-09-09T18:00:48"/>
    <x v="946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s v="US"/>
    <s v="USD"/>
    <n v="1467312306"/>
    <x v="947"/>
    <b v="0"/>
    <n v="0"/>
    <b v="0"/>
    <s v="technology/wearables"/>
    <e v="#DIV/0!"/>
    <n v="0"/>
    <x v="2"/>
    <s v="wearables"/>
    <d v="2016-06-30T18:45:06"/>
    <x v="947"/>
  </r>
  <r>
    <n v="948"/>
    <s v="Led Shirt - WiFi Controlled"/>
    <s v="T-Shirt with Led panel controlled by Android app over WiFi. _x000a_Multiple shirts, games, text, video effects support,"/>
    <n v="4000"/>
    <n v="480"/>
    <n v="12"/>
    <x v="2"/>
    <s v="NL"/>
    <s v="EUR"/>
    <n v="1457812364"/>
    <x v="948"/>
    <b v="0"/>
    <n v="8"/>
    <b v="0"/>
    <s v="technology/wearables"/>
    <n v="60"/>
    <n v="60"/>
    <x v="2"/>
    <s v="wearables"/>
    <d v="2016-03-12T19:52:44"/>
    <x v="948"/>
  </r>
  <r>
    <n v="949"/>
    <s v="INBED"/>
    <s v="Der INBED ist ein innovatives Multisensor-Wearable fÃ¼r die SturzprÃ¤vention motorisch eingeschrÃ¤nkter Personen."/>
    <n v="20000"/>
    <n v="273"/>
    <n v="1"/>
    <x v="2"/>
    <s v="DE"/>
    <s v="EUR"/>
    <n v="1456016576"/>
    <x v="949"/>
    <b v="0"/>
    <n v="7"/>
    <b v="0"/>
    <s v="technology/wearables"/>
    <n v="39"/>
    <n v="39"/>
    <x v="2"/>
    <s v="wearables"/>
    <d v="2016-02-21T01:02:56"/>
    <x v="949"/>
  </r>
  <r>
    <n v="950"/>
    <s v="EZC Smartlight"/>
    <s v="Rider worn tail light brake light. Adheres to virtually any coat, jacket or vest. Stays on even when you get off."/>
    <n v="5000"/>
    <n v="1402"/>
    <n v="28"/>
    <x v="2"/>
    <s v="CA"/>
    <s v="CAD"/>
    <n v="1453053661"/>
    <x v="950"/>
    <b v="0"/>
    <n v="24"/>
    <b v="0"/>
    <s v="technology/wearables"/>
    <n v="58.42"/>
    <n v="58.42"/>
    <x v="2"/>
    <s v="wearables"/>
    <d v="2016-01-17T18:01:01"/>
    <x v="950"/>
  </r>
  <r>
    <n v="951"/>
    <s v="Smart Harness"/>
    <s v="Revolutionizing the way we walk our dogs!"/>
    <n v="50000"/>
    <n v="19195"/>
    <n v="38"/>
    <x v="2"/>
    <s v="US"/>
    <s v="USD"/>
    <n v="1465054872"/>
    <x v="951"/>
    <b v="0"/>
    <n v="121"/>
    <b v="0"/>
    <s v="technology/wearables"/>
    <n v="158.63999999999999"/>
    <n v="158.63999999999999"/>
    <x v="2"/>
    <s v="wearables"/>
    <d v="2016-06-04T15:41:12"/>
    <x v="951"/>
  </r>
  <r>
    <n v="952"/>
    <s v="Audionoggin - Join the Earvolution"/>
    <s v="Audionoggin: Wireless personal surround sound for the athlete in everyone."/>
    <n v="49000"/>
    <n v="19572"/>
    <n v="40"/>
    <x v="2"/>
    <s v="US"/>
    <s v="USD"/>
    <n v="1479483812"/>
    <x v="952"/>
    <b v="0"/>
    <n v="196"/>
    <b v="0"/>
    <s v="technology/wearables"/>
    <n v="99.86"/>
    <n v="99.86"/>
    <x v="2"/>
    <s v="wearables"/>
    <d v="2016-11-18T15:43:3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s v="US"/>
    <s v="USD"/>
    <n v="1422158199"/>
    <x v="953"/>
    <b v="0"/>
    <n v="5"/>
    <b v="0"/>
    <s v="technology/wearables"/>
    <n v="25.2"/>
    <n v="25.2"/>
    <x v="2"/>
    <s v="wearables"/>
    <d v="2015-01-25T03:56:39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s v="US"/>
    <s v="USD"/>
    <n v="1440100839"/>
    <x v="954"/>
    <b v="0"/>
    <n v="73"/>
    <b v="0"/>
    <s v="technology/wearables"/>
    <n v="89.19"/>
    <n v="89.19"/>
    <x v="2"/>
    <s v="wearables"/>
    <d v="2015-08-20T20:00:39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s v="US"/>
    <s v="USD"/>
    <n v="1473750300"/>
    <x v="955"/>
    <b v="0"/>
    <n v="93"/>
    <b v="0"/>
    <s v="technology/wearables"/>
    <n v="182.62"/>
    <n v="182.62"/>
    <x v="2"/>
    <s v="wearables"/>
    <d v="2016-09-13T07:05:00"/>
    <x v="955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s v="US"/>
    <s v="USD"/>
    <n v="1430081759"/>
    <x v="956"/>
    <b v="0"/>
    <n v="17"/>
    <b v="0"/>
    <s v="technology/wearables"/>
    <n v="50.65"/>
    <n v="50.65"/>
    <x v="2"/>
    <s v="wearables"/>
    <d v="2015-04-26T20:55:59"/>
    <x v="956"/>
  </r>
  <r>
    <n v="957"/>
    <s v="DUALBAND, the Leather NFC Smart Watch Band"/>
    <s v="A Leather Smart watch Band, that NEVER needs to be charged for only $37!"/>
    <n v="12000"/>
    <n v="233"/>
    <n v="2"/>
    <x v="2"/>
    <s v="US"/>
    <s v="USD"/>
    <n v="1479392133"/>
    <x v="957"/>
    <b v="0"/>
    <n v="7"/>
    <b v="0"/>
    <s v="technology/wearables"/>
    <n v="33.29"/>
    <n v="33.29"/>
    <x v="2"/>
    <s v="wearables"/>
    <d v="2016-11-17T14:15:33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s v="US"/>
    <s v="USD"/>
    <n v="1428641940"/>
    <x v="958"/>
    <b v="0"/>
    <n v="17"/>
    <b v="0"/>
    <s v="technology/wearables"/>
    <n v="51.82"/>
    <n v="51.82"/>
    <x v="2"/>
    <s v="wearables"/>
    <d v="2015-04-10T04:59:0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s v="US"/>
    <s v="USD"/>
    <n v="1421640665"/>
    <x v="959"/>
    <b v="0"/>
    <n v="171"/>
    <b v="0"/>
    <s v="technology/wearables"/>
    <n v="113.63"/>
    <n v="113.63"/>
    <x v="2"/>
    <s v="wearables"/>
    <d v="2015-01-19T04:11:05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s v="US"/>
    <s v="USD"/>
    <n v="1489500155"/>
    <x v="960"/>
    <b v="0"/>
    <n v="188"/>
    <b v="0"/>
    <s v="technology/wearables"/>
    <n v="136.46"/>
    <n v="136.46"/>
    <x v="2"/>
    <s v="wearables"/>
    <d v="2017-03-14T14:02:35"/>
    <x v="960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s v="US"/>
    <s v="USD"/>
    <n v="1487617200"/>
    <x v="961"/>
    <b v="0"/>
    <n v="110"/>
    <b v="0"/>
    <s v="technology/wearables"/>
    <n v="364.35"/>
    <n v="364.35"/>
    <x v="2"/>
    <s v="wearables"/>
    <d v="2017-02-20T19:00:00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s v="US"/>
    <s v="USD"/>
    <n v="1455210353"/>
    <x v="962"/>
    <b v="0"/>
    <n v="37"/>
    <b v="0"/>
    <s v="technology/wearables"/>
    <n v="19.239999999999998"/>
    <n v="19.239999999999998"/>
    <x v="2"/>
    <s v="wearables"/>
    <d v="2016-02-11T17:05:53"/>
    <x v="962"/>
  </r>
  <r>
    <n v="963"/>
    <s v="The Ultimate Learning Center"/>
    <s v="WE are molding an educated, motivated, non violent GENERATION!"/>
    <n v="35000"/>
    <n v="377"/>
    <n v="1"/>
    <x v="2"/>
    <s v="US"/>
    <s v="USD"/>
    <n v="1476717319"/>
    <x v="963"/>
    <b v="0"/>
    <n v="9"/>
    <b v="0"/>
    <s v="technology/wearables"/>
    <n v="41.89"/>
    <n v="41.89"/>
    <x v="2"/>
    <s v="wearables"/>
    <d v="2016-10-17T15:15:19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s v="CA"/>
    <s v="CAD"/>
    <n v="1441119919"/>
    <x v="964"/>
    <b v="0"/>
    <n v="29"/>
    <b v="0"/>
    <s v="technology/wearables"/>
    <n v="30.31"/>
    <n v="30.31"/>
    <x v="2"/>
    <s v="wearables"/>
    <d v="2015-09-01T15:05:19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s v="US"/>
    <s v="USD"/>
    <n v="1477454340"/>
    <x v="965"/>
    <b v="0"/>
    <n v="6"/>
    <b v="0"/>
    <s v="technology/wearables"/>
    <n v="49.67"/>
    <n v="49.67"/>
    <x v="2"/>
    <s v="wearables"/>
    <d v="2016-10-26T03:59:00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s v="US"/>
    <s v="USD"/>
    <n v="1475766932"/>
    <x v="966"/>
    <b v="0"/>
    <n v="30"/>
    <b v="0"/>
    <s v="technology/wearables"/>
    <n v="59.2"/>
    <n v="59.2"/>
    <x v="2"/>
    <s v="wearables"/>
    <d v="2016-10-06T15:15:32"/>
    <x v="966"/>
  </r>
  <r>
    <n v="967"/>
    <s v="Better Beanie"/>
    <s v="Better Beanie is the new therapeutic wearable designed to assist you while keeping your hands free."/>
    <n v="20000"/>
    <n v="3562"/>
    <n v="18"/>
    <x v="2"/>
    <s v="US"/>
    <s v="USD"/>
    <n v="1461301574"/>
    <x v="967"/>
    <b v="0"/>
    <n v="81"/>
    <b v="0"/>
    <s v="technology/wearables"/>
    <n v="43.98"/>
    <n v="43.98"/>
    <x v="2"/>
    <s v="wearables"/>
    <d v="2016-04-22T05:06:14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s v="US"/>
    <s v="USD"/>
    <n v="1408134034"/>
    <x v="968"/>
    <b v="0"/>
    <n v="4"/>
    <b v="0"/>
    <s v="technology/wearables"/>
    <n v="26.5"/>
    <n v="26.5"/>
    <x v="2"/>
    <s v="wearables"/>
    <d v="2014-08-15T20:20:34"/>
    <x v="968"/>
  </r>
  <r>
    <n v="969"/>
    <s v="Make 100 | Geek &amp; Chic: Smart Safety Jewelry."/>
    <s v="Geek &amp; Chic Smart Jewelry Collection, Wearables Meet Style!"/>
    <n v="30000"/>
    <n v="14000"/>
    <n v="47"/>
    <x v="2"/>
    <s v="MX"/>
    <s v="MXN"/>
    <n v="1486624607"/>
    <x v="969"/>
    <b v="0"/>
    <n v="11"/>
    <b v="0"/>
    <s v="technology/wearables"/>
    <n v="1272.73"/>
    <n v="1272.73"/>
    <x v="2"/>
    <s v="wearables"/>
    <d v="2017-02-09T07:16:47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s v="CA"/>
    <s v="CAD"/>
    <n v="1485147540"/>
    <x v="970"/>
    <b v="0"/>
    <n v="14"/>
    <b v="0"/>
    <s v="technology/wearables"/>
    <n v="164"/>
    <n v="164"/>
    <x v="2"/>
    <s v="wearables"/>
    <d v="2017-01-23T04:59:0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s v="US"/>
    <s v="USD"/>
    <n v="1433178060"/>
    <x v="971"/>
    <b v="0"/>
    <n v="5"/>
    <b v="0"/>
    <s v="technology/wearables"/>
    <n v="45.2"/>
    <n v="45.2"/>
    <x v="2"/>
    <s v="wearables"/>
    <d v="2015-06-01T17:01:0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s v="US"/>
    <s v="USD"/>
    <n v="1409813940"/>
    <x v="972"/>
    <b v="0"/>
    <n v="45"/>
    <b v="0"/>
    <s v="technology/wearables"/>
    <n v="153.88999999999999"/>
    <n v="153.88999999999999"/>
    <x v="2"/>
    <s v="wearables"/>
    <d v="2014-09-04T06:59:00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s v="US"/>
    <s v="USD"/>
    <n v="1447032093"/>
    <x v="973"/>
    <b v="0"/>
    <n v="8"/>
    <b v="0"/>
    <s v="technology/wearables"/>
    <n v="51.38"/>
    <n v="51.38"/>
    <x v="2"/>
    <s v="wearables"/>
    <d v="2015-11-09T01:21:33"/>
    <x v="973"/>
  </r>
  <r>
    <n v="974"/>
    <s v="KneeJack"/>
    <s v="The device that allows those with artificial knees or arthritic knees to kneel down without putting pressure on their knees."/>
    <n v="50000"/>
    <n v="280"/>
    <n v="1"/>
    <x v="2"/>
    <s v="US"/>
    <s v="USD"/>
    <n v="1458925156"/>
    <x v="974"/>
    <b v="0"/>
    <n v="3"/>
    <b v="0"/>
    <s v="technology/wearables"/>
    <n v="93.33"/>
    <n v="93.33"/>
    <x v="2"/>
    <s v="wearables"/>
    <d v="2016-03-25T16:59:16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s v="US"/>
    <s v="USD"/>
    <n v="1467132185"/>
    <x v="975"/>
    <b v="0"/>
    <n v="24"/>
    <b v="0"/>
    <s v="technology/wearables"/>
    <n v="108.63"/>
    <n v="108.63"/>
    <x v="2"/>
    <s v="wearables"/>
    <d v="2016-06-28T16:43:0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s v="AU"/>
    <s v="AUD"/>
    <n v="1439515497"/>
    <x v="976"/>
    <b v="0"/>
    <n v="18"/>
    <b v="0"/>
    <s v="technology/wearables"/>
    <n v="160.5"/>
    <n v="160.5"/>
    <x v="2"/>
    <s v="wearables"/>
    <d v="2015-08-14T01:24:57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s v="AT"/>
    <s v="EUR"/>
    <n v="1456094197"/>
    <x v="977"/>
    <b v="0"/>
    <n v="12"/>
    <b v="0"/>
    <s v="technology/wearables"/>
    <n v="75.75"/>
    <n v="75.75"/>
    <x v="2"/>
    <s v="wearables"/>
    <d v="2016-02-21T22:36:37"/>
    <x v="977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s v="SE"/>
    <s v="SEK"/>
    <n v="1456385101"/>
    <x v="978"/>
    <b v="0"/>
    <n v="123"/>
    <b v="0"/>
    <s v="technology/wearables"/>
    <n v="790.84"/>
    <n v="790.84"/>
    <x v="2"/>
    <s v="wearables"/>
    <d v="2016-02-25T07:25:01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s v="US"/>
    <s v="USD"/>
    <n v="1466449140"/>
    <x v="979"/>
    <b v="0"/>
    <n v="96"/>
    <b v="0"/>
    <s v="technology/wearables"/>
    <n v="301.94"/>
    <n v="301.94"/>
    <x v="2"/>
    <s v="wearables"/>
    <d v="2016-06-20T18:59:00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s v="US"/>
    <s v="USD"/>
    <n v="1417387322"/>
    <x v="980"/>
    <b v="0"/>
    <n v="31"/>
    <b v="0"/>
    <s v="technology/wearables"/>
    <n v="47.94"/>
    <n v="47.94"/>
    <x v="2"/>
    <s v="wearables"/>
    <d v="2014-11-30T22:42:02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s v="US"/>
    <s v="USD"/>
    <n v="1407624222"/>
    <x v="981"/>
    <b v="0"/>
    <n v="4"/>
    <b v="0"/>
    <s v="technology/wearables"/>
    <n v="2.75"/>
    <n v="2.75"/>
    <x v="2"/>
    <s v="wearables"/>
    <d v="2014-08-09T22:43:42"/>
    <x v="981"/>
  </r>
  <r>
    <n v="982"/>
    <s v="Smart 2-in-1 I-PHONE HANDLE/WALLETtm"/>
    <s v="revolutonary ultra-slim 2-in-1 Smart  2-in-1 I-PHONE handle/WALLETtm with 360 rotatiion"/>
    <n v="17500"/>
    <n v="3"/>
    <n v="0"/>
    <x v="2"/>
    <s v="US"/>
    <s v="USD"/>
    <n v="1475431486"/>
    <x v="982"/>
    <b v="0"/>
    <n v="3"/>
    <b v="0"/>
    <s v="technology/wearables"/>
    <n v="1"/>
    <n v="1"/>
    <x v="2"/>
    <s v="wearables"/>
    <d v="2016-10-02T18:04:46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s v="ES"/>
    <s v="EUR"/>
    <n v="1471985640"/>
    <x v="983"/>
    <b v="0"/>
    <n v="179"/>
    <b v="0"/>
    <s v="technology/wearables"/>
    <n v="171.79"/>
    <n v="171.79"/>
    <x v="2"/>
    <s v="wearables"/>
    <d v="2016-08-23T20:54:00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s v="US"/>
    <s v="USD"/>
    <n v="1427507208"/>
    <x v="984"/>
    <b v="0"/>
    <n v="3"/>
    <b v="0"/>
    <s v="technology/wearables"/>
    <n v="35.33"/>
    <n v="35.33"/>
    <x v="2"/>
    <s v="wearables"/>
    <d v="2015-03-28T01:46:48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s v="DE"/>
    <s v="EUR"/>
    <n v="1451602800"/>
    <x v="985"/>
    <b v="0"/>
    <n v="23"/>
    <b v="0"/>
    <s v="technology/wearables"/>
    <n v="82.09"/>
    <n v="82.09"/>
    <x v="2"/>
    <s v="wearables"/>
    <d v="2015-12-31T23:00:0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s v="GB"/>
    <s v="GBP"/>
    <n v="1452384000"/>
    <x v="986"/>
    <b v="0"/>
    <n v="23"/>
    <b v="0"/>
    <s v="technology/wearables"/>
    <n v="110.87"/>
    <n v="110.87"/>
    <x v="2"/>
    <s v="wearables"/>
    <d v="2016-01-10T00:00:00"/>
    <x v="986"/>
  </r>
  <r>
    <n v="987"/>
    <s v="Kidswatcher"/>
    <s v="Always know where your precious children are. Let them explore the world freely and in a secure way by using the Kidswatcher."/>
    <n v="50000"/>
    <n v="6610"/>
    <n v="13"/>
    <x v="2"/>
    <s v="NL"/>
    <s v="EUR"/>
    <n v="1403507050"/>
    <x v="987"/>
    <b v="0"/>
    <n v="41"/>
    <b v="0"/>
    <s v="technology/wearables"/>
    <n v="161.22"/>
    <n v="161.22"/>
    <x v="2"/>
    <s v="wearables"/>
    <d v="2014-06-23T07:04:10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s v="IT"/>
    <s v="EUR"/>
    <n v="1475310825"/>
    <x v="988"/>
    <b v="0"/>
    <n v="0"/>
    <b v="0"/>
    <s v="technology/wearables"/>
    <e v="#DIV/0!"/>
    <n v="0"/>
    <x v="2"/>
    <s v="wearables"/>
    <d v="2016-10-01T08:33:45"/>
    <x v="988"/>
  </r>
  <r>
    <n v="989"/>
    <s v="Power Rope"/>
    <s v="The most useful phone charger you will ever buy"/>
    <n v="10000"/>
    <n v="1677"/>
    <n v="17"/>
    <x v="2"/>
    <s v="US"/>
    <s v="USD"/>
    <n v="1475101495"/>
    <x v="989"/>
    <b v="0"/>
    <n v="32"/>
    <b v="0"/>
    <s v="technology/wearables"/>
    <n v="52.41"/>
    <n v="52.41"/>
    <x v="2"/>
    <s v="wearables"/>
    <d v="2016-09-28T22:24:55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s v="US"/>
    <s v="USD"/>
    <n v="1409770164"/>
    <x v="990"/>
    <b v="0"/>
    <n v="2"/>
    <b v="0"/>
    <s v="technology/wearables"/>
    <n v="13"/>
    <n v="13"/>
    <x v="2"/>
    <s v="wearables"/>
    <d v="2014-09-03T18:49:24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s v="GB"/>
    <s v="GBP"/>
    <n v="1468349460"/>
    <x v="991"/>
    <b v="0"/>
    <n v="7"/>
    <b v="0"/>
    <s v="technology/wearables"/>
    <n v="30.29"/>
    <n v="30.29"/>
    <x v="2"/>
    <s v="wearables"/>
    <d v="2016-07-12T18:51:00"/>
    <x v="991"/>
  </r>
  <r>
    <n v="992"/>
    <s v="WairConditioning"/>
    <s v="The HOTTEST and COOLEST thing yet! WairConditioning... an entirely new level of comfortability!"/>
    <n v="100000"/>
    <n v="467"/>
    <n v="0"/>
    <x v="2"/>
    <s v="US"/>
    <s v="USD"/>
    <n v="1462655519"/>
    <x v="992"/>
    <b v="0"/>
    <n v="4"/>
    <b v="0"/>
    <s v="technology/wearables"/>
    <n v="116.75"/>
    <n v="116.75"/>
    <x v="2"/>
    <s v="wearables"/>
    <d v="2016-05-07T21:11:59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s v="US"/>
    <s v="USD"/>
    <n v="1478926800"/>
    <x v="993"/>
    <b v="0"/>
    <n v="196"/>
    <b v="0"/>
    <s v="technology/wearables"/>
    <n v="89.6"/>
    <n v="89.6"/>
    <x v="2"/>
    <s v="wearables"/>
    <d v="2016-11-12T05:00:00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s v="US"/>
    <s v="USD"/>
    <n v="1417388340"/>
    <x v="994"/>
    <b v="0"/>
    <n v="11"/>
    <b v="0"/>
    <s v="technology/wearables"/>
    <n v="424.45"/>
    <n v="424.45"/>
    <x v="2"/>
    <s v="wearables"/>
    <d v="2014-11-30T22:59:00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s v="US"/>
    <s v="USD"/>
    <n v="1417276800"/>
    <x v="995"/>
    <b v="0"/>
    <n v="9"/>
    <b v="0"/>
    <s v="technology/wearables"/>
    <n v="80.67"/>
    <n v="80.67"/>
    <x v="2"/>
    <s v="wearables"/>
    <d v="2014-11-29T16:00:00"/>
    <x v="995"/>
  </r>
  <r>
    <n v="996"/>
    <s v="Social behavior in technical communities"/>
    <s v="Study the behaviour of technical communities by tracking their movement  through wearables"/>
    <n v="4000"/>
    <n v="65"/>
    <n v="2"/>
    <x v="2"/>
    <s v="US"/>
    <s v="USD"/>
    <n v="1406474820"/>
    <x v="996"/>
    <b v="0"/>
    <n v="5"/>
    <b v="0"/>
    <s v="technology/wearables"/>
    <n v="13"/>
    <n v="13"/>
    <x v="2"/>
    <s v="wearables"/>
    <d v="2014-07-27T15:27:00"/>
    <x v="996"/>
  </r>
  <r>
    <n v="997"/>
    <s v="iPhanny"/>
    <s v="The iPhanny keeps your iPhone 6 safe from bending in those dangerous pants pockets."/>
    <n v="5000"/>
    <n v="65"/>
    <n v="1"/>
    <x v="2"/>
    <s v="US"/>
    <s v="USD"/>
    <n v="1417145297"/>
    <x v="997"/>
    <b v="0"/>
    <n v="8"/>
    <b v="0"/>
    <s v="technology/wearables"/>
    <n v="8.1300000000000008"/>
    <n v="8.1300000000000008"/>
    <x v="2"/>
    <s v="wearables"/>
    <d v="2014-11-28T03:28:17"/>
    <x v="997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s v="CA"/>
    <s v="CAD"/>
    <n v="1447909401"/>
    <x v="998"/>
    <b v="0"/>
    <n v="229"/>
    <b v="0"/>
    <s v="technology/wearables"/>
    <n v="153.43"/>
    <n v="153.43"/>
    <x v="2"/>
    <s v="wearables"/>
    <d v="2015-11-19T05:03:21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s v="CA"/>
    <s v="CAD"/>
    <n v="1415865720"/>
    <x v="999"/>
    <b v="0"/>
    <n v="40"/>
    <b v="0"/>
    <s v="technology/wearables"/>
    <n v="292.08"/>
    <n v="292.08"/>
    <x v="2"/>
    <s v="wearables"/>
    <d v="2014-11-13T08:02:00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s v="US"/>
    <s v="USD"/>
    <n v="1489537560"/>
    <x v="1000"/>
    <b v="0"/>
    <n v="6"/>
    <b v="0"/>
    <s v="technology/wearables"/>
    <n v="3304"/>
    <n v="3304"/>
    <x v="2"/>
    <s v="wearables"/>
    <d v="2017-03-15T00:26: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s v="GB"/>
    <s v="GBP"/>
    <n v="1485796613"/>
    <x v="1001"/>
    <b v="0"/>
    <n v="4"/>
    <b v="0"/>
    <s v="technology/wearables"/>
    <n v="1300"/>
    <n v="1300"/>
    <x v="2"/>
    <s v="wearables"/>
    <d v="2017-01-30T17:16:53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s v="US"/>
    <s v="USD"/>
    <n v="1450331940"/>
    <x v="1002"/>
    <b v="0"/>
    <n v="22"/>
    <b v="0"/>
    <s v="technology/wearables"/>
    <n v="134.55000000000001"/>
    <n v="134.55000000000001"/>
    <x v="2"/>
    <s v="wearables"/>
    <d v="2015-12-17T05:59:0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s v="FR"/>
    <s v="EUR"/>
    <n v="1489680061"/>
    <x v="1003"/>
    <b v="0"/>
    <n v="15"/>
    <b v="0"/>
    <s v="technology/wearables"/>
    <n v="214.07"/>
    <n v="214.07"/>
    <x v="2"/>
    <s v="wearables"/>
    <d v="2017-03-16T16:01:01"/>
    <x v="1003"/>
  </r>
  <r>
    <n v="1004"/>
    <s v="AllerGuarder: Bluetooth wristband helps food-allergy kids"/>
    <s v="Harnessing wearable technology as a powerful defense for food-allergy children."/>
    <n v="25000"/>
    <n v="20552"/>
    <n v="82"/>
    <x v="1"/>
    <s v="US"/>
    <s v="USD"/>
    <n v="1455814827"/>
    <x v="1004"/>
    <b v="0"/>
    <n v="95"/>
    <b v="0"/>
    <s v="technology/wearables"/>
    <n v="216.34"/>
    <n v="216.34"/>
    <x v="2"/>
    <s v="wearables"/>
    <d v="2016-02-18T17:00:27"/>
    <x v="1004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s v="US"/>
    <s v="USD"/>
    <n v="1446217183"/>
    <x v="1005"/>
    <b v="0"/>
    <n v="161"/>
    <b v="0"/>
    <s v="technology/wearables"/>
    <n v="932.31"/>
    <n v="932.31"/>
    <x v="2"/>
    <s v="wearables"/>
    <d v="2015-10-30T14:59:43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s v="US"/>
    <s v="USD"/>
    <n v="1418368260"/>
    <x v="1006"/>
    <b v="0"/>
    <n v="8"/>
    <b v="0"/>
    <s v="technology/wearables"/>
    <n v="29.25"/>
    <n v="29.25"/>
    <x v="2"/>
    <s v="wearables"/>
    <d v="2014-12-12T07:11:00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s v="US"/>
    <s v="USD"/>
    <n v="1481727623"/>
    <x v="1007"/>
    <b v="0"/>
    <n v="76"/>
    <b v="0"/>
    <s v="technology/wearables"/>
    <n v="174.95"/>
    <n v="174.95"/>
    <x v="2"/>
    <s v="wearables"/>
    <d v="2016-12-14T15:00:23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s v="MX"/>
    <s v="MXN"/>
    <n v="1482953115"/>
    <x v="1008"/>
    <b v="0"/>
    <n v="1"/>
    <b v="0"/>
    <s v="technology/wearables"/>
    <n v="250"/>
    <n v="250"/>
    <x v="2"/>
    <s v="wearables"/>
    <d v="2016-12-28T19:25:15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s v="US"/>
    <s v="USD"/>
    <n v="1466346646"/>
    <x v="1009"/>
    <b v="0"/>
    <n v="101"/>
    <b v="0"/>
    <s v="technology/wearables"/>
    <n v="65"/>
    <n v="65"/>
    <x v="2"/>
    <s v="wearables"/>
    <d v="2016-06-19T14:30:46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s v="US"/>
    <s v="USD"/>
    <n v="1473044340"/>
    <x v="1010"/>
    <b v="0"/>
    <n v="4"/>
    <b v="0"/>
    <s v="technology/wearables"/>
    <n v="55"/>
    <n v="55"/>
    <x v="2"/>
    <s v="wearables"/>
    <d v="2016-09-05T02:59:0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s v="US"/>
    <s v="USD"/>
    <n v="1418938395"/>
    <x v="1011"/>
    <b v="0"/>
    <n v="1"/>
    <b v="0"/>
    <s v="technology/wearables"/>
    <n v="75"/>
    <n v="75"/>
    <x v="2"/>
    <s v="wearables"/>
    <d v="2014-12-18T21:33:15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s v="US"/>
    <s v="USD"/>
    <n v="1485254052"/>
    <x v="1012"/>
    <b v="0"/>
    <n v="775"/>
    <b v="0"/>
    <s v="technology/wearables"/>
    <n v="1389.36"/>
    <n v="1389.36"/>
    <x v="2"/>
    <s v="wearables"/>
    <d v="2017-01-24T10:34: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s v="US"/>
    <s v="USD"/>
    <n v="1451419200"/>
    <x v="1013"/>
    <b v="0"/>
    <n v="90"/>
    <b v="0"/>
    <s v="technology/wearables"/>
    <n v="95.91"/>
    <n v="95.91"/>
    <x v="2"/>
    <s v="wearables"/>
    <d v="2015-12-29T20:00:00"/>
    <x v="1013"/>
  </r>
  <r>
    <n v="1014"/>
    <s v="CHEMION: The World's First Smart Glasses (Canceled)"/>
    <s v="CHEMION is an eyewear device that lets you show your creativity to the world."/>
    <n v="10000"/>
    <n v="3060"/>
    <n v="31"/>
    <x v="1"/>
    <s v="US"/>
    <s v="USD"/>
    <n v="1420070615"/>
    <x v="1014"/>
    <b v="0"/>
    <n v="16"/>
    <b v="0"/>
    <s v="technology/wearables"/>
    <n v="191.25"/>
    <n v="191.25"/>
    <x v="2"/>
    <s v="wearables"/>
    <d v="2015-01-01T00:03:35"/>
    <x v="1014"/>
  </r>
  <r>
    <n v="1015"/>
    <s v="SKIN - Wearable music remote control for your mobile phone"/>
    <s v="SKIN - The wearable music remote control which makes your fitness lifestyle a bit easier"/>
    <n v="9000"/>
    <n v="240"/>
    <n v="3"/>
    <x v="1"/>
    <s v="CH"/>
    <s v="CHF"/>
    <n v="1448489095"/>
    <x v="1015"/>
    <b v="0"/>
    <n v="6"/>
    <b v="0"/>
    <s v="technology/wearables"/>
    <n v="40"/>
    <n v="40"/>
    <x v="2"/>
    <s v="wearables"/>
    <d v="2015-11-25T22:04:5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s v="US"/>
    <s v="USD"/>
    <n v="1459992856"/>
    <x v="1016"/>
    <b v="0"/>
    <n v="38"/>
    <b v="0"/>
    <s v="technology/wearables"/>
    <n v="74.790000000000006"/>
    <n v="74.790000000000006"/>
    <x v="2"/>
    <s v="wearables"/>
    <d v="2016-04-07T01:34: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s v="US"/>
    <s v="USD"/>
    <n v="1448125935"/>
    <x v="1017"/>
    <b v="0"/>
    <n v="355"/>
    <b v="0"/>
    <s v="technology/wearables"/>
    <n v="161.12"/>
    <n v="161.12"/>
    <x v="2"/>
    <s v="wearables"/>
    <d v="2015-11-21T17:12:15"/>
    <x v="1017"/>
  </r>
  <r>
    <n v="1018"/>
    <s v="Owl (Canceled)"/>
    <s v="Owl is a fitness tracker along with an accompanying iOS app, that is both fun and interactive for children."/>
    <n v="20000"/>
    <n v="621"/>
    <n v="3"/>
    <x v="1"/>
    <s v="US"/>
    <s v="USD"/>
    <n v="1468496933"/>
    <x v="1018"/>
    <b v="0"/>
    <n v="7"/>
    <b v="0"/>
    <s v="technology/wearables"/>
    <n v="88.71"/>
    <n v="88.71"/>
    <x v="2"/>
    <s v="wearables"/>
    <d v="2016-07-14T11:48:53"/>
    <x v="1018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s v="US"/>
    <s v="USD"/>
    <n v="1423092149"/>
    <x v="1019"/>
    <b v="0"/>
    <n v="400"/>
    <b v="0"/>
    <s v="technology/wearables"/>
    <n v="53.25"/>
    <n v="53.25"/>
    <x v="2"/>
    <s v="wearables"/>
    <d v="2015-02-04T23:22:2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n v="1433206020"/>
    <x v="1020"/>
    <b v="0"/>
    <n v="30"/>
    <b v="1"/>
    <s v="music/electronic music"/>
    <n v="106.2"/>
    <n v="106.2"/>
    <x v="4"/>
    <s v="electronic music"/>
    <d v="2015-06-02T00:47:00"/>
    <x v="1020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n v="1445054400"/>
    <x v="1021"/>
    <b v="1"/>
    <n v="478"/>
    <b v="1"/>
    <s v="music/electronic music"/>
    <n v="22.08"/>
    <n v="22.08"/>
    <x v="4"/>
    <s v="electronic music"/>
    <d v="2015-10-17T04:00:00"/>
    <x v="1021"/>
  </r>
  <r>
    <n v="1022"/>
    <s v="Sammy Bananas - Bootlegs Vol. 2!!"/>
    <s v="Help get four new bootlegs onto vinyl in the second installment of my series!"/>
    <n v="2000"/>
    <n v="2298"/>
    <n v="115"/>
    <x v="0"/>
    <s v="US"/>
    <s v="USD"/>
    <n v="1431876677"/>
    <x v="1022"/>
    <b v="1"/>
    <n v="74"/>
    <b v="1"/>
    <s v="music/electronic music"/>
    <n v="31.05"/>
    <n v="31.05"/>
    <x v="4"/>
    <s v="electronic music"/>
    <d v="2015-05-17T15:31:17"/>
    <x v="1022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n v="1434837861"/>
    <x v="1023"/>
    <b v="0"/>
    <n v="131"/>
    <b v="1"/>
    <s v="music/electronic music"/>
    <n v="36.21"/>
    <n v="36.21"/>
    <x v="4"/>
    <s v="electronic music"/>
    <d v="2015-06-20T22:04:21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n v="1454248563"/>
    <x v="1024"/>
    <b v="1"/>
    <n v="61"/>
    <b v="1"/>
    <s v="music/electronic music"/>
    <n v="388.98"/>
    <n v="388.98"/>
    <x v="4"/>
    <s v="electronic music"/>
    <d v="2016-01-31T13:56:03"/>
    <x v="1024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n v="1426532437"/>
    <x v="1025"/>
    <b v="1"/>
    <n v="1071"/>
    <b v="1"/>
    <s v="music/electronic music"/>
    <n v="71.849999999999994"/>
    <n v="71.849999999999994"/>
    <x v="4"/>
    <s v="electronic music"/>
    <d v="2015-03-16T19:00:37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n v="1459414016"/>
    <x v="1026"/>
    <b v="1"/>
    <n v="122"/>
    <b v="1"/>
    <s v="music/electronic music"/>
    <n v="57.38"/>
    <n v="57.38"/>
    <x v="4"/>
    <s v="electronic music"/>
    <d v="2016-03-31T08:46:5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n v="1414025347"/>
    <x v="1027"/>
    <b v="1"/>
    <n v="111"/>
    <b v="1"/>
    <s v="music/electronic music"/>
    <n v="69.67"/>
    <n v="69.67"/>
    <x v="4"/>
    <s v="electronic music"/>
    <d v="2014-10-23T00:49:0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n v="1488830400"/>
    <x v="1028"/>
    <b v="1"/>
    <n v="255"/>
    <b v="1"/>
    <s v="music/electronic music"/>
    <n v="45.99"/>
    <n v="45.99"/>
    <x v="4"/>
    <s v="electronic music"/>
    <d v="2017-03-06T20:00:00"/>
    <x v="1028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n v="1428184740"/>
    <x v="1029"/>
    <b v="0"/>
    <n v="141"/>
    <b v="1"/>
    <s v="music/electronic music"/>
    <n v="79.260000000000005"/>
    <n v="79.260000000000005"/>
    <x v="4"/>
    <s v="electronic music"/>
    <d v="2015-04-04T21:59:00"/>
    <x v="1029"/>
  </r>
  <r>
    <n v="1030"/>
    <s v="The Gothsicles - I FEEL SICLE"/>
    <s v="Help fund the latest Gothsicles mega-album, I FEEL SICLE!"/>
    <n v="2000"/>
    <n v="6842"/>
    <n v="342"/>
    <x v="0"/>
    <s v="US"/>
    <s v="USD"/>
    <n v="1473680149"/>
    <x v="1030"/>
    <b v="0"/>
    <n v="159"/>
    <b v="1"/>
    <s v="music/electronic music"/>
    <n v="43.03"/>
    <n v="43.03"/>
    <x v="4"/>
    <s v="electronic music"/>
    <d v="2016-09-12T11:35:49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n v="1450290010"/>
    <x v="1031"/>
    <b v="0"/>
    <n v="99"/>
    <b v="1"/>
    <s v="music/electronic music"/>
    <n v="108.48"/>
    <n v="108.48"/>
    <x v="4"/>
    <s v="electronic music"/>
    <d v="2015-12-16T18:20:10"/>
    <x v="1031"/>
  </r>
  <r>
    <n v="1032"/>
    <s v="Phantom Ship / Coastal (Album Preorder)"/>
    <s v="Ideal for living rooms and open spaces."/>
    <n v="5400"/>
    <n v="5858.84"/>
    <n v="108"/>
    <x v="0"/>
    <s v="US"/>
    <s v="USD"/>
    <n v="1466697625"/>
    <x v="1032"/>
    <b v="0"/>
    <n v="96"/>
    <b v="1"/>
    <s v="music/electronic music"/>
    <n v="61.03"/>
    <n v="61.03"/>
    <x v="4"/>
    <s v="electronic music"/>
    <d v="2016-06-23T16:00:25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n v="1481564080"/>
    <x v="1033"/>
    <b v="0"/>
    <n v="27"/>
    <b v="1"/>
    <s v="music/electronic music"/>
    <n v="50.59"/>
    <n v="50.59"/>
    <x v="4"/>
    <s v="electronic music"/>
    <d v="2016-12-12T17:34:40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n v="1470369540"/>
    <x v="1034"/>
    <b v="0"/>
    <n v="166"/>
    <b v="1"/>
    <s v="music/electronic music"/>
    <n v="39.159999999999997"/>
    <n v="39.159999999999997"/>
    <x v="4"/>
    <s v="electronic music"/>
    <d v="2016-08-05T03:59:00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n v="1423668220"/>
    <x v="1035"/>
    <b v="0"/>
    <n v="76"/>
    <b v="1"/>
    <s v="music/electronic music"/>
    <n v="65.16"/>
    <n v="65.16"/>
    <x v="4"/>
    <s v="electronic music"/>
    <d v="2015-02-11T15:23:40"/>
    <x v="1035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n v="1357545600"/>
    <x v="1036"/>
    <b v="0"/>
    <n v="211"/>
    <b v="1"/>
    <s v="music/electronic music"/>
    <n v="23.96"/>
    <n v="23.96"/>
    <x v="4"/>
    <s v="electronic music"/>
    <d v="2013-01-07T08:00:00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n v="1431925200"/>
    <x v="1037"/>
    <b v="0"/>
    <n v="21"/>
    <b v="1"/>
    <s v="music/electronic music"/>
    <n v="48.62"/>
    <n v="48.62"/>
    <x v="4"/>
    <s v="electronic music"/>
    <d v="2015-05-18T05:00:0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n v="1458362023"/>
    <x v="1038"/>
    <b v="0"/>
    <n v="61"/>
    <b v="1"/>
    <s v="music/electronic music"/>
    <n v="35.74"/>
    <n v="35.74"/>
    <x v="4"/>
    <s v="electronic music"/>
    <d v="2016-03-19T04:33:43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n v="1481615940"/>
    <x v="1039"/>
    <b v="0"/>
    <n v="30"/>
    <b v="1"/>
    <s v="music/electronic music"/>
    <n v="21.37"/>
    <n v="21.37"/>
    <x v="4"/>
    <s v="electronic music"/>
    <d v="2016-12-13T07:59:00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s v="US"/>
    <s v="USD"/>
    <n v="1472317209"/>
    <x v="1040"/>
    <b v="0"/>
    <n v="1"/>
    <b v="0"/>
    <s v="journalism/audio"/>
    <n v="250"/>
    <n v="250"/>
    <x v="5"/>
    <s v="audio"/>
    <d v="2016-08-27T17:00:09"/>
    <x v="1040"/>
  </r>
  <r>
    <n v="1041"/>
    <s v="Industry Success Project (Canceled)"/>
    <s v="I am trying to document what it is like to plunge head first into the music/audio industry as an intern."/>
    <n v="50"/>
    <n v="0"/>
    <n v="0"/>
    <x v="1"/>
    <s v="US"/>
    <s v="USD"/>
    <n v="1406769992"/>
    <x v="1041"/>
    <b v="0"/>
    <n v="0"/>
    <b v="0"/>
    <s v="journalism/audio"/>
    <e v="#DIV/0!"/>
    <n v="0"/>
    <x v="5"/>
    <s v="audio"/>
    <d v="2014-07-31T01:26:32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s v="US"/>
    <s v="USD"/>
    <n v="1410516000"/>
    <x v="1042"/>
    <b v="0"/>
    <n v="1"/>
    <b v="0"/>
    <s v="journalism/audio"/>
    <n v="10"/>
    <n v="10"/>
    <x v="5"/>
    <s v="audio"/>
    <d v="2014-09-12T10:00:00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s v="US"/>
    <s v="USD"/>
    <n v="1432101855"/>
    <x v="1043"/>
    <b v="0"/>
    <n v="292"/>
    <b v="0"/>
    <s v="journalism/audio"/>
    <n v="29.24"/>
    <n v="29.24"/>
    <x v="5"/>
    <s v="audio"/>
    <d v="2015-05-20T06:04:15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s v="US"/>
    <s v="USD"/>
    <n v="1425587220"/>
    <x v="1044"/>
    <b v="0"/>
    <n v="2"/>
    <b v="0"/>
    <s v="journalism/audio"/>
    <n v="3"/>
    <n v="3"/>
    <x v="5"/>
    <s v="audio"/>
    <d v="2015-03-05T20:27:00"/>
    <x v="1044"/>
  </r>
  <r>
    <n v="1045"/>
    <s v="In Case Of Emergency (Canceled)"/>
    <s v="In Case Of Emergency is a radio talk show for preppers, beginning preppers, and with preparedness in mind."/>
    <n v="10000"/>
    <n v="266"/>
    <n v="3"/>
    <x v="1"/>
    <s v="US"/>
    <s v="USD"/>
    <n v="1408827550"/>
    <x v="1045"/>
    <b v="0"/>
    <n v="8"/>
    <b v="0"/>
    <s v="journalism/audio"/>
    <n v="33.25"/>
    <n v="33.25"/>
    <x v="5"/>
    <s v="audio"/>
    <d v="2014-08-23T20:59:10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s v="DE"/>
    <s v="EUR"/>
    <n v="1451161560"/>
    <x v="1046"/>
    <b v="0"/>
    <n v="0"/>
    <b v="0"/>
    <s v="journalism/audio"/>
    <e v="#DIV/0!"/>
    <n v="0"/>
    <x v="5"/>
    <s v="audio"/>
    <d v="2015-12-26T20:26:00"/>
    <x v="1046"/>
  </r>
  <r>
    <n v="1047"/>
    <s v="Start a New Podcast (Canceled)"/>
    <s v="I wish to start a new podcast called Voices of Texas, and I want to interview interesting people of Texas each week."/>
    <n v="2000"/>
    <n v="1"/>
    <n v="0"/>
    <x v="1"/>
    <s v="US"/>
    <s v="USD"/>
    <n v="1415219915"/>
    <x v="1047"/>
    <b v="0"/>
    <n v="1"/>
    <b v="0"/>
    <s v="journalism/audio"/>
    <n v="1"/>
    <n v="1"/>
    <x v="5"/>
    <s v="audio"/>
    <d v="2014-11-05T20:38:35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s v="US"/>
    <s v="USD"/>
    <n v="1474766189"/>
    <x v="1048"/>
    <b v="0"/>
    <n v="4"/>
    <b v="0"/>
    <s v="journalism/audio"/>
    <n v="53"/>
    <n v="53"/>
    <x v="5"/>
    <s v="audio"/>
    <d v="2016-09-25T01:16:29"/>
    <x v="1048"/>
  </r>
  <r>
    <n v="1049"/>
    <s v="J1 (Canceled)"/>
    <s v="------"/>
    <n v="12000"/>
    <n v="0"/>
    <n v="0"/>
    <x v="1"/>
    <s v="US"/>
    <s v="USD"/>
    <n v="1455272445"/>
    <x v="1049"/>
    <b v="0"/>
    <n v="0"/>
    <b v="0"/>
    <s v="journalism/audio"/>
    <e v="#DIV/0!"/>
    <n v="0"/>
    <x v="5"/>
    <s v="audio"/>
    <d v="2016-02-12T10:20:45"/>
    <x v="1049"/>
  </r>
  <r>
    <n v="1050"/>
    <s v="The (Secular) Barbershop Podcast (Canceled)"/>
    <s v="Secularism is on the rise and I hear you.Talk to me."/>
    <n v="2500"/>
    <n v="0"/>
    <n v="0"/>
    <x v="1"/>
    <s v="US"/>
    <s v="USD"/>
    <n v="1442257677"/>
    <x v="1050"/>
    <b v="0"/>
    <n v="0"/>
    <b v="0"/>
    <s v="journalism/audio"/>
    <e v="#DIV/0!"/>
    <n v="0"/>
    <x v="5"/>
    <s v="audio"/>
    <d v="2015-09-14T19:07:57"/>
    <x v="1050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s v="US"/>
    <s v="USD"/>
    <n v="1409098825"/>
    <x v="1051"/>
    <b v="0"/>
    <n v="0"/>
    <b v="0"/>
    <s v="journalism/audio"/>
    <e v="#DIV/0!"/>
    <n v="0"/>
    <x v="5"/>
    <s v="audio"/>
    <d v="2014-08-27T00:20:25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s v="US"/>
    <s v="USD"/>
    <n v="1465243740"/>
    <x v="1052"/>
    <b v="0"/>
    <n v="0"/>
    <b v="0"/>
    <s v="journalism/audio"/>
    <e v="#DIV/0!"/>
    <n v="0"/>
    <x v="5"/>
    <s v="audio"/>
    <d v="2016-06-06T20:09:00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s v="US"/>
    <s v="USD"/>
    <n v="1488773332"/>
    <x v="1053"/>
    <b v="0"/>
    <n v="1"/>
    <b v="0"/>
    <s v="journalism/audio"/>
    <n v="15"/>
    <n v="15"/>
    <x v="5"/>
    <s v="audio"/>
    <d v="2017-03-06T04:08:52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s v="US"/>
    <s v="USD"/>
    <n v="1407708000"/>
    <x v="1054"/>
    <b v="0"/>
    <n v="0"/>
    <b v="0"/>
    <s v="journalism/audio"/>
    <e v="#DIV/0!"/>
    <n v="0"/>
    <x v="5"/>
    <s v="audio"/>
    <d v="2014-08-10T22:00:00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s v="US"/>
    <s v="USD"/>
    <n v="1457394545"/>
    <x v="1055"/>
    <b v="0"/>
    <n v="0"/>
    <b v="0"/>
    <s v="journalism/audio"/>
    <e v="#DIV/0!"/>
    <n v="0"/>
    <x v="5"/>
    <s v="audio"/>
    <d v="2016-03-07T23:49:0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s v="US"/>
    <s v="USD"/>
    <n v="1429892177"/>
    <x v="1056"/>
    <b v="0"/>
    <n v="0"/>
    <b v="0"/>
    <s v="journalism/audio"/>
    <e v="#DIV/0!"/>
    <n v="0"/>
    <x v="5"/>
    <s v="audio"/>
    <d v="2015-04-24T16:16:17"/>
    <x v="1056"/>
  </r>
  <r>
    <n v="1057"/>
    <s v="Support Independent Media (Canceled)"/>
    <s v="Sayin it Plain is a Independent Radio Show created to inform the public and empower the community."/>
    <n v="10000"/>
    <n v="0"/>
    <n v="0"/>
    <x v="1"/>
    <s v="US"/>
    <s v="USD"/>
    <n v="1480888483"/>
    <x v="1057"/>
    <b v="0"/>
    <n v="0"/>
    <b v="0"/>
    <s v="journalism/audio"/>
    <e v="#DIV/0!"/>
    <n v="0"/>
    <x v="5"/>
    <s v="audio"/>
    <d v="2016-12-04T21:54:43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s v="US"/>
    <s v="USD"/>
    <n v="1427328000"/>
    <x v="1058"/>
    <b v="0"/>
    <n v="0"/>
    <b v="0"/>
    <s v="journalism/audio"/>
    <e v="#DIV/0!"/>
    <n v="0"/>
    <x v="5"/>
    <s v="audio"/>
    <d v="2015-03-26T00:00:00"/>
    <x v="1058"/>
  </r>
  <r>
    <n v="1059"/>
    <s v="Voice Over Artist (Canceled)"/>
    <s v="Turning myself into a vocal artist."/>
    <n v="1100"/>
    <n v="0"/>
    <n v="0"/>
    <x v="1"/>
    <s v="US"/>
    <s v="USD"/>
    <n v="1426269456"/>
    <x v="1059"/>
    <b v="0"/>
    <n v="0"/>
    <b v="0"/>
    <s v="journalism/audio"/>
    <e v="#DIV/0!"/>
    <n v="0"/>
    <x v="5"/>
    <s v="audio"/>
    <d v="2015-03-13T17:57:36"/>
    <x v="1059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s v="US"/>
    <s v="USD"/>
    <n v="1429134893"/>
    <x v="1060"/>
    <b v="0"/>
    <n v="1"/>
    <b v="0"/>
    <s v="journalism/audio"/>
    <n v="50"/>
    <n v="50"/>
    <x v="5"/>
    <s v="audio"/>
    <d v="2015-04-15T21:54:53"/>
    <x v="1060"/>
  </r>
  <r>
    <n v="1061"/>
    <s v="Chat Box 23 (Canceled)"/>
    <s v="T.O., Adi &amp; Mercedes discuss their point of views, women's issues &amp; Hollywood Hotties."/>
    <n v="4000"/>
    <n v="0"/>
    <n v="0"/>
    <x v="1"/>
    <s v="US"/>
    <s v="USD"/>
    <n v="1462150800"/>
    <x v="1061"/>
    <b v="0"/>
    <n v="0"/>
    <b v="0"/>
    <s v="journalism/audio"/>
    <e v="#DIV/0!"/>
    <n v="0"/>
    <x v="5"/>
    <s v="audio"/>
    <d v="2016-05-02T01:00:00"/>
    <x v="1061"/>
  </r>
  <r>
    <n v="1062"/>
    <s v="RETURNING AT A LATER DATE"/>
    <s v="SEE US ON PATREON www.badgirlartwork.com"/>
    <n v="199"/>
    <n v="190"/>
    <n v="95"/>
    <x v="1"/>
    <s v="US"/>
    <s v="USD"/>
    <n v="1468351341"/>
    <x v="1062"/>
    <b v="0"/>
    <n v="4"/>
    <b v="0"/>
    <s v="journalism/audio"/>
    <n v="47.5"/>
    <n v="47.5"/>
    <x v="5"/>
    <s v="audio"/>
    <d v="2016-07-12T19:22:21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s v="US"/>
    <s v="USD"/>
    <n v="1472604262"/>
    <x v="1063"/>
    <b v="0"/>
    <n v="0"/>
    <b v="0"/>
    <s v="journalism/audio"/>
    <e v="#DIV/0!"/>
    <n v="0"/>
    <x v="5"/>
    <s v="audio"/>
    <d v="2016-08-31T00:44:2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s v="US"/>
    <s v="USD"/>
    <n v="1373174903"/>
    <x v="1064"/>
    <b v="0"/>
    <n v="123"/>
    <b v="0"/>
    <s v="games/video games"/>
    <n v="65.67"/>
    <n v="65.67"/>
    <x v="6"/>
    <s v="video games"/>
    <d v="2013-07-07T05:28:23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s v="AU"/>
    <s v="AUD"/>
    <n v="1392800922"/>
    <x v="1065"/>
    <b v="0"/>
    <n v="5"/>
    <b v="0"/>
    <s v="games/video games"/>
    <n v="16.2"/>
    <n v="16.2"/>
    <x v="6"/>
    <s v="video games"/>
    <d v="2014-02-19T09:08:42"/>
    <x v="1065"/>
  </r>
  <r>
    <n v="1066"/>
    <s v="So I'm A Dark Lord"/>
    <s v="A parody of old school RPGs where you are a new Dark Lord on a quest to amass monsters and allies on your side."/>
    <n v="150000"/>
    <n v="5051"/>
    <n v="3"/>
    <x v="2"/>
    <s v="US"/>
    <s v="USD"/>
    <n v="1375657582"/>
    <x v="1066"/>
    <b v="0"/>
    <n v="148"/>
    <b v="0"/>
    <s v="games/video games"/>
    <n v="34.130000000000003"/>
    <n v="34.130000000000003"/>
    <x v="6"/>
    <s v="video games"/>
    <d v="2013-08-04T23:06:22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s v="US"/>
    <s v="USD"/>
    <n v="1387657931"/>
    <x v="1067"/>
    <b v="0"/>
    <n v="10"/>
    <b v="0"/>
    <s v="games/video games"/>
    <n v="13"/>
    <n v="13"/>
    <x v="6"/>
    <s v="video games"/>
    <d v="2013-12-21T20:32:11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s v="US"/>
    <s v="USD"/>
    <n v="1460274864"/>
    <x v="1068"/>
    <b v="0"/>
    <n v="4"/>
    <b v="0"/>
    <s v="games/video games"/>
    <n v="11.25"/>
    <n v="11.25"/>
    <x v="6"/>
    <s v="video games"/>
    <d v="2016-04-10T07:54:24"/>
    <x v="1068"/>
  </r>
  <r>
    <n v="1069"/>
    <s v="Until The End (PC, Mac, and Linux)"/>
    <s v="A run-n-gun zombie survival game where you scavenge for items to make the night a little less scary."/>
    <n v="2200"/>
    <n v="850"/>
    <n v="39"/>
    <x v="2"/>
    <s v="US"/>
    <s v="USD"/>
    <n v="1385447459"/>
    <x v="1069"/>
    <b v="0"/>
    <n v="21"/>
    <b v="0"/>
    <s v="games/video games"/>
    <n v="40.479999999999997"/>
    <n v="40.479999999999997"/>
    <x v="6"/>
    <s v="video games"/>
    <d v="2013-11-26T06:30:5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s v="US"/>
    <s v="USD"/>
    <n v="1349050622"/>
    <x v="1070"/>
    <b v="0"/>
    <n v="2"/>
    <b v="0"/>
    <s v="games/video games"/>
    <n v="35"/>
    <n v="35"/>
    <x v="6"/>
    <s v="video games"/>
    <d v="2012-10-01T00:17:02"/>
    <x v="1070"/>
  </r>
  <r>
    <n v="1071"/>
    <s v="DJ's Bane"/>
    <s v="I'm making a game where you choose how you want to kill the DJ, so you yourself can decide what music will be played at the party."/>
    <n v="100"/>
    <n v="0"/>
    <n v="0"/>
    <x v="2"/>
    <s v="NO"/>
    <s v="NOK"/>
    <n v="1447787093"/>
    <x v="1071"/>
    <b v="0"/>
    <n v="0"/>
    <b v="0"/>
    <s v="games/video games"/>
    <e v="#DIV/0!"/>
    <n v="0"/>
    <x v="6"/>
    <s v="video games"/>
    <d v="2015-11-17T19:04:53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s v="US"/>
    <s v="USD"/>
    <n v="1391630297"/>
    <x v="1072"/>
    <b v="0"/>
    <n v="4"/>
    <b v="0"/>
    <s v="games/video games"/>
    <n v="12.75"/>
    <n v="12.75"/>
    <x v="6"/>
    <s v="video games"/>
    <d v="2014-02-05T19:58:17"/>
    <x v="1072"/>
  </r>
  <r>
    <n v="1073"/>
    <s v="Rainbow Ball to the Iphone"/>
    <s v="We want to bring our Game Rainbow Ball to the iphone and to do that we need a little help"/>
    <n v="750"/>
    <n v="10"/>
    <n v="1"/>
    <x v="2"/>
    <s v="US"/>
    <s v="USD"/>
    <n v="1318806541"/>
    <x v="1073"/>
    <b v="0"/>
    <n v="1"/>
    <b v="0"/>
    <s v="games/video games"/>
    <n v="10"/>
    <n v="10"/>
    <x v="6"/>
    <s v="video games"/>
    <d v="2011-10-16T23:09:01"/>
    <x v="1073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s v="US"/>
    <s v="USD"/>
    <n v="1388808545"/>
    <x v="1074"/>
    <b v="0"/>
    <n v="30"/>
    <b v="0"/>
    <s v="games/video games"/>
    <n v="113.57"/>
    <n v="113.57"/>
    <x v="6"/>
    <s v="video games"/>
    <d v="2014-01-04T04:09:05"/>
    <x v="1074"/>
  </r>
  <r>
    <n v="1075"/>
    <s v="Towers Of The Apocalypse"/>
    <s v="Fully 3D, post Apocalyptic themed tower defense video game. New take on the genre."/>
    <n v="1000"/>
    <n v="45"/>
    <n v="5"/>
    <x v="2"/>
    <s v="US"/>
    <s v="USD"/>
    <n v="1336340516"/>
    <x v="1075"/>
    <b v="0"/>
    <n v="3"/>
    <b v="0"/>
    <s v="games/video games"/>
    <n v="15"/>
    <n v="15"/>
    <x v="6"/>
    <s v="video games"/>
    <d v="2012-05-06T21:41:56"/>
    <x v="1075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s v="US"/>
    <s v="USD"/>
    <n v="1410426250"/>
    <x v="1076"/>
    <b v="0"/>
    <n v="975"/>
    <b v="0"/>
    <s v="games/video games"/>
    <n v="48.28"/>
    <n v="48.28"/>
    <x v="6"/>
    <s v="video games"/>
    <d v="2014-09-11T09:04:10"/>
    <x v="1076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s v="US"/>
    <s v="USD"/>
    <n v="1452744011"/>
    <x v="1077"/>
    <b v="0"/>
    <n v="167"/>
    <b v="0"/>
    <s v="games/video games"/>
    <n v="43.98"/>
    <n v="43.98"/>
    <x v="6"/>
    <s v="video games"/>
    <d v="2016-01-14T04:00:11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s v="US"/>
    <s v="USD"/>
    <n v="1311309721"/>
    <x v="1078"/>
    <b v="0"/>
    <n v="5"/>
    <b v="0"/>
    <s v="games/video games"/>
    <n v="9"/>
    <n v="9"/>
    <x v="6"/>
    <s v="video games"/>
    <d v="2011-07-22T04:42:01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s v="DE"/>
    <s v="EUR"/>
    <n v="1463232936"/>
    <x v="1079"/>
    <b v="0"/>
    <n v="18"/>
    <b v="0"/>
    <s v="games/video games"/>
    <n v="37.67"/>
    <n v="37.67"/>
    <x v="6"/>
    <s v="video games"/>
    <d v="2016-05-14T13:35:36"/>
    <x v="1079"/>
  </r>
  <r>
    <n v="1080"/>
    <s v="Skullforge: The Hunt"/>
    <s v="A fantasy action RPG which follows an elven ex-slave on a journey of magic, revenge, intrigue, and deceit."/>
    <n v="20000"/>
    <n v="1821"/>
    <n v="9"/>
    <x v="2"/>
    <s v="US"/>
    <s v="USD"/>
    <n v="1399778333"/>
    <x v="1080"/>
    <b v="0"/>
    <n v="98"/>
    <b v="0"/>
    <s v="games/video games"/>
    <n v="18.579999999999998"/>
    <n v="18.579999999999998"/>
    <x v="6"/>
    <s v="video games"/>
    <d v="2014-05-11T03:18:53"/>
    <x v="1080"/>
  </r>
  <r>
    <n v="1081"/>
    <s v="The Creature"/>
    <s v="Finishing your last job before you retire until a disaster strikes the cargo ship can you survive The Creature?"/>
    <n v="68000"/>
    <n v="12"/>
    <n v="0"/>
    <x v="2"/>
    <s v="US"/>
    <s v="USD"/>
    <n v="1422483292"/>
    <x v="1081"/>
    <b v="0"/>
    <n v="4"/>
    <b v="0"/>
    <s v="games/video games"/>
    <n v="3"/>
    <n v="3"/>
    <x v="6"/>
    <s v="video games"/>
    <d v="2015-01-28T22:14:52"/>
    <x v="1081"/>
  </r>
  <r>
    <n v="1082"/>
    <s v="T-Fighter: Code Name M - Mobile Edition"/>
    <s v="Challenge your trivia skills in this action oriented game against several opponents across time."/>
    <n v="10000"/>
    <n v="56"/>
    <n v="1"/>
    <x v="2"/>
    <s v="US"/>
    <s v="USD"/>
    <n v="1344635088"/>
    <x v="1082"/>
    <b v="0"/>
    <n v="3"/>
    <b v="0"/>
    <s v="games/video games"/>
    <n v="18.670000000000002"/>
    <n v="18.670000000000002"/>
    <x v="6"/>
    <s v="video games"/>
    <d v="2012-08-10T21:44:48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s v="CA"/>
    <s v="CAD"/>
    <n v="1406994583"/>
    <x v="1083"/>
    <b v="0"/>
    <n v="1"/>
    <b v="0"/>
    <s v="games/video games"/>
    <n v="410"/>
    <n v="410"/>
    <x v="6"/>
    <s v="video games"/>
    <d v="2014-08-02T15:49:43"/>
    <x v="1083"/>
  </r>
  <r>
    <n v="1084"/>
    <s v="My own channel"/>
    <s v="I want to start my own channel for gaming"/>
    <n v="550"/>
    <n v="0"/>
    <n v="0"/>
    <x v="2"/>
    <s v="US"/>
    <s v="USD"/>
    <n v="1407534804"/>
    <x v="1084"/>
    <b v="0"/>
    <n v="0"/>
    <b v="0"/>
    <s v="games/video games"/>
    <e v="#DIV/0!"/>
    <n v="0"/>
    <x v="6"/>
    <s v="video games"/>
    <d v="2014-08-08T21:53:24"/>
    <x v="1084"/>
  </r>
  <r>
    <n v="1085"/>
    <s v="Sun Dryd Studios"/>
    <s v="The new kid on the block. Re-imagining old games and creating new ones. Ship, Lazer, Rock is first."/>
    <n v="30000"/>
    <n v="1026"/>
    <n v="3"/>
    <x v="2"/>
    <s v="CA"/>
    <s v="CAD"/>
    <n v="1457967975"/>
    <x v="1085"/>
    <b v="0"/>
    <n v="9"/>
    <b v="0"/>
    <s v="games/video games"/>
    <n v="114"/>
    <n v="114"/>
    <x v="6"/>
    <s v="video games"/>
    <d v="2016-03-14T15:06:15"/>
    <x v="1085"/>
  </r>
  <r>
    <n v="1086"/>
    <s v="Cyber Universe Online"/>
    <s v="Humanity's future in the Galaxy"/>
    <n v="18000"/>
    <n v="15"/>
    <n v="0"/>
    <x v="2"/>
    <s v="US"/>
    <s v="USD"/>
    <n v="1408913291"/>
    <x v="1086"/>
    <b v="0"/>
    <n v="2"/>
    <b v="0"/>
    <s v="games/video games"/>
    <n v="7.5"/>
    <n v="7.5"/>
    <x v="6"/>
    <s v="video games"/>
    <d v="2014-08-24T20:48:11"/>
    <x v="1086"/>
  </r>
  <r>
    <n v="1087"/>
    <s v="Idle Gamers"/>
    <s v="Idle gamers are the group of gamers worth watching play video games. We have a back log of video ideas and want to entertain you."/>
    <n v="1100"/>
    <n v="0"/>
    <n v="0"/>
    <x v="2"/>
    <s v="US"/>
    <s v="USD"/>
    <n v="1402852087"/>
    <x v="1087"/>
    <b v="0"/>
    <n v="0"/>
    <b v="0"/>
    <s v="games/video games"/>
    <e v="#DIV/0!"/>
    <n v="0"/>
    <x v="6"/>
    <s v="video games"/>
    <d v="2014-06-15T17:08:07"/>
    <x v="1087"/>
  </r>
  <r>
    <n v="1088"/>
    <s v="Still Alive"/>
    <s v="A fresh twist on survival games. Intense, high-stakes 30 minute rounds for up to 10 players."/>
    <n v="45000"/>
    <n v="6382.34"/>
    <n v="14"/>
    <x v="2"/>
    <s v="US"/>
    <s v="USD"/>
    <n v="1398366667"/>
    <x v="1088"/>
    <b v="0"/>
    <n v="147"/>
    <b v="0"/>
    <s v="games/video games"/>
    <n v="43.42"/>
    <n v="43.42"/>
    <x v="6"/>
    <s v="video games"/>
    <d v="2014-04-24T19:11:07"/>
    <x v="1088"/>
  </r>
  <r>
    <n v="1089"/>
    <s v="Farabel"/>
    <s v="Farabel is a single player turn-based fantasy strategy game for Mac/PC/Linux"/>
    <n v="15000"/>
    <n v="1174"/>
    <n v="8"/>
    <x v="2"/>
    <s v="FR"/>
    <s v="EUR"/>
    <n v="1435293175"/>
    <x v="1089"/>
    <b v="0"/>
    <n v="49"/>
    <b v="0"/>
    <s v="games/video games"/>
    <n v="23.96"/>
    <n v="23.96"/>
    <x v="6"/>
    <s v="video games"/>
    <d v="2015-06-26T04:32:55"/>
    <x v="1089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s v="AU"/>
    <s v="AUD"/>
    <n v="1432873653"/>
    <x v="1090"/>
    <b v="0"/>
    <n v="1"/>
    <b v="0"/>
    <s v="games/video games"/>
    <n v="5"/>
    <n v="5"/>
    <x v="6"/>
    <s v="video games"/>
    <d v="2015-05-29T04:27:33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s v="GB"/>
    <s v="GBP"/>
    <n v="1460313672"/>
    <x v="1091"/>
    <b v="0"/>
    <n v="2"/>
    <b v="0"/>
    <s v="games/video games"/>
    <n v="12.5"/>
    <n v="12.5"/>
    <x v="6"/>
    <s v="video games"/>
    <d v="2016-04-10T18:41:1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s v="US"/>
    <s v="USD"/>
    <n v="1357432638"/>
    <x v="1092"/>
    <b v="0"/>
    <n v="7"/>
    <b v="0"/>
    <s v="games/video games"/>
    <n v="3"/>
    <n v="3"/>
    <x v="6"/>
    <s v="video games"/>
    <d v="2013-01-06T00:37:18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s v="CA"/>
    <s v="CAD"/>
    <n v="1455232937"/>
    <x v="1093"/>
    <b v="0"/>
    <n v="4"/>
    <b v="0"/>
    <s v="games/video games"/>
    <n v="10.56"/>
    <n v="10.56"/>
    <x v="6"/>
    <s v="video games"/>
    <d v="2016-02-11T23:22:17"/>
    <x v="1093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s v="US"/>
    <s v="USD"/>
    <n v="1318180033"/>
    <x v="1094"/>
    <b v="0"/>
    <n v="27"/>
    <b v="0"/>
    <s v="games/video games"/>
    <n v="122"/>
    <n v="122"/>
    <x v="6"/>
    <s v="video games"/>
    <d v="2011-10-09T17:07:13"/>
    <x v="1094"/>
  </r>
  <r>
    <n v="1095"/>
    <s v="Project Snowstorm"/>
    <s v="MMORPG with Real-Time Pet Battles, Expansive 3D World and Ranked Individual &amp; Guild PvP arenas all on your mobile device!"/>
    <n v="500000"/>
    <n v="25174"/>
    <n v="5"/>
    <x v="2"/>
    <s v="US"/>
    <s v="USD"/>
    <n v="1377867220"/>
    <x v="1095"/>
    <b v="0"/>
    <n v="94"/>
    <b v="0"/>
    <s v="games/video games"/>
    <n v="267.81"/>
    <n v="267.81"/>
    <x v="6"/>
    <s v="video games"/>
    <d v="2013-08-30T12:53:40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s v="US"/>
    <s v="USD"/>
    <n v="1412393400"/>
    <x v="1096"/>
    <b v="0"/>
    <n v="29"/>
    <b v="0"/>
    <s v="games/video games"/>
    <n v="74.209999999999994"/>
    <n v="74.209999999999994"/>
    <x v="6"/>
    <s v="video games"/>
    <d v="2014-10-04T03:30:00"/>
    <x v="1096"/>
  </r>
  <r>
    <n v="1097"/>
    <s v="Rabbly"/>
    <s v="Rabbly is action-adventure game. Is about a scientist going on an adventure, to find rare materials in another galaxy."/>
    <n v="100000"/>
    <n v="47"/>
    <n v="0"/>
    <x v="2"/>
    <s v="US"/>
    <s v="USD"/>
    <n v="1393786877"/>
    <x v="1097"/>
    <b v="0"/>
    <n v="7"/>
    <b v="0"/>
    <s v="games/video games"/>
    <n v="6.71"/>
    <n v="6.71"/>
    <x v="6"/>
    <s v="video games"/>
    <d v="2014-03-02T19:01:17"/>
    <x v="1097"/>
  </r>
  <r>
    <n v="1098"/>
    <s v="Kick, Punch... Fireball"/>
    <s v="Kick, Punch... Fireball is an FPS type arena game set inside the fantasy world."/>
    <n v="25000"/>
    <n v="1803"/>
    <n v="7"/>
    <x v="2"/>
    <s v="US"/>
    <s v="USD"/>
    <n v="1397413095"/>
    <x v="1098"/>
    <b v="0"/>
    <n v="22"/>
    <b v="0"/>
    <s v="games/video games"/>
    <n v="81.95"/>
    <n v="81.95"/>
    <x v="6"/>
    <s v="video games"/>
    <d v="2014-04-13T18:18:15"/>
    <x v="1098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s v="GB"/>
    <s v="GBP"/>
    <n v="1431547468"/>
    <x v="1099"/>
    <b v="0"/>
    <n v="1"/>
    <b v="0"/>
    <s v="games/video games"/>
    <n v="25"/>
    <n v="25"/>
    <x v="6"/>
    <s v="video games"/>
    <d v="2015-05-13T20:04:28"/>
    <x v="1099"/>
  </r>
  <r>
    <n v="1100"/>
    <s v="Aeldengald Saga Book I"/>
    <s v="A retro style puzzle rpg with a dark story. Your decisions will influence the world and decide the outcome of the story."/>
    <n v="4000"/>
    <n v="100"/>
    <n v="3"/>
    <x v="2"/>
    <s v="DE"/>
    <s v="EUR"/>
    <n v="1455417571"/>
    <x v="1100"/>
    <b v="0"/>
    <n v="10"/>
    <b v="0"/>
    <s v="games/video games"/>
    <n v="10"/>
    <n v="10"/>
    <x v="6"/>
    <s v="video games"/>
    <d v="2016-02-14T02:39:31"/>
    <x v="1100"/>
  </r>
  <r>
    <n v="1101"/>
    <s v="Strain Wars"/>
    <s v="Different strains of marijuana leafs battling to the death to see which one is the top strain."/>
    <n v="100000"/>
    <n v="41"/>
    <n v="0"/>
    <x v="2"/>
    <s v="US"/>
    <s v="USD"/>
    <n v="1468519920"/>
    <x v="1101"/>
    <b v="0"/>
    <n v="6"/>
    <b v="0"/>
    <s v="games/video games"/>
    <n v="6.83"/>
    <n v="6.83"/>
    <x v="6"/>
    <s v="video games"/>
    <d v="2016-07-14T18:12:00"/>
    <x v="1101"/>
  </r>
  <r>
    <n v="1102"/>
    <s v="Runers"/>
    <s v="Runers is a top-down rogue-like shooter where as you advance you create more powerful spells and fight fierce monsters and bosses."/>
    <n v="8000"/>
    <n v="425"/>
    <n v="5"/>
    <x v="2"/>
    <s v="US"/>
    <s v="USD"/>
    <n v="1386568740"/>
    <x v="1102"/>
    <b v="0"/>
    <n v="24"/>
    <b v="0"/>
    <s v="games/video games"/>
    <n v="17.71"/>
    <n v="17.71"/>
    <x v="6"/>
    <s v="video games"/>
    <d v="2013-12-09T05:59:00"/>
    <x v="1102"/>
  </r>
  <r>
    <n v="1103"/>
    <s v="The Morgue"/>
    <s v="&quot;I go to work... I classify the bodies and store them accordingly... Sometimes I here noises... Other times is see her..."/>
    <n v="15000"/>
    <n v="243"/>
    <n v="2"/>
    <x v="2"/>
    <s v="US"/>
    <s v="USD"/>
    <n v="1466227190"/>
    <x v="1103"/>
    <b v="0"/>
    <n v="15"/>
    <b v="0"/>
    <s v="games/video games"/>
    <n v="16.2"/>
    <n v="16.2"/>
    <x v="6"/>
    <s v="video games"/>
    <d v="2016-06-18T05:19:50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s v="GB"/>
    <s v="GBP"/>
    <n v="1402480221"/>
    <x v="1104"/>
    <b v="0"/>
    <n v="37"/>
    <b v="0"/>
    <s v="games/video games"/>
    <n v="80.3"/>
    <n v="80.3"/>
    <x v="6"/>
    <s v="video games"/>
    <d v="2014-06-11T09:50:21"/>
    <x v="1104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s v="US"/>
    <s v="USD"/>
    <n v="1395627327"/>
    <x v="1105"/>
    <b v="0"/>
    <n v="20"/>
    <b v="0"/>
    <s v="games/video games"/>
    <n v="71.55"/>
    <n v="71.55"/>
    <x v="6"/>
    <s v="video games"/>
    <d v="2014-03-24T02:15:27"/>
    <x v="1105"/>
  </r>
  <r>
    <n v="1106"/>
    <s v="Backyard Zombies"/>
    <s v="Collect coins and save civilians while you blast your way through tons of zombies! Unlock new characters and levels!"/>
    <n v="400"/>
    <n v="165"/>
    <n v="41"/>
    <x v="2"/>
    <s v="US"/>
    <s v="USD"/>
    <n v="1333557975"/>
    <x v="1106"/>
    <b v="0"/>
    <n v="7"/>
    <b v="0"/>
    <s v="games/video games"/>
    <n v="23.57"/>
    <n v="23.57"/>
    <x v="6"/>
    <s v="video games"/>
    <d v="2012-04-04T16:46:1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s v="US"/>
    <s v="USD"/>
    <n v="1406148024"/>
    <x v="1107"/>
    <b v="0"/>
    <n v="0"/>
    <b v="0"/>
    <s v="games/video games"/>
    <e v="#DIV/0!"/>
    <n v="0"/>
    <x v="6"/>
    <s v="video games"/>
    <d v="2014-07-23T20:40:24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s v="US"/>
    <s v="USD"/>
    <n v="1334326635"/>
    <x v="1108"/>
    <b v="0"/>
    <n v="21"/>
    <b v="0"/>
    <s v="games/video games"/>
    <n v="34.880000000000003"/>
    <n v="34.880000000000003"/>
    <x v="6"/>
    <s v="video games"/>
    <d v="2012-04-13T14:17:1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s v="US"/>
    <s v="USD"/>
    <n v="1479495790"/>
    <x v="1109"/>
    <b v="0"/>
    <n v="3"/>
    <b v="0"/>
    <s v="games/video games"/>
    <n v="15"/>
    <n v="15"/>
    <x v="6"/>
    <s v="video games"/>
    <d v="2016-11-18T19:03:10"/>
    <x v="1109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s v="US"/>
    <s v="USD"/>
    <n v="1354919022"/>
    <x v="1110"/>
    <b v="0"/>
    <n v="11"/>
    <b v="0"/>
    <s v="games/video games"/>
    <n v="23.18"/>
    <n v="23.18"/>
    <x v="6"/>
    <s v="video games"/>
    <d v="2012-12-07T22:23:42"/>
    <x v="1110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s v="US"/>
    <s v="USD"/>
    <n v="1452228790"/>
    <x v="1111"/>
    <b v="0"/>
    <n v="1"/>
    <b v="0"/>
    <s v="games/video games"/>
    <n v="1"/>
    <n v="1"/>
    <x v="6"/>
    <s v="video games"/>
    <d v="2016-01-08T04:53:1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s v="US"/>
    <s v="USD"/>
    <n v="1421656200"/>
    <x v="1112"/>
    <b v="0"/>
    <n v="312"/>
    <b v="0"/>
    <s v="games/video games"/>
    <n v="100.23"/>
    <n v="100.23"/>
    <x v="6"/>
    <s v="video games"/>
    <d v="2015-01-19T08:30:00"/>
    <x v="1112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s v="GB"/>
    <s v="GBP"/>
    <n v="1408058820"/>
    <x v="1113"/>
    <b v="0"/>
    <n v="1"/>
    <b v="0"/>
    <s v="games/video games"/>
    <n v="5"/>
    <n v="5"/>
    <x v="6"/>
    <s v="video games"/>
    <d v="2014-08-14T23:27:00"/>
    <x v="1113"/>
  </r>
  <r>
    <n v="1114"/>
    <s v="TeleRide"/>
    <s v="SciFi racing game for Android &amp; iOS platforms. Player gets a unique weapon which introduces an additional dimension to the competition."/>
    <n v="6000"/>
    <n v="10"/>
    <n v="0"/>
    <x v="2"/>
    <s v="GB"/>
    <s v="GBP"/>
    <n v="1381306687"/>
    <x v="1114"/>
    <b v="0"/>
    <n v="3"/>
    <b v="0"/>
    <s v="games/video games"/>
    <n v="3.33"/>
    <n v="3.33"/>
    <x v="6"/>
    <s v="video games"/>
    <d v="2013-10-09T08:18:07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s v="US"/>
    <s v="USD"/>
    <n v="1459352495"/>
    <x v="1115"/>
    <b v="0"/>
    <n v="4"/>
    <b v="0"/>
    <s v="games/video games"/>
    <n v="13.25"/>
    <n v="13.25"/>
    <x v="6"/>
    <s v="video games"/>
    <d v="2016-03-30T15:41:35"/>
    <x v="1115"/>
  </r>
  <r>
    <n v="1116"/>
    <s v="Quest Remnants of Chaos"/>
    <s v="A medieval, post apocolyptic, Online, MMORPG. Class morphing, character customization game."/>
    <n v="500000"/>
    <n v="178.52"/>
    <n v="0"/>
    <x v="2"/>
    <s v="US"/>
    <s v="USD"/>
    <n v="1339273208"/>
    <x v="1116"/>
    <b v="0"/>
    <n v="10"/>
    <b v="0"/>
    <s v="games/video games"/>
    <n v="17.850000000000001"/>
    <n v="17.850000000000001"/>
    <x v="6"/>
    <s v="video games"/>
    <d v="2012-06-09T20:20:08"/>
    <x v="1116"/>
  </r>
  <r>
    <n v="1117"/>
    <s v="Medieval Village"/>
    <s v="Experience the Medieval in your own village. Increase your village into a city and walk through the streets."/>
    <n v="1000"/>
    <n v="83"/>
    <n v="8"/>
    <x v="2"/>
    <s v="DE"/>
    <s v="EUR"/>
    <n v="1451053313"/>
    <x v="1117"/>
    <b v="0"/>
    <n v="8"/>
    <b v="0"/>
    <s v="games/video games"/>
    <n v="10.38"/>
    <n v="10.38"/>
    <x v="6"/>
    <s v="video games"/>
    <d v="2015-12-25T14:21:53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s v="AU"/>
    <s v="AUD"/>
    <n v="1396666779"/>
    <x v="1118"/>
    <b v="0"/>
    <n v="3"/>
    <b v="0"/>
    <s v="games/video games"/>
    <n v="36.33"/>
    <n v="36.33"/>
    <x v="6"/>
    <s v="video games"/>
    <d v="2014-04-05T02:59:39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s v="US"/>
    <s v="USD"/>
    <n v="1396810864"/>
    <x v="1119"/>
    <b v="0"/>
    <n v="1"/>
    <b v="0"/>
    <s v="games/video games"/>
    <n v="5"/>
    <n v="5"/>
    <x v="6"/>
    <s v="video games"/>
    <d v="2014-04-06T19:01:04"/>
    <x v="1119"/>
  </r>
  <r>
    <n v="1120"/>
    <s v="PlanEt Ninjahwah"/>
    <s v="Planet Ninjahwah is a highly anticipated futuristic action adventure game that will blow your mind!!"/>
    <n v="25000"/>
    <n v="0"/>
    <n v="0"/>
    <x v="2"/>
    <s v="US"/>
    <s v="USD"/>
    <n v="1319835400"/>
    <x v="1120"/>
    <b v="0"/>
    <n v="0"/>
    <b v="0"/>
    <s v="games/video games"/>
    <e v="#DIV/0!"/>
    <n v="0"/>
    <x v="6"/>
    <s v="video games"/>
    <d v="2011-10-28T20:56:40"/>
    <x v="1120"/>
  </r>
  <r>
    <n v="1121"/>
    <s v="Pwincess"/>
    <s v="An action packed, side scrolling, platform jumping, laser shooting ADVENTURE that will be fun for everyone."/>
    <n v="250000"/>
    <n v="29"/>
    <n v="0"/>
    <x v="2"/>
    <s v="US"/>
    <s v="USD"/>
    <n v="1457904316"/>
    <x v="1121"/>
    <b v="0"/>
    <n v="5"/>
    <b v="0"/>
    <s v="games/video games"/>
    <n v="5.8"/>
    <n v="5.8"/>
    <x v="6"/>
    <s v="video games"/>
    <d v="2016-03-13T21:25:16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s v="GB"/>
    <s v="GBP"/>
    <n v="1369932825"/>
    <x v="1122"/>
    <b v="0"/>
    <n v="0"/>
    <b v="0"/>
    <s v="games/video games"/>
    <e v="#DIV/0!"/>
    <n v="0"/>
    <x v="6"/>
    <s v="video games"/>
    <d v="2013-05-30T16:53:45"/>
    <x v="1122"/>
  </r>
  <r>
    <n v="1123"/>
    <s v="Droplets"/>
    <s v="Fast paced mobile game where you control a rain drop by tilting your screen. Absorb other rain drops to go faster, but avoid clouds."/>
    <n v="5000"/>
    <n v="11"/>
    <n v="0"/>
    <x v="2"/>
    <s v="US"/>
    <s v="USD"/>
    <n v="1397910848"/>
    <x v="1123"/>
    <b v="0"/>
    <n v="3"/>
    <b v="0"/>
    <s v="games/video games"/>
    <n v="3.67"/>
    <n v="3.67"/>
    <x v="6"/>
    <s v="video games"/>
    <d v="2014-04-19T12:34:08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s v="US"/>
    <s v="USD"/>
    <n v="1430409651"/>
    <x v="1124"/>
    <b v="0"/>
    <n v="7"/>
    <b v="0"/>
    <s v="games/mobile games"/>
    <n v="60.71"/>
    <n v="60.71"/>
    <x v="6"/>
    <s v="mobile games"/>
    <d v="2015-04-30T16:00:51"/>
    <x v="1124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s v="GB"/>
    <s v="GBP"/>
    <n v="1443193130"/>
    <x v="1125"/>
    <b v="0"/>
    <n v="0"/>
    <b v="0"/>
    <s v="games/mobile games"/>
    <e v="#DIV/0!"/>
    <n v="0"/>
    <x v="6"/>
    <s v="mobile games"/>
    <d v="2015-09-25T14:58:50"/>
    <x v="1125"/>
  </r>
  <r>
    <n v="1126"/>
    <s v="GAMING TO LEARN"/>
    <s v="Imagine a science class where the teacher walks in a says &quot;Take out your cell phone and play a game.&quot;"/>
    <n v="2000"/>
    <n v="10"/>
    <n v="1"/>
    <x v="2"/>
    <s v="US"/>
    <s v="USD"/>
    <n v="1468482694"/>
    <x v="1126"/>
    <b v="0"/>
    <n v="2"/>
    <b v="0"/>
    <s v="games/mobile games"/>
    <n v="5"/>
    <n v="5"/>
    <x v="6"/>
    <s v="mobile games"/>
    <d v="2016-07-14T07:51:34"/>
    <x v="1126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s v="US"/>
    <s v="USD"/>
    <n v="1416000600"/>
    <x v="1127"/>
    <b v="0"/>
    <n v="23"/>
    <b v="0"/>
    <s v="games/mobile games"/>
    <n v="25.43"/>
    <n v="25.43"/>
    <x v="6"/>
    <s v="mobile games"/>
    <d v="2014-11-14T21:30:00"/>
    <x v="1127"/>
  </r>
  <r>
    <n v="1128"/>
    <s v="Flying Turds"/>
    <s v="#havingfunFTW"/>
    <n v="1000"/>
    <n v="1"/>
    <n v="0"/>
    <x v="2"/>
    <s v="GB"/>
    <s v="GBP"/>
    <n v="1407425717"/>
    <x v="1128"/>
    <b v="0"/>
    <n v="1"/>
    <b v="0"/>
    <s v="games/mobile games"/>
    <n v="1"/>
    <n v="1"/>
    <x v="6"/>
    <s v="mobile games"/>
    <d v="2014-08-07T15:35:17"/>
    <x v="1128"/>
  </r>
  <r>
    <n v="1129"/>
    <s v="Angry words with Friends"/>
    <s v="This app will provide you with the ability to use your most favorite profanities while playing a game with your friends."/>
    <n v="20000"/>
    <n v="21"/>
    <n v="0"/>
    <x v="2"/>
    <s v="US"/>
    <s v="USD"/>
    <n v="1465107693"/>
    <x v="1129"/>
    <b v="0"/>
    <n v="2"/>
    <b v="0"/>
    <s v="games/mobile games"/>
    <n v="10.5"/>
    <n v="10.5"/>
    <x v="6"/>
    <s v="mobile games"/>
    <d v="2016-06-05T06:21:33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s v="US"/>
    <s v="USD"/>
    <n v="1416963300"/>
    <x v="1130"/>
    <b v="0"/>
    <n v="3"/>
    <b v="0"/>
    <s v="games/mobile games"/>
    <n v="3.67"/>
    <n v="3.67"/>
    <x v="6"/>
    <s v="mobile games"/>
    <d v="2014-11-26T00:55:00"/>
    <x v="1130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s v="AU"/>
    <s v="AUD"/>
    <n v="1450993668"/>
    <x v="1131"/>
    <b v="0"/>
    <n v="0"/>
    <b v="0"/>
    <s v="games/mobile games"/>
    <e v="#DIV/0!"/>
    <n v="0"/>
    <x v="6"/>
    <s v="mobile games"/>
    <d v="2015-12-24T21:47:48"/>
    <x v="1131"/>
  </r>
  <r>
    <n v="1132"/>
    <s v="One"/>
    <s v="One is a simple mobile game about exploring the connections between all living things. Featuring hand-painted art."/>
    <n v="10000"/>
    <n v="1438"/>
    <n v="14"/>
    <x v="2"/>
    <s v="CA"/>
    <s v="CAD"/>
    <n v="1483238771"/>
    <x v="1132"/>
    <b v="0"/>
    <n v="13"/>
    <b v="0"/>
    <s v="games/mobile games"/>
    <n v="110.62"/>
    <n v="110.62"/>
    <x v="6"/>
    <s v="mobile games"/>
    <d v="2017-01-01T02:46:11"/>
    <x v="1132"/>
  </r>
  <r>
    <n v="1133"/>
    <s v="Ping"/>
    <s v="Ping is a simple game currently in the design process, where the player lives off of the power of their connection to the internet."/>
    <n v="3000"/>
    <n v="20"/>
    <n v="1"/>
    <x v="2"/>
    <s v="GB"/>
    <s v="GBP"/>
    <n v="1406799981"/>
    <x v="1133"/>
    <b v="0"/>
    <n v="1"/>
    <b v="0"/>
    <s v="games/mobile games"/>
    <n v="20"/>
    <n v="20"/>
    <x v="6"/>
    <s v="mobile games"/>
    <d v="2014-07-31T09:46:21"/>
    <x v="1133"/>
  </r>
  <r>
    <n v="1134"/>
    <s v="New Mario Bro's style game!"/>
    <s v="We are creating a new Mario Bro's style game called KFK:Original. It's challenging, fun and totally awesome!!!"/>
    <n v="25000"/>
    <n v="1"/>
    <n v="0"/>
    <x v="2"/>
    <s v="AU"/>
    <s v="AUD"/>
    <n v="1417235580"/>
    <x v="1134"/>
    <b v="0"/>
    <n v="1"/>
    <b v="0"/>
    <s v="games/mobile games"/>
    <n v="1"/>
    <n v="1"/>
    <x v="6"/>
    <s v="mobile games"/>
    <d v="2014-11-29T04:33:00"/>
    <x v="1134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s v="DE"/>
    <s v="EUR"/>
    <n v="1470527094"/>
    <x v="1135"/>
    <b v="0"/>
    <n v="1"/>
    <b v="0"/>
    <s v="games/mobile games"/>
    <n v="50"/>
    <n v="50"/>
    <x v="6"/>
    <s v="mobile games"/>
    <d v="2016-08-06T23:44:54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s v="FR"/>
    <s v="EUR"/>
    <n v="1450541229"/>
    <x v="1136"/>
    <b v="0"/>
    <n v="6"/>
    <b v="0"/>
    <s v="games/mobile games"/>
    <n v="45"/>
    <n v="45"/>
    <x v="6"/>
    <s v="mobile games"/>
    <d v="2015-12-19T16:07:09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s v="US"/>
    <s v="USD"/>
    <n v="1461440421"/>
    <x v="1137"/>
    <b v="0"/>
    <n v="39"/>
    <b v="0"/>
    <s v="games/mobile games"/>
    <n v="253.21"/>
    <n v="253.21"/>
    <x v="6"/>
    <s v="mobile games"/>
    <d v="2016-04-23T19:40:21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s v="US"/>
    <s v="USD"/>
    <n v="1485035131"/>
    <x v="1138"/>
    <b v="0"/>
    <n v="4"/>
    <b v="0"/>
    <s v="games/mobile games"/>
    <n v="31.25"/>
    <n v="31.25"/>
    <x v="6"/>
    <s v="mobile games"/>
    <d v="2017-01-21T21:45:31"/>
    <x v="1138"/>
  </r>
  <r>
    <n v="1139"/>
    <s v="Soulwalker"/>
    <s v="Take control of the Void and bend it to your will as you perfect your strategy and amass your deck. The light gathers, your power grows"/>
    <n v="8000"/>
    <n v="5"/>
    <n v="0"/>
    <x v="2"/>
    <s v="US"/>
    <s v="USD"/>
    <n v="1420100426"/>
    <x v="1139"/>
    <b v="0"/>
    <n v="1"/>
    <b v="0"/>
    <s v="games/mobile games"/>
    <n v="5"/>
    <n v="5"/>
    <x v="6"/>
    <s v="mobile games"/>
    <d v="2015-01-01T08:20:26"/>
    <x v="1139"/>
  </r>
  <r>
    <n v="1140"/>
    <s v="Medieval Empire by Bear Games"/>
    <s v="We are creating the next epic Massive Multiplayer Online-Real Time Strategy game and we want you to be a part of it!"/>
    <n v="5000"/>
    <n v="0"/>
    <n v="0"/>
    <x v="2"/>
    <s v="GB"/>
    <s v="GBP"/>
    <n v="1438859121"/>
    <x v="1140"/>
    <b v="0"/>
    <n v="0"/>
    <b v="0"/>
    <s v="games/mobile games"/>
    <e v="#DIV/0!"/>
    <n v="0"/>
    <x v="6"/>
    <s v="mobile games"/>
    <d v="2015-08-06T11:05:21"/>
    <x v="1140"/>
  </r>
  <r>
    <n v="1141"/>
    <s v="Arena Z - Zombie Survival"/>
    <s v="I think this will be a great game!"/>
    <n v="500"/>
    <n v="0"/>
    <n v="0"/>
    <x v="2"/>
    <s v="DE"/>
    <s v="EUR"/>
    <n v="1436460450"/>
    <x v="1141"/>
    <b v="0"/>
    <n v="0"/>
    <b v="0"/>
    <s v="games/mobile games"/>
    <e v="#DIV/0!"/>
    <n v="0"/>
    <x v="6"/>
    <s v="mobile games"/>
    <d v="2015-07-09T16:47:3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s v="US"/>
    <s v="USD"/>
    <n v="1424131727"/>
    <x v="1142"/>
    <b v="0"/>
    <n v="0"/>
    <b v="0"/>
    <s v="games/mobile games"/>
    <e v="#DIV/0!"/>
    <n v="0"/>
    <x v="6"/>
    <s v="mobile games"/>
    <d v="2015-02-17T00:08:47"/>
    <x v="1142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s v="US"/>
    <s v="USD"/>
    <n v="1450327126"/>
    <x v="1143"/>
    <b v="0"/>
    <n v="8"/>
    <b v="0"/>
    <s v="games/mobile games"/>
    <n v="23.25"/>
    <n v="23.25"/>
    <x v="6"/>
    <s v="mobile games"/>
    <d v="2015-12-17T04:38:46"/>
    <x v="1143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s v="US"/>
    <s v="USD"/>
    <n v="1430281320"/>
    <x v="1144"/>
    <b v="0"/>
    <n v="0"/>
    <b v="0"/>
    <s v="food/food trucks"/>
    <e v="#DIV/0!"/>
    <n v="0"/>
    <x v="7"/>
    <s v="food trucks"/>
    <d v="2015-04-29T04:22:00"/>
    <x v="1144"/>
  </r>
  <r>
    <n v="1145"/>
    <s v="A FORK IN THE ROAD food truck"/>
    <s v="Emphasizing locally and responsibly raised ingredients, serving delicious food! I need your help."/>
    <n v="80000"/>
    <n v="100"/>
    <n v="0"/>
    <x v="2"/>
    <s v="US"/>
    <s v="USD"/>
    <n v="1412272592"/>
    <x v="1145"/>
    <b v="0"/>
    <n v="1"/>
    <b v="0"/>
    <s v="food/food trucks"/>
    <n v="100"/>
    <n v="100"/>
    <x v="7"/>
    <s v="food trucks"/>
    <d v="2014-10-02T17:56:32"/>
    <x v="1145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s v="US"/>
    <s v="USD"/>
    <n v="1399071173"/>
    <x v="1146"/>
    <b v="0"/>
    <n v="12"/>
    <b v="0"/>
    <s v="food/food trucks"/>
    <n v="44.17"/>
    <n v="44.17"/>
    <x v="7"/>
    <s v="food trucks"/>
    <d v="2014-05-02T22:52:53"/>
    <x v="1146"/>
  </r>
  <r>
    <n v="1147"/>
    <s v="baked pugtato"/>
    <s v="amazing gourmet baked potato truck with variable options for everyone, its always been my dream, help me make it come true :)."/>
    <n v="25000"/>
    <n v="0"/>
    <n v="0"/>
    <x v="2"/>
    <s v="CA"/>
    <s v="CAD"/>
    <n v="1413760783"/>
    <x v="1147"/>
    <b v="0"/>
    <n v="0"/>
    <b v="0"/>
    <s v="food/food trucks"/>
    <e v="#DIV/0!"/>
    <n v="0"/>
    <x v="7"/>
    <s v="food trucks"/>
    <d v="2014-10-19T23:19:43"/>
    <x v="1147"/>
  </r>
  <r>
    <n v="1148"/>
    <s v="Warren's / Adilyn's Rollin' Bistro"/>
    <s v="New local (Louisville, KY.) food truck with a refreshing spin on rolling kitchens."/>
    <n v="15000"/>
    <n v="73"/>
    <n v="0"/>
    <x v="2"/>
    <s v="US"/>
    <s v="USD"/>
    <n v="1480568781"/>
    <x v="1148"/>
    <b v="0"/>
    <n v="3"/>
    <b v="0"/>
    <s v="food/food trucks"/>
    <n v="24.33"/>
    <n v="24.33"/>
    <x v="7"/>
    <s v="food trucks"/>
    <d v="2016-12-01T05:06:21"/>
    <x v="1148"/>
  </r>
  <r>
    <n v="1149"/>
    <s v="The Floridian Food Truck"/>
    <s v="Bringing culturally diverse Floridian cuisine to the people!"/>
    <n v="50000"/>
    <n v="75"/>
    <n v="0"/>
    <x v="2"/>
    <s v="US"/>
    <s v="USD"/>
    <n v="1466096566"/>
    <x v="1149"/>
    <b v="0"/>
    <n v="2"/>
    <b v="0"/>
    <s v="food/food trucks"/>
    <n v="37.5"/>
    <n v="37.5"/>
    <x v="7"/>
    <s v="food trucks"/>
    <d v="2016-06-16T17:02:46"/>
    <x v="1149"/>
  </r>
  <r>
    <n v="1150"/>
    <s v="Chef Po's Food Truck"/>
    <s v="Bringing delicious authentic and fusion Taiwanese Food to the West Coast."/>
    <n v="2500"/>
    <n v="252"/>
    <n v="10"/>
    <x v="2"/>
    <s v="US"/>
    <s v="USD"/>
    <n v="1452293675"/>
    <x v="1150"/>
    <b v="0"/>
    <n v="6"/>
    <b v="0"/>
    <s v="food/food trucks"/>
    <n v="42"/>
    <n v="42"/>
    <x v="7"/>
    <s v="food trucks"/>
    <d v="2016-01-08T22:54:35"/>
    <x v="1150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s v="US"/>
    <s v="USD"/>
    <n v="1441592863"/>
    <x v="1151"/>
    <b v="0"/>
    <n v="0"/>
    <b v="0"/>
    <s v="food/food trucks"/>
    <e v="#DIV/0!"/>
    <n v="0"/>
    <x v="7"/>
    <s v="food trucks"/>
    <d v="2015-09-07T02:27:43"/>
    <x v="1151"/>
  </r>
  <r>
    <n v="1152"/>
    <s v="Peruvian King Food Truck"/>
    <s v="Peruvian food truck with an LA twist."/>
    <n v="16000"/>
    <n v="911"/>
    <n v="6"/>
    <x v="2"/>
    <s v="US"/>
    <s v="USD"/>
    <n v="1431709312"/>
    <x v="1152"/>
    <b v="0"/>
    <n v="15"/>
    <b v="0"/>
    <s v="food/food trucks"/>
    <n v="60.73"/>
    <n v="60.73"/>
    <x v="7"/>
    <s v="food trucks"/>
    <d v="2015-05-15T17:01:52"/>
    <x v="1152"/>
  </r>
  <r>
    <n v="1153"/>
    <s v="The Cold Spot Mobile Trailer"/>
    <s v="A mobile concession trailer for snow cones, ice cream, smoothies and more"/>
    <n v="8000"/>
    <n v="50"/>
    <n v="1"/>
    <x v="2"/>
    <s v="US"/>
    <s v="USD"/>
    <n v="1434647305"/>
    <x v="1153"/>
    <b v="0"/>
    <n v="1"/>
    <b v="0"/>
    <s v="food/food trucks"/>
    <n v="50"/>
    <n v="50"/>
    <x v="7"/>
    <s v="food trucks"/>
    <d v="2015-06-18T17:08:25"/>
    <x v="1153"/>
  </r>
  <r>
    <n v="1154"/>
    <s v="Food Truck Funding"/>
    <s v="We're about to launch our first ever food truck to share our amazing food and we need your help! Be a part of our truck!"/>
    <n v="5000"/>
    <n v="325"/>
    <n v="7"/>
    <x v="2"/>
    <s v="US"/>
    <s v="USD"/>
    <n v="1441507006"/>
    <x v="1154"/>
    <b v="0"/>
    <n v="3"/>
    <b v="0"/>
    <s v="food/food trucks"/>
    <n v="108.33"/>
    <n v="108.33"/>
    <x v="7"/>
    <s v="food trucks"/>
    <d v="2015-09-06T02:36:46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s v="US"/>
    <s v="USD"/>
    <n v="1408040408"/>
    <x v="1155"/>
    <b v="0"/>
    <n v="8"/>
    <b v="0"/>
    <s v="food/food trucks"/>
    <n v="23.5"/>
    <n v="23.5"/>
    <x v="7"/>
    <s v="food trucks"/>
    <d v="2014-08-14T18:20:08"/>
    <x v="1155"/>
  </r>
  <r>
    <n v="1156"/>
    <s v="Harley Hawg Dogs, Inc"/>
    <s v="A Food Truck featuring Deep Fried Natural Casing Beef/Pork mix Hot Dogs, New York Style Rippers. Also serving Fresh Cut Fries."/>
    <n v="6500"/>
    <n v="0"/>
    <n v="0"/>
    <x v="2"/>
    <s v="US"/>
    <s v="USD"/>
    <n v="1424742162"/>
    <x v="1156"/>
    <b v="0"/>
    <n v="0"/>
    <b v="0"/>
    <s v="food/food trucks"/>
    <e v="#DIV/0!"/>
    <n v="0"/>
    <x v="7"/>
    <s v="food trucks"/>
    <d v="2015-02-24T01:42:42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s v="US"/>
    <s v="USD"/>
    <n v="1417795480"/>
    <x v="1157"/>
    <b v="0"/>
    <n v="3"/>
    <b v="0"/>
    <s v="food/food trucks"/>
    <n v="50.33"/>
    <n v="50.33"/>
    <x v="7"/>
    <s v="food trucks"/>
    <d v="2014-12-05T16:04:40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s v="US"/>
    <s v="USD"/>
    <n v="1418091128"/>
    <x v="1158"/>
    <b v="0"/>
    <n v="3"/>
    <b v="0"/>
    <s v="food/food trucks"/>
    <n v="11.67"/>
    <n v="11.67"/>
    <x v="7"/>
    <s v="food trucks"/>
    <d v="2014-12-09T02:12:08"/>
    <x v="1158"/>
  </r>
  <r>
    <n v="1159"/>
    <s v="Skewed Up Food Truck"/>
    <s v="Skewed Up food truck is my dream and need help getting it started, presenting some to the bank for my loan, spice up logo, etc."/>
    <n v="6750"/>
    <n v="0"/>
    <n v="0"/>
    <x v="2"/>
    <s v="US"/>
    <s v="USD"/>
    <n v="1435679100"/>
    <x v="1159"/>
    <b v="0"/>
    <n v="0"/>
    <b v="0"/>
    <s v="food/food trucks"/>
    <e v="#DIV/0!"/>
    <n v="0"/>
    <x v="7"/>
    <s v="food trucks"/>
    <d v="2015-06-30T15:45:0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s v="US"/>
    <s v="USD"/>
    <n v="1427510586"/>
    <x v="1160"/>
    <b v="0"/>
    <n v="19"/>
    <b v="0"/>
    <s v="food/food trucks"/>
    <n v="60.79"/>
    <n v="60.79"/>
    <x v="7"/>
    <s v="food trucks"/>
    <d v="2015-03-28T02:43:06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s v="US"/>
    <s v="USD"/>
    <n v="1432047989"/>
    <x v="1161"/>
    <b v="0"/>
    <n v="0"/>
    <b v="0"/>
    <s v="food/food trucks"/>
    <e v="#DIV/0!"/>
    <n v="0"/>
    <x v="7"/>
    <s v="food trucks"/>
    <d v="2015-05-19T15:06:29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s v="US"/>
    <s v="USD"/>
    <n v="1411662264"/>
    <x v="1162"/>
    <b v="0"/>
    <n v="2"/>
    <b v="0"/>
    <s v="food/food trucks"/>
    <n v="17.5"/>
    <n v="17.5"/>
    <x v="7"/>
    <s v="food trucks"/>
    <d v="2014-09-25T16:24:24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s v="US"/>
    <s v="USD"/>
    <n v="1407604920"/>
    <x v="1163"/>
    <b v="0"/>
    <n v="0"/>
    <b v="0"/>
    <s v="food/food trucks"/>
    <e v="#DIV/0!"/>
    <n v="0"/>
    <x v="7"/>
    <s v="food trucks"/>
    <d v="2014-08-09T17:22:00"/>
    <x v="1163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s v="US"/>
    <s v="USD"/>
    <n v="1466270582"/>
    <x v="1164"/>
    <b v="0"/>
    <n v="0"/>
    <b v="0"/>
    <s v="food/food trucks"/>
    <e v="#DIV/0!"/>
    <n v="0"/>
    <x v="7"/>
    <s v="food trucks"/>
    <d v="2016-06-18T17:23:0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s v="US"/>
    <s v="USD"/>
    <n v="1404623330"/>
    <x v="1165"/>
    <b v="0"/>
    <n v="25"/>
    <b v="0"/>
    <s v="food/food trucks"/>
    <n v="82.82"/>
    <n v="82.82"/>
    <x v="7"/>
    <s v="food trucks"/>
    <d v="2014-07-06T05:08:50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s v="US"/>
    <s v="USD"/>
    <n v="1435291200"/>
    <x v="1166"/>
    <b v="0"/>
    <n v="8"/>
    <b v="0"/>
    <s v="food/food trucks"/>
    <n v="358.88"/>
    <n v="358.88"/>
    <x v="7"/>
    <s v="food trucks"/>
    <d v="2015-06-26T04:00:00"/>
    <x v="1166"/>
  </r>
  <r>
    <n v="1167"/>
    <s v="Empanada Express Food Truck"/>
    <s v="A mobile food truck serving up a Latino-inspired fusion cuisine using fresh, local, &amp; organic ingredients!"/>
    <n v="60000"/>
    <n v="979"/>
    <n v="2"/>
    <x v="2"/>
    <s v="US"/>
    <s v="USD"/>
    <n v="1410543495"/>
    <x v="1167"/>
    <b v="0"/>
    <n v="16"/>
    <b v="0"/>
    <s v="food/food trucks"/>
    <n v="61.19"/>
    <n v="61.19"/>
    <x v="7"/>
    <s v="food trucks"/>
    <d v="2014-09-12T17:38:15"/>
    <x v="1167"/>
  </r>
  <r>
    <n v="1168"/>
    <s v="SiMpLy FreSH fOoD TrUck"/>
    <s v="Simply fresh farm to table on wheels working close with local farms to ensure the highest of quality of product ."/>
    <n v="18000"/>
    <n v="1020"/>
    <n v="6"/>
    <x v="2"/>
    <s v="US"/>
    <s v="USD"/>
    <n v="1474507065"/>
    <x v="1168"/>
    <b v="0"/>
    <n v="3"/>
    <b v="0"/>
    <s v="food/food trucks"/>
    <n v="340"/>
    <n v="340"/>
    <x v="7"/>
    <s v="food trucks"/>
    <d v="2016-09-22T01:17:45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s v="US"/>
    <s v="USD"/>
    <n v="1424593763"/>
    <x v="1169"/>
    <b v="0"/>
    <n v="3"/>
    <b v="0"/>
    <s v="food/food trucks"/>
    <n v="5.67"/>
    <n v="5.67"/>
    <x v="7"/>
    <s v="food trucks"/>
    <d v="2015-02-22T08:29:23"/>
    <x v="1169"/>
  </r>
  <r>
    <n v="1170"/>
    <s v="Its A Rib Thing"/>
    <s v="They are sweet, sticky and incredibly addictive. People are left with a huge smile and a full stomach but still ask for more!!!"/>
    <n v="25000"/>
    <n v="100"/>
    <n v="0"/>
    <x v="2"/>
    <s v="GB"/>
    <s v="GBP"/>
    <n v="1433021171"/>
    <x v="1170"/>
    <b v="0"/>
    <n v="2"/>
    <b v="0"/>
    <s v="food/food trucks"/>
    <n v="50"/>
    <n v="50"/>
    <x v="7"/>
    <s v="food trucks"/>
    <d v="2015-05-30T21:26:11"/>
    <x v="1170"/>
  </r>
  <r>
    <n v="1171"/>
    <s v="The Mean Green Purple Machine"/>
    <s v="Tulsa's first true biodiesel, alternative energy powered food truck! Oh yeah, and delicious food!"/>
    <n v="25000"/>
    <n v="25"/>
    <n v="0"/>
    <x v="2"/>
    <s v="US"/>
    <s v="USD"/>
    <n v="1415909927"/>
    <x v="1171"/>
    <b v="0"/>
    <n v="1"/>
    <b v="0"/>
    <s v="food/food trucks"/>
    <n v="25"/>
    <n v="25"/>
    <x v="7"/>
    <s v="food trucks"/>
    <d v="2014-11-13T20:18:47"/>
    <x v="1171"/>
  </r>
  <r>
    <n v="1172"/>
    <s v="let your dayz take you to the dogs."/>
    <s v="Bringing YOUR favorite dog recipes to the streets."/>
    <n v="9000"/>
    <n v="0"/>
    <n v="0"/>
    <x v="2"/>
    <s v="US"/>
    <s v="USD"/>
    <n v="1408551752"/>
    <x v="1172"/>
    <b v="0"/>
    <n v="0"/>
    <b v="0"/>
    <s v="food/food trucks"/>
    <e v="#DIV/0!"/>
    <n v="0"/>
    <x v="7"/>
    <s v="food trucks"/>
    <d v="2014-08-20T16:22:3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s v="US"/>
    <s v="USD"/>
    <n v="1438576057"/>
    <x v="1173"/>
    <b v="0"/>
    <n v="1"/>
    <b v="0"/>
    <s v="food/food trucks"/>
    <n v="30"/>
    <n v="30"/>
    <x v="7"/>
    <s v="food trucks"/>
    <d v="2015-08-03T04:27:37"/>
    <x v="1173"/>
  </r>
  <r>
    <n v="1174"/>
    <s v="Give The Black Burro a Stable Stable"/>
    <s v="Help me purchase a parking space to be the Burro's permanant home, I need your help to raise $15,000!"/>
    <n v="15000"/>
    <n v="886"/>
    <n v="6"/>
    <x v="2"/>
    <s v="US"/>
    <s v="USD"/>
    <n v="1462738327"/>
    <x v="1174"/>
    <b v="0"/>
    <n v="19"/>
    <b v="0"/>
    <s v="food/food trucks"/>
    <n v="46.63"/>
    <n v="46.63"/>
    <x v="7"/>
    <s v="food trucks"/>
    <d v="2016-05-08T20:12:07"/>
    <x v="1174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s v="US"/>
    <s v="USD"/>
    <n v="1436981339"/>
    <x v="1175"/>
    <b v="0"/>
    <n v="9"/>
    <b v="0"/>
    <s v="food/food trucks"/>
    <n v="65"/>
    <n v="65"/>
    <x v="7"/>
    <s v="food trucks"/>
    <d v="2015-07-15T17:28:59"/>
    <x v="1175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s v="AU"/>
    <s v="AUD"/>
    <n v="1488805200"/>
    <x v="1176"/>
    <b v="0"/>
    <n v="1"/>
    <b v="0"/>
    <s v="food/food trucks"/>
    <n v="10"/>
    <n v="10"/>
    <x v="7"/>
    <s v="food trucks"/>
    <d v="2017-03-06T13:00:00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s v="GB"/>
    <s v="GBP"/>
    <n v="1413388296"/>
    <x v="1177"/>
    <b v="0"/>
    <n v="0"/>
    <b v="0"/>
    <s v="food/food trucks"/>
    <e v="#DIV/0!"/>
    <n v="0"/>
    <x v="7"/>
    <s v="food trucks"/>
    <d v="2014-10-15T15:51:36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s v="US"/>
    <s v="USD"/>
    <n v="1408225452"/>
    <x v="1178"/>
    <b v="0"/>
    <n v="1"/>
    <b v="0"/>
    <s v="food/food trucks"/>
    <n v="5"/>
    <n v="5"/>
    <x v="7"/>
    <s v="food trucks"/>
    <d v="2014-08-16T21:44:12"/>
    <x v="1178"/>
  </r>
  <r>
    <n v="1179"/>
    <s v="El Camion Roja"/>
    <s v="Mexican Style Food Truck, run by a Red Seal Chef, in a town with NO MEXICAN FOOD! That is a culinary emergency situation!"/>
    <n v="60000"/>
    <n v="3200"/>
    <n v="5"/>
    <x v="2"/>
    <s v="CA"/>
    <s v="CAD"/>
    <n v="1446052627"/>
    <x v="1179"/>
    <b v="0"/>
    <n v="5"/>
    <b v="0"/>
    <s v="food/food trucks"/>
    <n v="640"/>
    <n v="640"/>
    <x v="7"/>
    <s v="food trucks"/>
    <d v="2015-10-28T17:17:07"/>
    <x v="1179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s v="US"/>
    <s v="USD"/>
    <n v="1403983314"/>
    <x v="1180"/>
    <b v="0"/>
    <n v="85"/>
    <b v="0"/>
    <s v="food/food trucks"/>
    <n v="69.12"/>
    <n v="69.12"/>
    <x v="7"/>
    <s v="food trucks"/>
    <d v="2014-06-28T19:21:54"/>
    <x v="1180"/>
  </r>
  <r>
    <n v="1181"/>
    <s v="Gringo Loco Tacos Food Truck"/>
    <s v="Bringing the best tacos to the streets of Chicago!"/>
    <n v="50000"/>
    <n v="4"/>
    <n v="0"/>
    <x v="2"/>
    <s v="US"/>
    <s v="USD"/>
    <n v="1425197321"/>
    <x v="1181"/>
    <b v="0"/>
    <n v="3"/>
    <b v="0"/>
    <s v="food/food trucks"/>
    <n v="1.33"/>
    <n v="1.33"/>
    <x v="7"/>
    <s v="food trucks"/>
    <d v="2015-03-01T08:08:4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s v="US"/>
    <s v="USD"/>
    <n v="1484239320"/>
    <x v="1182"/>
    <b v="0"/>
    <n v="4"/>
    <b v="0"/>
    <s v="food/food trucks"/>
    <n v="10.5"/>
    <n v="10.5"/>
    <x v="7"/>
    <s v="food trucks"/>
    <d v="2017-01-12T16:42:00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s v="US"/>
    <s v="USD"/>
    <n v="1478059140"/>
    <x v="1183"/>
    <b v="0"/>
    <n v="3"/>
    <b v="0"/>
    <s v="food/food trucks"/>
    <n v="33.33"/>
    <n v="33.33"/>
    <x v="7"/>
    <s v="food trucks"/>
    <d v="2016-11-02T03:59:00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n v="1486391011"/>
    <x v="1184"/>
    <b v="0"/>
    <n v="375"/>
    <b v="1"/>
    <s v="photography/photobooks"/>
    <n v="61.56"/>
    <n v="61.56"/>
    <x v="8"/>
    <s v="photobooks"/>
    <d v="2017-02-06T14:23:3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n v="1433736000"/>
    <x v="1185"/>
    <b v="0"/>
    <n v="111"/>
    <b v="1"/>
    <s v="photography/photobooks"/>
    <n v="118.74"/>
    <n v="118.74"/>
    <x v="8"/>
    <s v="photobooks"/>
    <d v="2015-06-08T04:00:0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n v="1433198520"/>
    <x v="1186"/>
    <b v="0"/>
    <n v="123"/>
    <b v="1"/>
    <s v="photography/photobooks"/>
    <n v="65.08"/>
    <n v="65.08"/>
    <x v="8"/>
    <s v="photobooks"/>
    <d v="2015-06-01T22:42:0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n v="1431885600"/>
    <x v="1187"/>
    <b v="0"/>
    <n v="70"/>
    <b v="1"/>
    <s v="photography/photobooks"/>
    <n v="130.16"/>
    <n v="130.16"/>
    <x v="8"/>
    <s v="photobooks"/>
    <d v="2015-05-17T18:00:00"/>
    <x v="1187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n v="1482943740"/>
    <x v="1188"/>
    <b v="0"/>
    <n v="85"/>
    <b v="1"/>
    <s v="photography/photobooks"/>
    <n v="37.78"/>
    <n v="37.78"/>
    <x v="8"/>
    <s v="photobooks"/>
    <d v="2016-12-28T16:49:00"/>
    <x v="1188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n v="1467242995"/>
    <x v="1189"/>
    <b v="0"/>
    <n v="86"/>
    <b v="1"/>
    <s v="photography/photobooks"/>
    <n v="112.79"/>
    <n v="112.79"/>
    <x v="8"/>
    <s v="photobooks"/>
    <d v="2016-06-29T23:29:55"/>
    <x v="1189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n v="1409500725"/>
    <x v="1190"/>
    <b v="0"/>
    <n v="13"/>
    <b v="1"/>
    <s v="photography/photobooks"/>
    <n v="51.92"/>
    <n v="51.92"/>
    <x v="8"/>
    <s v="photobooks"/>
    <d v="2014-08-31T15:58:45"/>
    <x v="1190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n v="1458480560"/>
    <x v="1191"/>
    <b v="0"/>
    <n v="33"/>
    <b v="1"/>
    <s v="photography/photobooks"/>
    <n v="89.24"/>
    <n v="89.24"/>
    <x v="8"/>
    <s v="photobooks"/>
    <d v="2016-03-20T13:29:20"/>
    <x v="1191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n v="1486814978"/>
    <x v="1192"/>
    <b v="0"/>
    <n v="15"/>
    <b v="1"/>
    <s v="photography/photobooks"/>
    <n v="19.329999999999998"/>
    <n v="19.329999999999998"/>
    <x v="8"/>
    <s v="photobooks"/>
    <d v="2017-02-11T12:09:38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n v="1460223453"/>
    <x v="1193"/>
    <b v="0"/>
    <n v="273"/>
    <b v="1"/>
    <s v="photography/photobooks"/>
    <n v="79.97"/>
    <n v="79.97"/>
    <x v="8"/>
    <s v="photobooks"/>
    <d v="2016-04-09T17:37:3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n v="1428493379"/>
    <x v="1194"/>
    <b v="0"/>
    <n v="714"/>
    <b v="1"/>
    <s v="photography/photobooks"/>
    <n v="56.41"/>
    <n v="56.41"/>
    <x v="8"/>
    <s v="photobooks"/>
    <d v="2015-04-08T11:42:59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n v="1450602000"/>
    <x v="1195"/>
    <b v="0"/>
    <n v="170"/>
    <b v="1"/>
    <s v="photography/photobooks"/>
    <n v="79.41"/>
    <n v="79.41"/>
    <x v="8"/>
    <s v="photobooks"/>
    <d v="2015-12-20T09:00:00"/>
    <x v="1195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n v="1450467539"/>
    <x v="1196"/>
    <b v="0"/>
    <n v="512"/>
    <b v="1"/>
    <s v="photography/photobooks"/>
    <n v="76.44"/>
    <n v="76.44"/>
    <x v="8"/>
    <s v="photobooks"/>
    <d v="2015-12-18T19:38:59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n v="1465797540"/>
    <x v="1197"/>
    <b v="0"/>
    <n v="314"/>
    <b v="1"/>
    <s v="photography/photobooks"/>
    <n v="121"/>
    <n v="121"/>
    <x v="8"/>
    <s v="photobooks"/>
    <d v="2016-06-13T05:59:00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n v="1451530800"/>
    <x v="1198"/>
    <b v="0"/>
    <n v="167"/>
    <b v="1"/>
    <s v="photography/photobooks"/>
    <n v="54.62"/>
    <n v="54.62"/>
    <x v="8"/>
    <s v="photobooks"/>
    <d v="2015-12-31T03:00:0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n v="1436380200"/>
    <x v="1199"/>
    <b v="0"/>
    <n v="9"/>
    <b v="1"/>
    <s v="photography/photobooks"/>
    <n v="299.22000000000003"/>
    <n v="299.22000000000003"/>
    <x v="8"/>
    <s v="photobooks"/>
    <d v="2015-07-08T18:30:00"/>
    <x v="1199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n v="1429183656"/>
    <x v="1200"/>
    <b v="0"/>
    <n v="103"/>
    <b v="1"/>
    <s v="photography/photobooks"/>
    <n v="58.53"/>
    <n v="58.53"/>
    <x v="8"/>
    <s v="photobooks"/>
    <d v="2015-04-16T11:27:36"/>
    <x v="1200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n v="1468593246"/>
    <x v="1201"/>
    <b v="0"/>
    <n v="111"/>
    <b v="1"/>
    <s v="photography/photobooks"/>
    <n v="55.37"/>
    <n v="55.37"/>
    <x v="8"/>
    <s v="photobooks"/>
    <d v="2016-07-15T14:34:06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n v="1435388154"/>
    <x v="1202"/>
    <b v="0"/>
    <n v="271"/>
    <b v="1"/>
    <s v="photography/photobooks"/>
    <n v="183.8"/>
    <n v="183.8"/>
    <x v="8"/>
    <s v="photobooks"/>
    <d v="2015-06-27T06:55:54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n v="1433083527"/>
    <x v="1203"/>
    <b v="0"/>
    <n v="101"/>
    <b v="1"/>
    <s v="photography/photobooks"/>
    <n v="165.35"/>
    <n v="165.35"/>
    <x v="8"/>
    <s v="photobooks"/>
    <d v="2015-05-31T14:45:27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n v="1449205200"/>
    <x v="1204"/>
    <b v="0"/>
    <n v="57"/>
    <b v="1"/>
    <s v="photography/photobooks"/>
    <n v="234.79"/>
    <n v="234.79"/>
    <x v="8"/>
    <s v="photobooks"/>
    <d v="2015-12-04T05:00:0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n v="1434197351"/>
    <x v="1205"/>
    <b v="0"/>
    <n v="62"/>
    <b v="1"/>
    <s v="photography/photobooks"/>
    <n v="211.48"/>
    <n v="211.48"/>
    <x v="8"/>
    <s v="photobooks"/>
    <d v="2015-06-13T12:09:11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n v="1489238940"/>
    <x v="1206"/>
    <b v="0"/>
    <n v="32"/>
    <b v="1"/>
    <s v="photography/photobooks"/>
    <n v="32.340000000000003"/>
    <n v="32.340000000000003"/>
    <x v="8"/>
    <s v="photobooks"/>
    <d v="2017-03-11T13:29:00"/>
    <x v="1206"/>
  </r>
  <r>
    <n v="1207"/>
    <s v="ITALIANA"/>
    <s v="A humanistic photo book about ancestral &amp; post-modern Italy."/>
    <n v="16700"/>
    <n v="17396"/>
    <n v="104"/>
    <x v="0"/>
    <s v="IT"/>
    <s v="EUR"/>
    <n v="1459418400"/>
    <x v="1207"/>
    <b v="0"/>
    <n v="141"/>
    <b v="1"/>
    <s v="photography/photobooks"/>
    <n v="123.38"/>
    <n v="123.38"/>
    <x v="8"/>
    <s v="photobooks"/>
    <d v="2016-03-31T10:00:00"/>
    <x v="1207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n v="1458835264"/>
    <x v="1208"/>
    <b v="0"/>
    <n v="75"/>
    <b v="1"/>
    <s v="photography/photobooks"/>
    <n v="207.07"/>
    <n v="207.07"/>
    <x v="8"/>
    <s v="photobooks"/>
    <d v="2016-03-24T16:01:04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n v="1488053905"/>
    <x v="1209"/>
    <b v="0"/>
    <n v="46"/>
    <b v="1"/>
    <s v="photography/photobooks"/>
    <n v="138.26"/>
    <n v="138.26"/>
    <x v="8"/>
    <s v="photobooks"/>
    <d v="2017-02-25T20:18:25"/>
    <x v="1209"/>
  </r>
  <r>
    <n v="1210"/>
    <s v="Det Andra GÃ¶teborg"/>
    <s v="En fotobok om livet i det enda andra GÃ¶teborg i vÃ¤rlden"/>
    <n v="20000"/>
    <n v="50863"/>
    <n v="254"/>
    <x v="0"/>
    <s v="SE"/>
    <s v="SEK"/>
    <n v="1433106000"/>
    <x v="1210"/>
    <b v="0"/>
    <n v="103"/>
    <b v="1"/>
    <s v="photography/photobooks"/>
    <n v="493.82"/>
    <n v="493.82"/>
    <x v="8"/>
    <s v="photobooks"/>
    <d v="2015-05-31T21:00:00"/>
    <x v="1210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n v="1465505261"/>
    <x v="1211"/>
    <b v="0"/>
    <n v="6"/>
    <b v="1"/>
    <s v="photography/photobooks"/>
    <n v="168.5"/>
    <n v="168.5"/>
    <x v="8"/>
    <s v="photobooks"/>
    <d v="2016-06-09T20:47:4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n v="1448586000"/>
    <x v="1212"/>
    <b v="0"/>
    <n v="83"/>
    <b v="1"/>
    <s v="photography/photobooks"/>
    <n v="38.869999999999997"/>
    <n v="38.869999999999997"/>
    <x v="8"/>
    <s v="photobooks"/>
    <d v="2015-11-27T01:00:0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n v="1485886100"/>
    <x v="1213"/>
    <b v="0"/>
    <n v="108"/>
    <b v="1"/>
    <s v="photography/photobooks"/>
    <n v="61.53"/>
    <n v="61.53"/>
    <x v="8"/>
    <s v="photobooks"/>
    <d v="2017-01-31T18:08:20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n v="1433880605"/>
    <x v="1214"/>
    <b v="0"/>
    <n v="25"/>
    <b v="1"/>
    <s v="photography/photobooks"/>
    <n v="105.44"/>
    <n v="105.44"/>
    <x v="8"/>
    <s v="photobooks"/>
    <d v="2015-06-09T20:10:05"/>
    <x v="1214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n v="1401487756"/>
    <x v="1215"/>
    <b v="0"/>
    <n v="549"/>
    <b v="1"/>
    <s v="photography/photobooks"/>
    <n v="71.59"/>
    <n v="71.59"/>
    <x v="8"/>
    <s v="photobooks"/>
    <d v="2014-05-30T22:09:16"/>
    <x v="1215"/>
  </r>
  <r>
    <n v="1216"/>
    <s v="In Training: a book of Bonsai photographs"/>
    <s v="A fine art photography book taking a new look at the art of bonsai."/>
    <n v="14000"/>
    <n v="20398"/>
    <n v="146"/>
    <x v="0"/>
    <s v="US"/>
    <s v="USD"/>
    <n v="1443826980"/>
    <x v="1216"/>
    <b v="0"/>
    <n v="222"/>
    <b v="1"/>
    <s v="photography/photobooks"/>
    <n v="91.88"/>
    <n v="91.88"/>
    <x v="8"/>
    <s v="photobooks"/>
    <d v="2015-10-02T23:03:0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n v="1468524340"/>
    <x v="1217"/>
    <b v="0"/>
    <n v="183"/>
    <b v="1"/>
    <s v="photography/photobooks"/>
    <n v="148.57"/>
    <n v="148.57"/>
    <x v="8"/>
    <s v="photobooks"/>
    <d v="2016-07-14T19:25:40"/>
    <x v="1217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n v="1446346800"/>
    <x v="1218"/>
    <b v="0"/>
    <n v="89"/>
    <b v="1"/>
    <s v="photography/photobooks"/>
    <n v="174.21"/>
    <n v="174.21"/>
    <x v="8"/>
    <s v="photobooks"/>
    <d v="2015-11-01T03:00:00"/>
    <x v="1218"/>
  </r>
  <r>
    <n v="1219"/>
    <s v="The Box"/>
    <s v="The Box is a fine art book of Ron Amato's innovative and seductive photography project."/>
    <n v="16350"/>
    <n v="26024"/>
    <n v="159"/>
    <x v="0"/>
    <s v="US"/>
    <s v="USD"/>
    <n v="1476961513"/>
    <x v="1219"/>
    <b v="0"/>
    <n v="253"/>
    <b v="1"/>
    <s v="photography/photobooks"/>
    <n v="102.86"/>
    <n v="102.86"/>
    <x v="8"/>
    <s v="photobooks"/>
    <d v="2016-10-20T11:05:13"/>
    <x v="1219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n v="1440515112"/>
    <x v="1220"/>
    <b v="0"/>
    <n v="140"/>
    <b v="1"/>
    <s v="photography/photobooks"/>
    <n v="111.18"/>
    <n v="111.18"/>
    <x v="8"/>
    <s v="photobooks"/>
    <d v="2015-08-25T15:05:12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n v="1480809600"/>
    <x v="1221"/>
    <b v="0"/>
    <n v="103"/>
    <b v="1"/>
    <s v="photography/photobooks"/>
    <n v="23.8"/>
    <n v="23.8"/>
    <x v="8"/>
    <s v="photobooks"/>
    <d v="2016-12-04T00:00:00"/>
    <x v="1221"/>
  </r>
  <r>
    <n v="1222"/>
    <s v="Project Pilgrim"/>
    <s v="Project Pilgrim is my effort to work towards normalizing mental health."/>
    <n v="4000"/>
    <n v="11215"/>
    <n v="280"/>
    <x v="0"/>
    <s v="CA"/>
    <s v="CAD"/>
    <n v="1459483200"/>
    <x v="1222"/>
    <b v="0"/>
    <n v="138"/>
    <b v="1"/>
    <s v="photography/photobooks"/>
    <n v="81.27"/>
    <n v="81.27"/>
    <x v="8"/>
    <s v="photobooks"/>
    <d v="2016-04-01T04:00:00"/>
    <x v="1222"/>
  </r>
  <r>
    <n v="1223"/>
    <s v="YOSEMITE PEOPLE"/>
    <s v="A photography book focusing on the people rather than the nature at Yosemite National Park."/>
    <n v="19800"/>
    <n v="22197"/>
    <n v="112"/>
    <x v="0"/>
    <s v="US"/>
    <s v="USD"/>
    <n v="1478754909"/>
    <x v="1223"/>
    <b v="0"/>
    <n v="191"/>
    <b v="1"/>
    <s v="photography/photobooks"/>
    <n v="116.21"/>
    <n v="116.21"/>
    <x v="8"/>
    <s v="photobooks"/>
    <d v="2016-11-10T05:15:09"/>
    <x v="1223"/>
  </r>
  <r>
    <n v="1224"/>
    <s v="&quot;I Dreamed Last Night&quot; Album (Canceled)"/>
    <s v="Modern Celtic influenced CD.  Help me finish what I started before the stroke."/>
    <n v="15000"/>
    <n v="1060"/>
    <n v="7"/>
    <x v="1"/>
    <s v="US"/>
    <s v="USD"/>
    <n v="1402060302"/>
    <x v="1224"/>
    <b v="0"/>
    <n v="18"/>
    <b v="0"/>
    <s v="music/world music"/>
    <n v="58.89"/>
    <n v="58.89"/>
    <x v="4"/>
    <s v="world music"/>
    <d v="2014-06-06T13:11:42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s v="US"/>
    <s v="USD"/>
    <n v="1382478278"/>
    <x v="1225"/>
    <b v="0"/>
    <n v="3"/>
    <b v="0"/>
    <s v="music/world music"/>
    <n v="44"/>
    <n v="44"/>
    <x v="4"/>
    <s v="world music"/>
    <d v="2013-10-22T21:44:38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s v="US"/>
    <s v="USD"/>
    <n v="1398042000"/>
    <x v="1226"/>
    <b v="0"/>
    <n v="40"/>
    <b v="0"/>
    <s v="music/world music"/>
    <n v="48.43"/>
    <n v="48.43"/>
    <x v="4"/>
    <s v="world music"/>
    <d v="2014-04-21T01:00:00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s v="US"/>
    <s v="USD"/>
    <n v="1407394800"/>
    <x v="1227"/>
    <b v="0"/>
    <n v="0"/>
    <b v="0"/>
    <s v="music/world music"/>
    <e v="#DIV/0!"/>
    <n v="0"/>
    <x v="4"/>
    <s v="world music"/>
    <d v="2014-08-07T07:00:00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s v="US"/>
    <s v="USD"/>
    <n v="1317231008"/>
    <x v="1228"/>
    <b v="0"/>
    <n v="24"/>
    <b v="0"/>
    <s v="music/world music"/>
    <n v="61.04"/>
    <n v="61.04"/>
    <x v="4"/>
    <s v="world music"/>
    <d v="2011-09-28T17:30:0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s v="US"/>
    <s v="USD"/>
    <n v="1334592000"/>
    <x v="1229"/>
    <b v="0"/>
    <n v="1"/>
    <b v="0"/>
    <s v="music/world music"/>
    <n v="25"/>
    <n v="25"/>
    <x v="4"/>
    <s v="world music"/>
    <d v="2012-04-16T16:00:00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s v="US"/>
    <s v="USD"/>
    <n v="1298589630"/>
    <x v="1230"/>
    <b v="0"/>
    <n v="0"/>
    <b v="0"/>
    <s v="music/world music"/>
    <e v="#DIV/0!"/>
    <n v="0"/>
    <x v="4"/>
    <s v="world music"/>
    <d v="2011-02-24T23:20: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s v="US"/>
    <s v="USD"/>
    <n v="1440723600"/>
    <x v="1231"/>
    <b v="0"/>
    <n v="0"/>
    <b v="0"/>
    <s v="music/world music"/>
    <e v="#DIV/0!"/>
    <n v="0"/>
    <x v="4"/>
    <s v="world music"/>
    <d v="2015-08-28T01:00:0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s v="US"/>
    <s v="USD"/>
    <n v="1381090870"/>
    <x v="1232"/>
    <b v="0"/>
    <n v="1"/>
    <b v="0"/>
    <s v="music/world music"/>
    <n v="40"/>
    <n v="40"/>
    <x v="4"/>
    <s v="world music"/>
    <d v="2013-10-06T20:21:10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s v="US"/>
    <s v="USD"/>
    <n v="1329864374"/>
    <x v="1233"/>
    <b v="0"/>
    <n v="6"/>
    <b v="0"/>
    <s v="music/world music"/>
    <n v="19.329999999999998"/>
    <n v="19.329999999999998"/>
    <x v="4"/>
    <s v="world music"/>
    <d v="2012-02-21T22:46:14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s v="GB"/>
    <s v="GBP"/>
    <n v="1422903342"/>
    <x v="1234"/>
    <b v="0"/>
    <n v="0"/>
    <b v="0"/>
    <s v="music/world music"/>
    <e v="#DIV/0!"/>
    <n v="0"/>
    <x v="4"/>
    <s v="world music"/>
    <d v="2015-02-02T18:55:42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s v="US"/>
    <s v="USD"/>
    <n v="1387077299"/>
    <x v="1235"/>
    <b v="0"/>
    <n v="6"/>
    <b v="0"/>
    <s v="music/world music"/>
    <n v="35"/>
    <n v="35"/>
    <x v="4"/>
    <s v="world music"/>
    <d v="2013-12-15T03:14:59"/>
    <x v="1235"/>
  </r>
  <r>
    <n v="1236"/>
    <s v="&quot;Volando&quot; CD Release (Canceled)"/>
    <s v="Raising money to give the musicians their due."/>
    <n v="2500"/>
    <n v="0"/>
    <n v="0"/>
    <x v="1"/>
    <s v="US"/>
    <s v="USD"/>
    <n v="1343491200"/>
    <x v="1236"/>
    <b v="0"/>
    <n v="0"/>
    <b v="0"/>
    <s v="music/world music"/>
    <e v="#DIV/0!"/>
    <n v="0"/>
    <x v="4"/>
    <s v="world music"/>
    <d v="2012-07-28T16:00:00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s v="US"/>
    <s v="USD"/>
    <n v="1345790865"/>
    <x v="1237"/>
    <b v="0"/>
    <n v="0"/>
    <b v="0"/>
    <s v="music/world music"/>
    <e v="#DIV/0!"/>
    <n v="0"/>
    <x v="4"/>
    <s v="world music"/>
    <d v="2012-08-24T06:47:4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s v="US"/>
    <s v="USD"/>
    <n v="1312641536"/>
    <x v="1238"/>
    <b v="0"/>
    <n v="3"/>
    <b v="0"/>
    <s v="music/world music"/>
    <n v="59.33"/>
    <n v="59.33"/>
    <x v="4"/>
    <s v="world music"/>
    <d v="2011-08-06T14:38:56"/>
    <x v="1238"/>
  </r>
  <r>
    <n v="1239"/>
    <s v="Help Calmenco! finance new CD and Tour (Canceled)"/>
    <s v="Please consider helping us with our new CD and Riverdance Tour"/>
    <n v="2500"/>
    <n v="0"/>
    <n v="0"/>
    <x v="1"/>
    <s v="US"/>
    <s v="USD"/>
    <n v="1325804767"/>
    <x v="1239"/>
    <b v="0"/>
    <n v="0"/>
    <b v="0"/>
    <s v="music/world music"/>
    <e v="#DIV/0!"/>
    <n v="0"/>
    <x v="4"/>
    <s v="world music"/>
    <d v="2012-01-05T23:06:07"/>
    <x v="1239"/>
  </r>
  <r>
    <n v="1240"/>
    <s v="Message of Peace, Love &amp; Unity (Canceled)"/>
    <s v="Sharing positive vibes of Peace, Love &amp; Unity with the World through conscious Reggae Music!"/>
    <n v="8000"/>
    <n v="241"/>
    <n v="3"/>
    <x v="1"/>
    <s v="US"/>
    <s v="USD"/>
    <n v="1373665860"/>
    <x v="1240"/>
    <b v="0"/>
    <n v="8"/>
    <b v="0"/>
    <s v="music/world music"/>
    <n v="30.13"/>
    <n v="30.13"/>
    <x v="4"/>
    <s v="world music"/>
    <d v="2013-07-12T21:51:0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s v="US"/>
    <s v="USD"/>
    <n v="1414994340"/>
    <x v="1241"/>
    <b v="0"/>
    <n v="34"/>
    <b v="0"/>
    <s v="music/world music"/>
    <n v="74.62"/>
    <n v="74.62"/>
    <x v="4"/>
    <s v="world music"/>
    <d v="2014-11-03T05:59:00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s v="US"/>
    <s v="USD"/>
    <n v="1315747080"/>
    <x v="1242"/>
    <b v="0"/>
    <n v="1"/>
    <b v="0"/>
    <s v="music/world music"/>
    <n v="5"/>
    <n v="5"/>
    <x v="4"/>
    <s v="world music"/>
    <d v="2011-09-11T13:18:00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s v="US"/>
    <s v="USD"/>
    <n v="1310158800"/>
    <x v="1243"/>
    <b v="0"/>
    <n v="38"/>
    <b v="0"/>
    <s v="music/world music"/>
    <n v="44.5"/>
    <n v="44.5"/>
    <x v="4"/>
    <s v="world music"/>
    <d v="2011-07-08T21:00:00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n v="1366664400"/>
    <x v="1244"/>
    <b v="1"/>
    <n v="45"/>
    <b v="1"/>
    <s v="music/rock"/>
    <n v="46.13"/>
    <n v="46.13"/>
    <x v="4"/>
    <s v="rock"/>
    <d v="2013-04-22T21:00:00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n v="1402755834"/>
    <x v="1245"/>
    <b v="1"/>
    <n v="17"/>
    <b v="1"/>
    <s v="music/rock"/>
    <n v="141.47"/>
    <n v="141.47"/>
    <x v="4"/>
    <s v="rock"/>
    <d v="2014-06-14T14:23:54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n v="1323136949"/>
    <x v="1246"/>
    <b v="1"/>
    <n v="31"/>
    <b v="1"/>
    <s v="music/rock"/>
    <n v="75.48"/>
    <n v="75.48"/>
    <x v="4"/>
    <s v="rock"/>
    <d v="2011-12-06T02:02:29"/>
    <x v="1246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n v="1367823655"/>
    <x v="1247"/>
    <b v="1"/>
    <n v="50"/>
    <b v="1"/>
    <s v="music/rock"/>
    <n v="85.5"/>
    <n v="85.5"/>
    <x v="4"/>
    <s v="rock"/>
    <d v="2013-05-06T07:00:55"/>
    <x v="1247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n v="1402642740"/>
    <x v="1248"/>
    <b v="1"/>
    <n v="59"/>
    <b v="1"/>
    <s v="music/rock"/>
    <n v="64.25"/>
    <n v="64.25"/>
    <x v="4"/>
    <s v="rock"/>
    <d v="2014-06-13T06:59:00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n v="1341683211"/>
    <x v="1249"/>
    <b v="1"/>
    <n v="81"/>
    <b v="1"/>
    <s v="music/rock"/>
    <n v="64.47"/>
    <n v="64.47"/>
    <x v="4"/>
    <s v="rock"/>
    <d v="2012-07-07T17:46:51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n v="1410017131"/>
    <x v="1250"/>
    <b v="1"/>
    <n v="508"/>
    <b v="1"/>
    <s v="music/rock"/>
    <n v="118.2"/>
    <n v="118.2"/>
    <x v="4"/>
    <s v="rock"/>
    <d v="2014-09-06T15:25:31"/>
    <x v="1250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n v="1316979167"/>
    <x v="1251"/>
    <b v="1"/>
    <n v="74"/>
    <b v="1"/>
    <s v="music/rock"/>
    <n v="82.54"/>
    <n v="82.54"/>
    <x v="4"/>
    <s v="rock"/>
    <d v="2011-09-25T19:32:47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n v="1382658169"/>
    <x v="1252"/>
    <b v="1"/>
    <n v="141"/>
    <b v="1"/>
    <s v="music/rock"/>
    <n v="34.17"/>
    <n v="34.17"/>
    <x v="4"/>
    <s v="rock"/>
    <d v="2013-10-24T23:42:49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n v="1409770107"/>
    <x v="1253"/>
    <b v="1"/>
    <n v="711"/>
    <b v="1"/>
    <s v="music/rock"/>
    <n v="42.73"/>
    <n v="42.73"/>
    <x v="4"/>
    <s v="rock"/>
    <d v="2014-09-03T18:48:27"/>
    <x v="1253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n v="1293857940"/>
    <x v="1254"/>
    <b v="1"/>
    <n v="141"/>
    <b v="1"/>
    <s v="music/rock"/>
    <n v="94.49"/>
    <n v="94.49"/>
    <x v="4"/>
    <s v="rock"/>
    <d v="2011-01-01T04:59:00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n v="1385932652"/>
    <x v="1255"/>
    <b v="1"/>
    <n v="109"/>
    <b v="1"/>
    <s v="music/rock"/>
    <n v="55.7"/>
    <n v="55.7"/>
    <x v="4"/>
    <s v="rock"/>
    <d v="2013-12-01T21:17:32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n v="1329084231"/>
    <x v="1256"/>
    <b v="1"/>
    <n v="361"/>
    <b v="1"/>
    <s v="music/rock"/>
    <n v="98.03"/>
    <n v="98.03"/>
    <x v="4"/>
    <s v="rock"/>
    <d v="2012-02-12T22:03:51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n v="1301792590"/>
    <x v="1257"/>
    <b v="1"/>
    <n v="176"/>
    <b v="1"/>
    <s v="music/rock"/>
    <n v="92.1"/>
    <n v="92.1"/>
    <x v="4"/>
    <s v="rock"/>
    <d v="2011-04-03T01:03:10"/>
    <x v="1257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n v="1377960012"/>
    <x v="1258"/>
    <b v="1"/>
    <n v="670"/>
    <b v="1"/>
    <s v="music/rock"/>
    <n v="38.18"/>
    <n v="38.18"/>
    <x v="4"/>
    <s v="rock"/>
    <d v="2013-08-31T14:40:12"/>
    <x v="1258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n v="1402286340"/>
    <x v="1259"/>
    <b v="1"/>
    <n v="96"/>
    <b v="1"/>
    <s v="music/rock"/>
    <n v="27.15"/>
    <n v="27.15"/>
    <x v="4"/>
    <s v="rock"/>
    <d v="2014-06-09T03:59:00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n v="1393445620"/>
    <x v="1260"/>
    <b v="1"/>
    <n v="74"/>
    <b v="1"/>
    <s v="music/rock"/>
    <n v="50.69"/>
    <n v="50.69"/>
    <x v="4"/>
    <s v="rock"/>
    <d v="2014-02-26T20:13:40"/>
    <x v="1260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n v="1390983227"/>
    <x v="1261"/>
    <b v="1"/>
    <n v="52"/>
    <b v="1"/>
    <s v="music/rock"/>
    <n v="38.94"/>
    <n v="38.94"/>
    <x v="4"/>
    <s v="rock"/>
    <d v="2014-01-29T08:13:47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n v="1392574692"/>
    <x v="1262"/>
    <b v="1"/>
    <n v="105"/>
    <b v="1"/>
    <s v="music/rock"/>
    <n v="77.64"/>
    <n v="77.64"/>
    <x v="4"/>
    <s v="rock"/>
    <d v="2014-02-16T18:18:12"/>
    <x v="1262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n v="1396054800"/>
    <x v="1263"/>
    <b v="1"/>
    <n v="41"/>
    <b v="1"/>
    <s v="music/rock"/>
    <n v="43.54"/>
    <n v="43.54"/>
    <x v="4"/>
    <s v="rock"/>
    <d v="2014-03-29T01:00:00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n v="1383062083"/>
    <x v="1264"/>
    <b v="1"/>
    <n v="34"/>
    <b v="1"/>
    <s v="music/rock"/>
    <n v="31.82"/>
    <n v="31.82"/>
    <x v="4"/>
    <s v="rock"/>
    <d v="2013-10-29T15:54:43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n v="1291131815"/>
    <x v="1265"/>
    <b v="1"/>
    <n v="66"/>
    <b v="1"/>
    <s v="music/rock"/>
    <n v="63.18"/>
    <n v="63.18"/>
    <x v="4"/>
    <s v="rock"/>
    <d v="2010-11-30T15:43:35"/>
    <x v="1265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n v="1389474145"/>
    <x v="1266"/>
    <b v="1"/>
    <n v="50"/>
    <b v="1"/>
    <s v="music/rock"/>
    <n v="190.9"/>
    <n v="190.9"/>
    <x v="4"/>
    <s v="rock"/>
    <d v="2014-01-11T21:02:25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n v="1374674558"/>
    <x v="1267"/>
    <b v="1"/>
    <n v="159"/>
    <b v="1"/>
    <s v="music/rock"/>
    <n v="140.86000000000001"/>
    <n v="140.86000000000001"/>
    <x v="4"/>
    <s v="rock"/>
    <d v="2013-07-24T14:02:38"/>
    <x v="1267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n v="1379708247"/>
    <x v="1268"/>
    <b v="1"/>
    <n v="182"/>
    <b v="1"/>
    <s v="music/rock"/>
    <n v="76.92"/>
    <n v="76.92"/>
    <x v="4"/>
    <s v="rock"/>
    <d v="2013-09-20T20:17:27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n v="1460764800"/>
    <x v="1269"/>
    <b v="1"/>
    <n v="206"/>
    <b v="1"/>
    <s v="music/rock"/>
    <n v="99.16"/>
    <n v="99.16"/>
    <x v="4"/>
    <s v="rock"/>
    <d v="2016-04-16T00:00:00"/>
    <x v="1269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n v="1332704042"/>
    <x v="1270"/>
    <b v="1"/>
    <n v="169"/>
    <b v="1"/>
    <s v="music/rock"/>
    <n v="67.88"/>
    <n v="67.88"/>
    <x v="4"/>
    <s v="rock"/>
    <d v="2012-03-25T19:34:02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n v="1384363459"/>
    <x v="1271"/>
    <b v="1"/>
    <n v="31"/>
    <b v="1"/>
    <s v="music/rock"/>
    <n v="246.29"/>
    <n v="246.29"/>
    <x v="4"/>
    <s v="rock"/>
    <d v="2013-11-13T17:24:19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n v="1276574400"/>
    <x v="1272"/>
    <b v="1"/>
    <n v="28"/>
    <b v="1"/>
    <s v="music/rock"/>
    <n v="189.29"/>
    <n v="189.29"/>
    <x v="4"/>
    <s v="rock"/>
    <d v="2010-06-15T04:00:00"/>
    <x v="1272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n v="1409506291"/>
    <x v="1273"/>
    <b v="1"/>
    <n v="54"/>
    <b v="1"/>
    <s v="music/rock"/>
    <n v="76.67"/>
    <n v="76.67"/>
    <x v="4"/>
    <s v="rock"/>
    <d v="2014-08-31T17:31:31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n v="1346344425"/>
    <x v="1274"/>
    <b v="1"/>
    <n v="467"/>
    <b v="1"/>
    <s v="music/rock"/>
    <n v="82.96"/>
    <n v="82.96"/>
    <x v="4"/>
    <s v="rock"/>
    <d v="2012-08-30T16:33:4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n v="1375908587"/>
    <x v="1275"/>
    <b v="1"/>
    <n v="389"/>
    <b v="1"/>
    <s v="music/rock"/>
    <n v="62.52"/>
    <n v="62.52"/>
    <x v="4"/>
    <s v="rock"/>
    <d v="2013-08-07T20:49:47"/>
    <x v="1275"/>
  </r>
  <r>
    <n v="1276"/>
    <s v="MR. DREAM GOES TO JAIL"/>
    <s v="Sponsor this Brooklyn punk band's debut seven-inch, MR. DREAM GOES TO JAIL."/>
    <n v="3000"/>
    <n v="3132.63"/>
    <n v="104"/>
    <x v="0"/>
    <s v="US"/>
    <s v="USD"/>
    <n v="1251777600"/>
    <x v="1276"/>
    <b v="1"/>
    <n v="68"/>
    <b v="1"/>
    <s v="music/rock"/>
    <n v="46.07"/>
    <n v="46.07"/>
    <x v="4"/>
    <s v="rock"/>
    <d v="2009-09-01T04:00:00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n v="1346765347"/>
    <x v="1277"/>
    <b v="1"/>
    <n v="413"/>
    <b v="1"/>
    <s v="music/rock"/>
    <n v="38.54"/>
    <n v="38.54"/>
    <x v="4"/>
    <s v="rock"/>
    <d v="2012-09-04T13:29:0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n v="1403661600"/>
    <x v="1278"/>
    <b v="1"/>
    <n v="190"/>
    <b v="1"/>
    <s v="music/rock"/>
    <n v="53.01"/>
    <n v="53.01"/>
    <x v="4"/>
    <s v="rock"/>
    <d v="2014-06-25T02:00:00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n v="1395624170"/>
    <x v="1279"/>
    <b v="1"/>
    <n v="189"/>
    <b v="1"/>
    <s v="music/rock"/>
    <n v="73.36"/>
    <n v="73.36"/>
    <x v="4"/>
    <s v="rock"/>
    <d v="2014-03-24T01:22:50"/>
    <x v="1279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n v="1299003054"/>
    <x v="1280"/>
    <b v="1"/>
    <n v="130"/>
    <b v="1"/>
    <s v="music/rock"/>
    <n v="127.98"/>
    <n v="127.98"/>
    <x v="4"/>
    <s v="rock"/>
    <d v="2011-03-01T18:10:54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n v="1375033836"/>
    <x v="1281"/>
    <b v="1"/>
    <n v="74"/>
    <b v="1"/>
    <s v="music/rock"/>
    <n v="104.73"/>
    <n v="104.73"/>
    <x v="4"/>
    <s v="rock"/>
    <d v="2013-07-28T17:50:36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n v="1386565140"/>
    <x v="1282"/>
    <b v="1"/>
    <n v="274"/>
    <b v="1"/>
    <s v="music/rock"/>
    <n v="67.67"/>
    <n v="67.67"/>
    <x v="4"/>
    <s v="rock"/>
    <d v="2013-12-09T04:59:00"/>
    <x v="1282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n v="1362974400"/>
    <x v="1283"/>
    <b v="1"/>
    <n v="22"/>
    <b v="1"/>
    <s v="music/rock"/>
    <n v="95.93"/>
    <n v="95.93"/>
    <x v="4"/>
    <s v="rock"/>
    <d v="2013-03-11T04:00:00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x v="1284"/>
    <b v="0"/>
    <n v="31"/>
    <b v="1"/>
    <s v="theater/plays"/>
    <n v="65.16"/>
    <n v="65.16"/>
    <x v="1"/>
    <s v="plays"/>
    <d v="2016-12-31T16:59:00"/>
    <x v="1284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x v="1285"/>
    <b v="0"/>
    <n v="63"/>
    <b v="1"/>
    <s v="theater/plays"/>
    <n v="32.270000000000003"/>
    <n v="32.270000000000003"/>
    <x v="1"/>
    <s v="plays"/>
    <d v="2015-06-20T13:59:35"/>
    <x v="1285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x v="1286"/>
    <b v="0"/>
    <n v="20"/>
    <b v="1"/>
    <s v="theater/plays"/>
    <n v="81.25"/>
    <n v="81.25"/>
    <x v="1"/>
    <s v="plays"/>
    <d v="2015-02-17T14:00:0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x v="1287"/>
    <b v="0"/>
    <n v="25"/>
    <b v="1"/>
    <s v="theater/plays"/>
    <n v="24.2"/>
    <n v="24.2"/>
    <x v="1"/>
    <s v="plays"/>
    <d v="2015-06-12T14:54:16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x v="1288"/>
    <b v="0"/>
    <n v="61"/>
    <b v="1"/>
    <s v="theater/plays"/>
    <n v="65.87"/>
    <n v="65.87"/>
    <x v="1"/>
    <s v="plays"/>
    <d v="2016-08-10T04:00:00"/>
    <x v="1288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x v="1289"/>
    <b v="0"/>
    <n v="52"/>
    <b v="1"/>
    <s v="theater/plays"/>
    <n v="36.08"/>
    <n v="36.08"/>
    <x v="1"/>
    <s v="plays"/>
    <d v="2017-01-04T03:14:05"/>
    <x v="1289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x v="1290"/>
    <b v="0"/>
    <n v="86"/>
    <b v="1"/>
    <s v="theater/plays"/>
    <n v="44.19"/>
    <n v="44.19"/>
    <x v="1"/>
    <s v="plays"/>
    <d v="2015-04-23T06:59:0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x v="1291"/>
    <b v="0"/>
    <n v="42"/>
    <b v="1"/>
    <s v="theater/plays"/>
    <n v="104.07"/>
    <n v="104.07"/>
    <x v="1"/>
    <s v="plays"/>
    <d v="2015-04-07T07:00:00"/>
    <x v="1291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x v="1292"/>
    <b v="0"/>
    <n v="52"/>
    <b v="1"/>
    <s v="theater/plays"/>
    <n v="35.96"/>
    <n v="35.96"/>
    <x v="1"/>
    <s v="plays"/>
    <d v="2015-10-06T22:59:00"/>
    <x v="1292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x v="1293"/>
    <b v="0"/>
    <n v="120"/>
    <b v="1"/>
    <s v="theater/plays"/>
    <n v="127.79"/>
    <n v="127.79"/>
    <x v="1"/>
    <s v="plays"/>
    <d v="2015-11-14T17:49:31"/>
    <x v="1293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x v="1294"/>
    <b v="0"/>
    <n v="22"/>
    <b v="1"/>
    <s v="theater/plays"/>
    <n v="27.73"/>
    <n v="27.73"/>
    <x v="1"/>
    <s v="plays"/>
    <d v="2015-10-19T11:00:0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x v="1295"/>
    <b v="0"/>
    <n v="64"/>
    <b v="1"/>
    <s v="theater/plays"/>
    <n v="39.83"/>
    <n v="39.83"/>
    <x v="1"/>
    <s v="plays"/>
    <d v="2015-07-29T17:00:0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x v="1296"/>
    <b v="0"/>
    <n v="23"/>
    <b v="1"/>
    <s v="theater/plays"/>
    <n v="52.17"/>
    <n v="52.17"/>
    <x v="1"/>
    <s v="plays"/>
    <d v="2016-03-14T00:12:53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x v="1297"/>
    <b v="0"/>
    <n v="238"/>
    <b v="1"/>
    <s v="theater/plays"/>
    <n v="92.04"/>
    <n v="92.04"/>
    <x v="1"/>
    <s v="plays"/>
    <d v="2016-05-01T17:55:58"/>
    <x v="1297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x v="1298"/>
    <b v="0"/>
    <n v="33"/>
    <b v="1"/>
    <s v="theater/plays"/>
    <n v="63.42"/>
    <n v="63.42"/>
    <x v="1"/>
    <s v="plays"/>
    <d v="2016-04-28T16:20:32"/>
    <x v="1298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x v="1299"/>
    <b v="0"/>
    <n v="32"/>
    <b v="1"/>
    <s v="theater/plays"/>
    <n v="135.63"/>
    <n v="135.63"/>
    <x v="1"/>
    <s v="plays"/>
    <d v="2015-07-14T19:32:3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x v="1300"/>
    <b v="0"/>
    <n v="24"/>
    <b v="1"/>
    <s v="theater/plays"/>
    <n v="168.75"/>
    <n v="168.75"/>
    <x v="1"/>
    <s v="plays"/>
    <d v="2016-06-01T18:57: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x v="1301"/>
    <b v="0"/>
    <n v="29"/>
    <b v="1"/>
    <s v="theater/plays"/>
    <n v="70.86"/>
    <n v="70.86"/>
    <x v="1"/>
    <s v="plays"/>
    <d v="2015-07-21T03:00:00"/>
    <x v="1301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x v="1302"/>
    <b v="0"/>
    <n v="50"/>
    <b v="1"/>
    <s v="theater/plays"/>
    <n v="50"/>
    <n v="50"/>
    <x v="1"/>
    <s v="plays"/>
    <d v="2016-12-01T02:23:31"/>
    <x v="1302"/>
  </r>
  <r>
    <n v="1303"/>
    <s v="Forward Arena Theatre Company: Summer Season"/>
    <s v="Groundbreaking queer theatre."/>
    <n v="3500"/>
    <n v="4559.13"/>
    <n v="130"/>
    <x v="0"/>
    <s v="GB"/>
    <s v="GBP"/>
    <n v="1469962800"/>
    <x v="1303"/>
    <b v="0"/>
    <n v="108"/>
    <b v="1"/>
    <s v="theater/plays"/>
    <n v="42.21"/>
    <n v="42.21"/>
    <x v="1"/>
    <s v="plays"/>
    <d v="2016-07-31T11:00:00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s v="GB"/>
    <s v="GBP"/>
    <n v="1489376405"/>
    <x v="1304"/>
    <b v="0"/>
    <n v="104"/>
    <b v="0"/>
    <s v="technology/wearables"/>
    <n v="152.41"/>
    <n v="152.41"/>
    <x v="2"/>
    <s v="wearables"/>
    <d v="2017-03-13T03:40:05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s v="US"/>
    <s v="USD"/>
    <n v="1469122200"/>
    <x v="1305"/>
    <b v="0"/>
    <n v="86"/>
    <b v="0"/>
    <s v="technology/wearables"/>
    <n v="90.62"/>
    <n v="90.62"/>
    <x v="2"/>
    <s v="wearables"/>
    <d v="2016-07-21T17:30:00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s v="US"/>
    <s v="USD"/>
    <n v="1417690734"/>
    <x v="1306"/>
    <b v="0"/>
    <n v="356"/>
    <b v="0"/>
    <s v="technology/wearables"/>
    <n v="201.6"/>
    <n v="201.6"/>
    <x v="2"/>
    <s v="wearables"/>
    <d v="2014-12-04T10:58:54"/>
    <x v="1306"/>
  </r>
  <r>
    <n v="1307"/>
    <s v="VR Card - Customized Virtual Reality Viewer (Canceled)"/>
    <s v="Get VR to Everyone with Mailable, Ready to Use Viewers"/>
    <n v="50000"/>
    <n v="5757"/>
    <n v="12"/>
    <x v="1"/>
    <s v="US"/>
    <s v="USD"/>
    <n v="1455710679"/>
    <x v="1307"/>
    <b v="0"/>
    <n v="45"/>
    <b v="0"/>
    <s v="technology/wearables"/>
    <n v="127.93"/>
    <n v="127.93"/>
    <x v="2"/>
    <s v="wearables"/>
    <d v="2016-02-17T12:04:39"/>
    <x v="1307"/>
  </r>
  <r>
    <n v="1308"/>
    <s v="Boost Band: Wristband Phone Charger (Canceled)"/>
    <s v="Boost Band, a wristband that charges any device"/>
    <n v="10000"/>
    <n v="1136"/>
    <n v="11"/>
    <x v="1"/>
    <s v="US"/>
    <s v="USD"/>
    <n v="1475937812"/>
    <x v="1308"/>
    <b v="0"/>
    <n v="38"/>
    <b v="0"/>
    <s v="technology/wearables"/>
    <n v="29.89"/>
    <n v="29.89"/>
    <x v="2"/>
    <s v="wearables"/>
    <d v="2016-10-08T14:43:32"/>
    <x v="1308"/>
  </r>
  <r>
    <n v="1309"/>
    <s v="CORE : Roam (Canceled)"/>
    <s v="Wicked fun and built for excitement, CORE is the safest and most versatile speaker you've ever worn."/>
    <n v="11500"/>
    <n v="12879"/>
    <n v="112"/>
    <x v="1"/>
    <s v="US"/>
    <s v="USD"/>
    <n v="1444943468"/>
    <x v="1309"/>
    <b v="0"/>
    <n v="35"/>
    <b v="0"/>
    <s v="technology/wearables"/>
    <n v="367.97"/>
    <n v="367.97"/>
    <x v="2"/>
    <s v="wearables"/>
    <d v="2015-10-15T21:11:08"/>
    <x v="1309"/>
  </r>
  <r>
    <n v="1310"/>
    <s v="k5-jkt.by kiger (Canceled)"/>
    <s v="An essential hoodie that holds all sized smart phones and keep your headphone wires tangle free."/>
    <n v="20000"/>
    <n v="3100"/>
    <n v="16"/>
    <x v="1"/>
    <s v="US"/>
    <s v="USD"/>
    <n v="1471622450"/>
    <x v="1310"/>
    <b v="0"/>
    <n v="24"/>
    <b v="0"/>
    <s v="technology/wearables"/>
    <n v="129.16999999999999"/>
    <n v="129.16999999999999"/>
    <x v="2"/>
    <s v="wearables"/>
    <d v="2016-08-19T16:00:5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s v="US"/>
    <s v="USD"/>
    <n v="1480536919"/>
    <x v="1311"/>
    <b v="0"/>
    <n v="100"/>
    <b v="0"/>
    <s v="technology/wearables"/>
    <n v="800.7"/>
    <n v="800.7"/>
    <x v="2"/>
    <s v="wearables"/>
    <d v="2016-11-30T20:15:19"/>
    <x v="1311"/>
  </r>
  <r>
    <n v="1312"/>
    <s v="GoSolo Hat for GoPro (Canceled)"/>
    <s v="People loved the original Black and Gray GoSolo hats and asked for more. So we received sample for 3 more colors!"/>
    <n v="4600"/>
    <n v="28"/>
    <n v="1"/>
    <x v="1"/>
    <s v="US"/>
    <s v="USD"/>
    <n v="1429375922"/>
    <x v="1312"/>
    <b v="0"/>
    <n v="1"/>
    <b v="0"/>
    <s v="technology/wearables"/>
    <n v="28"/>
    <n v="28"/>
    <x v="2"/>
    <s v="wearables"/>
    <d v="2015-04-18T16:52:0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s v="US"/>
    <s v="USD"/>
    <n v="1457024514"/>
    <x v="1313"/>
    <b v="0"/>
    <n v="122"/>
    <b v="0"/>
    <s v="technology/wearables"/>
    <n v="102.02"/>
    <n v="102.02"/>
    <x v="2"/>
    <s v="wearables"/>
    <d v="2016-03-03T17:01:54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s v="US"/>
    <s v="USD"/>
    <n v="1477065860"/>
    <x v="1314"/>
    <b v="0"/>
    <n v="11"/>
    <b v="0"/>
    <s v="technology/wearables"/>
    <n v="184.36"/>
    <n v="184.36"/>
    <x v="2"/>
    <s v="wearables"/>
    <d v="2016-10-21T16:04:20"/>
    <x v="1314"/>
  </r>
  <r>
    <n v="1315"/>
    <s v="World's First Amphibious Heart Rate &amp; Fitness Wearable"/>
    <s v="Zoom will happen - THANK YOU! Received outside funding due amazing early success!"/>
    <n v="100000"/>
    <n v="40404"/>
    <n v="40"/>
    <x v="1"/>
    <s v="US"/>
    <s v="USD"/>
    <n v="1446771600"/>
    <x v="1315"/>
    <b v="0"/>
    <n v="248"/>
    <b v="0"/>
    <s v="technology/wearables"/>
    <n v="162.91999999999999"/>
    <n v="162.91999999999999"/>
    <x v="2"/>
    <s v="wearables"/>
    <d v="2015-11-06T01:00:00"/>
    <x v="1315"/>
  </r>
  <r>
    <n v="1316"/>
    <s v="Future Belt (Canceled)"/>
    <s v="Future Belt comes in just 3 sizes, but yet, is designed to fit waists ranging from 25-55 inches. No batteries, no gimmicks."/>
    <n v="75000"/>
    <n v="1"/>
    <n v="0"/>
    <x v="1"/>
    <s v="US"/>
    <s v="USD"/>
    <n v="1456700709"/>
    <x v="1316"/>
    <b v="0"/>
    <n v="1"/>
    <b v="0"/>
    <s v="technology/wearables"/>
    <n v="1"/>
    <n v="1"/>
    <x v="2"/>
    <s v="wearables"/>
    <d v="2016-02-28T23:05:09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s v="DK"/>
    <s v="DKK"/>
    <n v="1469109600"/>
    <x v="1317"/>
    <b v="0"/>
    <n v="19"/>
    <b v="0"/>
    <s v="technology/wearables"/>
    <n v="603.53"/>
    <n v="603.53"/>
    <x v="2"/>
    <s v="wearables"/>
    <d v="2016-07-21T14:00:00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s v="US"/>
    <s v="USD"/>
    <n v="1420938172"/>
    <x v="1318"/>
    <b v="0"/>
    <n v="135"/>
    <b v="0"/>
    <s v="technology/wearables"/>
    <n v="45.41"/>
    <n v="45.41"/>
    <x v="2"/>
    <s v="wearables"/>
    <d v="2015-01-11T01:02:52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s v="GB"/>
    <s v="GBP"/>
    <n v="1405094400"/>
    <x v="1319"/>
    <b v="0"/>
    <n v="9"/>
    <b v="0"/>
    <s v="technology/wearables"/>
    <n v="97.33"/>
    <n v="97.33"/>
    <x v="2"/>
    <s v="wearables"/>
    <d v="2014-07-11T16:00:00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s v="NL"/>
    <s v="EUR"/>
    <n v="1483138800"/>
    <x v="1320"/>
    <b v="0"/>
    <n v="3"/>
    <b v="0"/>
    <s v="technology/wearables"/>
    <n v="167.67"/>
    <n v="167.67"/>
    <x v="2"/>
    <s v="wearables"/>
    <d v="2016-12-30T23:00:0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s v="SE"/>
    <s v="SEK"/>
    <n v="1482515937"/>
    <x v="1321"/>
    <b v="0"/>
    <n v="7"/>
    <b v="0"/>
    <s v="technology/wearables"/>
    <n v="859.86"/>
    <n v="859.86"/>
    <x v="2"/>
    <s v="wearables"/>
    <d v="2016-12-23T17:58:57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s v="GB"/>
    <s v="GBP"/>
    <n v="1432223125"/>
    <x v="1322"/>
    <b v="0"/>
    <n v="4"/>
    <b v="0"/>
    <s v="technology/wearables"/>
    <n v="26.5"/>
    <n v="26.5"/>
    <x v="2"/>
    <s v="wearables"/>
    <d v="2015-05-21T15:45:25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s v="US"/>
    <s v="USD"/>
    <n v="1461653700"/>
    <x v="1323"/>
    <b v="0"/>
    <n v="44"/>
    <b v="0"/>
    <s v="technology/wearables"/>
    <n v="30.27"/>
    <n v="30.27"/>
    <x v="2"/>
    <s v="wearables"/>
    <d v="2016-04-26T06:55:00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s v="US"/>
    <s v="USD"/>
    <n v="1476371552"/>
    <x v="1324"/>
    <b v="0"/>
    <n v="90"/>
    <b v="0"/>
    <s v="technology/wearables"/>
    <n v="54.67"/>
    <n v="54.67"/>
    <x v="2"/>
    <s v="wearables"/>
    <d v="2016-10-13T15:12:3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s v="US"/>
    <s v="USD"/>
    <n v="1483063435"/>
    <x v="1325"/>
    <b v="0"/>
    <n v="8"/>
    <b v="0"/>
    <s v="technology/wearables"/>
    <n v="60.75"/>
    <n v="60.75"/>
    <x v="2"/>
    <s v="wearables"/>
    <d v="2016-12-30T02:03:5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s v="US"/>
    <s v="USD"/>
    <n v="1421348428"/>
    <x v="1326"/>
    <b v="0"/>
    <n v="11"/>
    <b v="0"/>
    <s v="technology/wearables"/>
    <n v="102.73"/>
    <n v="102.73"/>
    <x v="2"/>
    <s v="wearables"/>
    <d v="2015-01-15T19:00:28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s v="US"/>
    <s v="USD"/>
    <n v="1432916235"/>
    <x v="1327"/>
    <b v="0"/>
    <n v="41"/>
    <b v="0"/>
    <s v="technology/wearables"/>
    <n v="41.59"/>
    <n v="41.59"/>
    <x v="2"/>
    <s v="wearables"/>
    <d v="2015-05-29T16:17:15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s v="US"/>
    <s v="USD"/>
    <n v="1476458734"/>
    <x v="1328"/>
    <b v="0"/>
    <n v="15"/>
    <b v="0"/>
    <s v="technology/wearables"/>
    <n v="116.53"/>
    <n v="116.53"/>
    <x v="2"/>
    <s v="wearables"/>
    <d v="2016-10-14T15:25:34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s v="US"/>
    <s v="USD"/>
    <n v="1417501145"/>
    <x v="1329"/>
    <b v="0"/>
    <n v="9"/>
    <b v="0"/>
    <s v="technology/wearables"/>
    <n v="45.33"/>
    <n v="45.33"/>
    <x v="2"/>
    <s v="wearables"/>
    <d v="2014-12-02T06:19:05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s v="US"/>
    <s v="USD"/>
    <n v="1467432000"/>
    <x v="1330"/>
    <b v="0"/>
    <n v="50"/>
    <b v="0"/>
    <s v="technology/wearables"/>
    <n v="157.46"/>
    <n v="157.46"/>
    <x v="2"/>
    <s v="wearables"/>
    <d v="2016-07-02T04:00:0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s v="US"/>
    <s v="USD"/>
    <n v="1471435554"/>
    <x v="1331"/>
    <b v="0"/>
    <n v="34"/>
    <b v="0"/>
    <s v="technology/wearables"/>
    <n v="100.5"/>
    <n v="100.5"/>
    <x v="2"/>
    <s v="wearables"/>
    <d v="2016-08-17T12:05:54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s v="CH"/>
    <s v="CHF"/>
    <n v="1485480408"/>
    <x v="1332"/>
    <b v="0"/>
    <n v="0"/>
    <b v="0"/>
    <s v="technology/wearables"/>
    <e v="#DIV/0!"/>
    <n v="0"/>
    <x v="2"/>
    <s v="wearables"/>
    <d v="2017-01-27T01:26:48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s v="AU"/>
    <s v="AUD"/>
    <n v="1405478025"/>
    <x v="1333"/>
    <b v="0"/>
    <n v="0"/>
    <b v="0"/>
    <s v="technology/wearables"/>
    <e v="#DIV/0!"/>
    <n v="0"/>
    <x v="2"/>
    <s v="wearables"/>
    <d v="2014-07-16T02:33:45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s v="US"/>
    <s v="USD"/>
    <n v="1457721287"/>
    <x v="1334"/>
    <b v="0"/>
    <n v="276"/>
    <b v="0"/>
    <s v="technology/wearables"/>
    <n v="51.82"/>
    <n v="51.82"/>
    <x v="2"/>
    <s v="wearables"/>
    <d v="2016-03-11T18:34:47"/>
    <x v="1334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s v="US"/>
    <s v="USD"/>
    <n v="1449354502"/>
    <x v="1335"/>
    <b v="0"/>
    <n v="16"/>
    <b v="0"/>
    <s v="technology/wearables"/>
    <n v="308.75"/>
    <n v="308.75"/>
    <x v="2"/>
    <s v="wearables"/>
    <d v="2015-12-05T22:28:22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s v="US"/>
    <s v="USD"/>
    <n v="1418849028"/>
    <x v="1336"/>
    <b v="0"/>
    <n v="224"/>
    <b v="0"/>
    <s v="technology/wearables"/>
    <n v="379.23"/>
    <n v="379.23"/>
    <x v="2"/>
    <s v="wearables"/>
    <d v="2014-12-17T20:43:48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s v="US"/>
    <s v="USD"/>
    <n v="1488549079"/>
    <x v="1337"/>
    <b v="0"/>
    <n v="140"/>
    <b v="0"/>
    <s v="technology/wearables"/>
    <n v="176.36"/>
    <n v="176.36"/>
    <x v="2"/>
    <s v="wearables"/>
    <d v="2017-03-03T13:51:19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s v="US"/>
    <s v="USD"/>
    <n v="1438543033"/>
    <x v="1338"/>
    <b v="0"/>
    <n v="15"/>
    <b v="0"/>
    <s v="technology/wearables"/>
    <n v="66.069999999999993"/>
    <n v="66.069999999999993"/>
    <x v="2"/>
    <s v="wearables"/>
    <d v="2015-08-02T19:17:13"/>
    <x v="1338"/>
  </r>
  <r>
    <n v="1339"/>
    <s v="Linkoo (Canceled)"/>
    <s v="World's Smallest customizable Phone &amp; GPS Watch for kids !"/>
    <n v="50000"/>
    <n v="3317"/>
    <n v="7"/>
    <x v="1"/>
    <s v="US"/>
    <s v="USD"/>
    <n v="1418056315"/>
    <x v="1339"/>
    <b v="0"/>
    <n v="37"/>
    <b v="0"/>
    <s v="technology/wearables"/>
    <n v="89.65"/>
    <n v="89.65"/>
    <x v="2"/>
    <s v="wearables"/>
    <d v="2014-12-08T16:31:55"/>
    <x v="1339"/>
  </r>
  <r>
    <n v="1340"/>
    <s v="Glass Designs (Canceled)"/>
    <s v="I would like to make nicer, more stylish looking frames for the Google Glass using 3D printing technology."/>
    <n v="1680"/>
    <n v="0"/>
    <n v="0"/>
    <x v="1"/>
    <s v="US"/>
    <s v="USD"/>
    <n v="1408112253"/>
    <x v="1340"/>
    <b v="0"/>
    <n v="0"/>
    <b v="0"/>
    <s v="technology/wearables"/>
    <e v="#DIV/0!"/>
    <n v="0"/>
    <x v="2"/>
    <s v="wearables"/>
    <d v="2014-08-15T14:17:3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s v="GB"/>
    <s v="GBP"/>
    <n v="1475333917"/>
    <x v="1341"/>
    <b v="0"/>
    <n v="46"/>
    <b v="0"/>
    <s v="technology/wearables"/>
    <n v="382.39"/>
    <n v="382.39"/>
    <x v="2"/>
    <s v="wearables"/>
    <d v="2016-10-01T14:58:37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s v="US"/>
    <s v="USD"/>
    <n v="1437161739"/>
    <x v="1342"/>
    <b v="0"/>
    <n v="1"/>
    <b v="0"/>
    <s v="technology/wearables"/>
    <n v="100"/>
    <n v="100"/>
    <x v="2"/>
    <s v="wearables"/>
    <d v="2015-07-17T19:35:39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s v="US"/>
    <s v="USD"/>
    <n v="1471579140"/>
    <x v="1343"/>
    <b v="0"/>
    <n v="323"/>
    <b v="0"/>
    <s v="technology/wearables"/>
    <n v="158.36000000000001"/>
    <n v="158.36000000000001"/>
    <x v="2"/>
    <s v="wearables"/>
    <d v="2016-08-19T03:59:00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n v="1467313039"/>
    <x v="1344"/>
    <b v="0"/>
    <n v="139"/>
    <b v="1"/>
    <s v="publishing/nonfiction"/>
    <n v="40.76"/>
    <n v="40.76"/>
    <x v="3"/>
    <s v="nonfiction"/>
    <d v="2016-06-30T18:57:19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n v="1405366359"/>
    <x v="1345"/>
    <b v="0"/>
    <n v="7"/>
    <b v="1"/>
    <s v="publishing/nonfiction"/>
    <n v="53.57"/>
    <n v="53.57"/>
    <x v="3"/>
    <s v="nonfiction"/>
    <d v="2014-07-14T19:32:39"/>
    <x v="1345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n v="1372297751"/>
    <x v="1346"/>
    <b v="0"/>
    <n v="149"/>
    <b v="1"/>
    <s v="publishing/nonfiction"/>
    <n v="48.45"/>
    <n v="48.45"/>
    <x v="3"/>
    <s v="nonfiction"/>
    <d v="2013-06-27T01:49:11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n v="1425741525"/>
    <x v="1347"/>
    <b v="0"/>
    <n v="31"/>
    <b v="1"/>
    <s v="publishing/nonfiction"/>
    <n v="82.42"/>
    <n v="82.42"/>
    <x v="3"/>
    <s v="nonfiction"/>
    <d v="2015-03-07T15:18:45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n v="1418904533"/>
    <x v="1348"/>
    <b v="0"/>
    <n v="26"/>
    <b v="1"/>
    <s v="publishing/nonfiction"/>
    <n v="230.19"/>
    <n v="230.19"/>
    <x v="3"/>
    <s v="nonfiction"/>
    <d v="2014-12-18T12:08:5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n v="1450249140"/>
    <x v="1349"/>
    <b v="0"/>
    <n v="172"/>
    <b v="1"/>
    <s v="publishing/nonfiction"/>
    <n v="59.36"/>
    <n v="59.36"/>
    <x v="3"/>
    <s v="nonfiction"/>
    <d v="2015-12-16T06:59:0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n v="1451089134"/>
    <x v="1350"/>
    <b v="0"/>
    <n v="78"/>
    <b v="1"/>
    <s v="publishing/nonfiction"/>
    <n v="66.7"/>
    <n v="66.7"/>
    <x v="3"/>
    <s v="nonfiction"/>
    <d v="2015-12-26T00:18:54"/>
    <x v="1350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n v="1455299144"/>
    <x v="1351"/>
    <b v="0"/>
    <n v="120"/>
    <b v="1"/>
    <s v="publishing/nonfiction"/>
    <n v="168.78"/>
    <n v="168.78"/>
    <x v="3"/>
    <s v="nonfiction"/>
    <d v="2016-02-12T17:45:44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n v="1441425540"/>
    <x v="1352"/>
    <b v="0"/>
    <n v="227"/>
    <b v="1"/>
    <s v="publishing/nonfiction"/>
    <n v="59.97"/>
    <n v="59.97"/>
    <x v="3"/>
    <s v="nonfiction"/>
    <d v="2015-09-05T03:59:00"/>
    <x v="1352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n v="1362960000"/>
    <x v="1353"/>
    <b v="0"/>
    <n v="42"/>
    <b v="1"/>
    <s v="publishing/nonfiction"/>
    <n v="31.81"/>
    <n v="31.81"/>
    <x v="3"/>
    <s v="nonfiction"/>
    <d v="2013-03-11T00:00:00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n v="1465672979"/>
    <x v="1354"/>
    <b v="0"/>
    <n v="64"/>
    <b v="1"/>
    <s v="publishing/nonfiction"/>
    <n v="24.42"/>
    <n v="24.42"/>
    <x v="3"/>
    <s v="nonfiction"/>
    <d v="2016-06-11T19:22:59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n v="1354269600"/>
    <x v="1355"/>
    <b v="0"/>
    <n v="121"/>
    <b v="1"/>
    <s v="publishing/nonfiction"/>
    <n v="25.35"/>
    <n v="25.35"/>
    <x v="3"/>
    <s v="nonfiction"/>
    <d v="2012-11-30T10:00:00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n v="1372985760"/>
    <x v="1356"/>
    <b v="0"/>
    <n v="87"/>
    <b v="1"/>
    <s v="publishing/nonfiction"/>
    <n v="71.44"/>
    <n v="71.44"/>
    <x v="3"/>
    <s v="nonfiction"/>
    <d v="2013-07-05T00:56:00"/>
    <x v="1356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n v="1362117540"/>
    <x v="1357"/>
    <b v="0"/>
    <n v="65"/>
    <b v="1"/>
    <s v="publishing/nonfiction"/>
    <n v="38.549999999999997"/>
    <n v="38.549999999999997"/>
    <x v="3"/>
    <s v="nonfiction"/>
    <d v="2013-03-01T05:59:00"/>
    <x v="1357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n v="1309009323"/>
    <x v="1358"/>
    <b v="0"/>
    <n v="49"/>
    <b v="1"/>
    <s v="publishing/nonfiction"/>
    <n v="68.37"/>
    <n v="68.37"/>
    <x v="3"/>
    <s v="nonfiction"/>
    <d v="2011-06-25T13:42:03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n v="1309980790"/>
    <x v="1359"/>
    <b v="0"/>
    <n v="19"/>
    <b v="1"/>
    <s v="publishing/nonfiction"/>
    <n v="40.21"/>
    <n v="40.21"/>
    <x v="3"/>
    <s v="nonfiction"/>
    <d v="2011-07-06T19:33:10"/>
    <x v="1359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n v="1343943420"/>
    <x v="1360"/>
    <b v="0"/>
    <n v="81"/>
    <b v="1"/>
    <s v="publishing/nonfiction"/>
    <n v="32.07"/>
    <n v="32.07"/>
    <x v="3"/>
    <s v="nonfiction"/>
    <d v="2012-08-02T21:37:0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n v="1403370772"/>
    <x v="1361"/>
    <b v="0"/>
    <n v="264"/>
    <b v="1"/>
    <s v="publishing/nonfiction"/>
    <n v="28.63"/>
    <n v="28.63"/>
    <x v="3"/>
    <s v="nonfiction"/>
    <d v="2014-06-21T17:12:52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n v="1378592731"/>
    <x v="1362"/>
    <b v="0"/>
    <n v="25"/>
    <b v="1"/>
    <s v="publishing/nonfiction"/>
    <n v="43.64"/>
    <n v="43.64"/>
    <x v="3"/>
    <s v="nonfiction"/>
    <d v="2013-09-07T22:25:31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n v="1455523140"/>
    <x v="1363"/>
    <b v="0"/>
    <n v="5"/>
    <b v="1"/>
    <s v="publishing/nonfiction"/>
    <n v="40"/>
    <n v="40"/>
    <x v="3"/>
    <s v="nonfiction"/>
    <d v="2016-02-15T07:59:00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n v="1420648906"/>
    <x v="1364"/>
    <b v="0"/>
    <n v="144"/>
    <b v="1"/>
    <s v="music/rock"/>
    <n v="346.04"/>
    <n v="346.04"/>
    <x v="4"/>
    <s v="rock"/>
    <d v="2015-01-07T16:41:46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n v="1426523752"/>
    <x v="1365"/>
    <b v="0"/>
    <n v="92"/>
    <b v="1"/>
    <s v="music/rock"/>
    <n v="81.739999999999995"/>
    <n v="81.739999999999995"/>
    <x v="4"/>
    <s v="rock"/>
    <d v="2015-03-16T16:35:52"/>
    <x v="1365"/>
  </r>
  <r>
    <n v="1366"/>
    <s v="Kick It! A Tribute to the A.K.s"/>
    <s v="A musical memorial for Alexi Petersen."/>
    <n v="7500"/>
    <n v="9486.69"/>
    <n v="126"/>
    <x v="0"/>
    <s v="US"/>
    <s v="USD"/>
    <n v="1417049663"/>
    <x v="1366"/>
    <b v="0"/>
    <n v="147"/>
    <b v="1"/>
    <s v="music/rock"/>
    <n v="64.540000000000006"/>
    <n v="64.540000000000006"/>
    <x v="4"/>
    <s v="rock"/>
    <d v="2014-11-27T00:54:2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n v="1447463050"/>
    <x v="1367"/>
    <b v="0"/>
    <n v="90"/>
    <b v="1"/>
    <s v="music/rock"/>
    <n v="63.48"/>
    <n v="63.48"/>
    <x v="4"/>
    <s v="rock"/>
    <d v="2015-11-14T01:04:1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n v="1434342894"/>
    <x v="1368"/>
    <b v="0"/>
    <n v="87"/>
    <b v="1"/>
    <s v="music/rock"/>
    <n v="63.62"/>
    <n v="63.62"/>
    <x v="4"/>
    <s v="rock"/>
    <d v="2015-06-15T04:34:54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n v="1397225746"/>
    <x v="1369"/>
    <b v="0"/>
    <n v="406"/>
    <b v="1"/>
    <s v="music/rock"/>
    <n v="83.97"/>
    <n v="83.97"/>
    <x v="4"/>
    <s v="rock"/>
    <d v="2014-04-11T14:15:46"/>
    <x v="1369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n v="1381881890"/>
    <x v="1370"/>
    <b v="0"/>
    <n v="20"/>
    <b v="1"/>
    <s v="music/rock"/>
    <n v="77.75"/>
    <n v="77.75"/>
    <x v="4"/>
    <s v="rock"/>
    <d v="2013-10-16T00:04:5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n v="1431022342"/>
    <x v="1371"/>
    <b v="0"/>
    <n v="70"/>
    <b v="1"/>
    <s v="music/rock"/>
    <n v="107.07"/>
    <n v="107.07"/>
    <x v="4"/>
    <s v="rock"/>
    <d v="2015-05-07T18:12:22"/>
    <x v="1371"/>
  </r>
  <r>
    <n v="1372"/>
    <s v="Ted Lukas &amp; the Misled new CD - &quot;FEED&quot;"/>
    <s v="Please help us raise funds to press our new CD!"/>
    <n v="500"/>
    <n v="620"/>
    <n v="124"/>
    <x v="0"/>
    <s v="US"/>
    <s v="USD"/>
    <n v="1342115132"/>
    <x v="1372"/>
    <b v="0"/>
    <n v="16"/>
    <b v="1"/>
    <s v="music/rock"/>
    <n v="38.75"/>
    <n v="38.75"/>
    <x v="4"/>
    <s v="rock"/>
    <d v="2012-07-12T17:45:32"/>
    <x v="1372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n v="1483138233"/>
    <x v="1373"/>
    <b v="0"/>
    <n v="52"/>
    <b v="1"/>
    <s v="music/rock"/>
    <n v="201.94"/>
    <n v="201.94"/>
    <x v="4"/>
    <s v="rock"/>
    <d v="2016-12-30T22:50:3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n v="1458874388"/>
    <x v="1374"/>
    <b v="0"/>
    <n v="66"/>
    <b v="1"/>
    <s v="music/rock"/>
    <n v="43.06"/>
    <n v="43.06"/>
    <x v="4"/>
    <s v="rock"/>
    <d v="2016-03-25T02:53:08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n v="1484444119"/>
    <x v="1375"/>
    <b v="0"/>
    <n v="109"/>
    <b v="1"/>
    <s v="music/rock"/>
    <n v="62.87"/>
    <n v="62.87"/>
    <x v="4"/>
    <s v="rock"/>
    <d v="2017-01-15T01:35:19"/>
    <x v="1375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n v="1480784606"/>
    <x v="1376"/>
    <b v="0"/>
    <n v="168"/>
    <b v="1"/>
    <s v="music/rock"/>
    <n v="55.61"/>
    <n v="55.61"/>
    <x v="4"/>
    <s v="rock"/>
    <d v="2016-12-03T17:03:2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n v="1486095060"/>
    <x v="1377"/>
    <b v="0"/>
    <n v="31"/>
    <b v="1"/>
    <s v="music/rock"/>
    <n v="48.71"/>
    <n v="48.71"/>
    <x v="4"/>
    <s v="rock"/>
    <d v="2017-02-03T04:11:00"/>
    <x v="1377"/>
  </r>
  <r>
    <n v="1378"/>
    <s v="SIX BY SEVEN"/>
    <s v="A psychedelic post rock masterpiece!"/>
    <n v="2000"/>
    <n v="4067"/>
    <n v="203"/>
    <x v="0"/>
    <s v="GB"/>
    <s v="GBP"/>
    <n v="1470075210"/>
    <x v="1378"/>
    <b v="0"/>
    <n v="133"/>
    <b v="1"/>
    <s v="music/rock"/>
    <n v="30.58"/>
    <n v="30.58"/>
    <x v="4"/>
    <s v="rock"/>
    <d v="2016-08-01T18:13:30"/>
    <x v="1378"/>
  </r>
  <r>
    <n v="1379"/>
    <s v="J. Walter Makes a Record"/>
    <s v="---------The long-awaited debut full-length from Justin Ruddy--------"/>
    <n v="10000"/>
    <n v="11160"/>
    <n v="112"/>
    <x v="0"/>
    <s v="US"/>
    <s v="USD"/>
    <n v="1433504876"/>
    <x v="1379"/>
    <b v="0"/>
    <n v="151"/>
    <b v="1"/>
    <s v="music/rock"/>
    <n v="73.91"/>
    <n v="73.91"/>
    <x v="4"/>
    <s v="rock"/>
    <d v="2015-06-05T11:47:56"/>
    <x v="1379"/>
  </r>
  <r>
    <n v="1380"/>
    <s v="BARNFEST 2015"/>
    <s v="A DIY MUSIC FESTIVAL FROM ST. LOUIS MO! Bands make their own festival, help make it legit!"/>
    <n v="25"/>
    <n v="106"/>
    <n v="424"/>
    <x v="0"/>
    <s v="US"/>
    <s v="USD"/>
    <n v="1433815200"/>
    <x v="1380"/>
    <b v="0"/>
    <n v="5"/>
    <b v="1"/>
    <s v="music/rock"/>
    <n v="21.2"/>
    <n v="21.2"/>
    <x v="4"/>
    <s v="rock"/>
    <d v="2015-06-09T02:00:0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n v="1482988125"/>
    <x v="1381"/>
    <b v="0"/>
    <n v="73"/>
    <b v="1"/>
    <s v="music/rock"/>
    <n v="73.36"/>
    <n v="73.36"/>
    <x v="4"/>
    <s v="rock"/>
    <d v="2016-12-29T05:08:45"/>
    <x v="1381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n v="1367867536"/>
    <x v="1382"/>
    <b v="0"/>
    <n v="148"/>
    <b v="1"/>
    <s v="music/rock"/>
    <n v="56.41"/>
    <n v="56.41"/>
    <x v="4"/>
    <s v="rock"/>
    <d v="2013-05-06T19:12:16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n v="1482457678"/>
    <x v="1383"/>
    <b v="0"/>
    <n v="93"/>
    <b v="1"/>
    <s v="music/rock"/>
    <n v="50.25"/>
    <n v="50.25"/>
    <x v="4"/>
    <s v="rock"/>
    <d v="2016-12-23T01:47:58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n v="1436117922"/>
    <x v="1384"/>
    <b v="0"/>
    <n v="63"/>
    <b v="1"/>
    <s v="music/rock"/>
    <n v="68.94"/>
    <n v="68.94"/>
    <x v="4"/>
    <s v="rock"/>
    <d v="2015-07-05T17:38:42"/>
    <x v="1384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n v="1461931860"/>
    <x v="1385"/>
    <b v="0"/>
    <n v="134"/>
    <b v="1"/>
    <s v="music/rock"/>
    <n v="65.91"/>
    <n v="65.91"/>
    <x v="4"/>
    <s v="rock"/>
    <d v="2016-04-29T12:11:00"/>
    <x v="1385"/>
  </r>
  <r>
    <n v="1386"/>
    <s v="MALTESE CROSS: The First Album"/>
    <s v="We are a classic hard rock/heavy metal band just trying to keep rock alive!"/>
    <n v="400"/>
    <n v="875"/>
    <n v="219"/>
    <x v="0"/>
    <s v="US"/>
    <s v="USD"/>
    <n v="1438183889"/>
    <x v="1386"/>
    <b v="0"/>
    <n v="14"/>
    <b v="1"/>
    <s v="music/rock"/>
    <n v="62.5"/>
    <n v="62.5"/>
    <x v="4"/>
    <s v="rock"/>
    <d v="2015-07-29T15:31:29"/>
    <x v="1386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n v="1433305800"/>
    <x v="1387"/>
    <b v="0"/>
    <n v="78"/>
    <b v="1"/>
    <s v="music/rock"/>
    <n v="70.06"/>
    <n v="70.06"/>
    <x v="4"/>
    <s v="rock"/>
    <d v="2015-06-03T04:30:0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n v="1476720840"/>
    <x v="1388"/>
    <b v="0"/>
    <n v="112"/>
    <b v="1"/>
    <s v="music/rock"/>
    <n v="60.18"/>
    <n v="60.18"/>
    <x v="4"/>
    <s v="rock"/>
    <d v="2016-10-17T16:14:00"/>
    <x v="1388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n v="1471087957"/>
    <x v="1389"/>
    <b v="0"/>
    <n v="34"/>
    <b v="1"/>
    <s v="music/rock"/>
    <n v="21.38"/>
    <n v="21.38"/>
    <x v="4"/>
    <s v="rock"/>
    <d v="2016-08-13T11:32:37"/>
    <x v="1389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n v="1430154720"/>
    <x v="1390"/>
    <b v="0"/>
    <n v="19"/>
    <b v="1"/>
    <s v="music/rock"/>
    <n v="160.79"/>
    <n v="160.79"/>
    <x v="4"/>
    <s v="rock"/>
    <d v="2015-04-27T17:12:00"/>
    <x v="1390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n v="1440219540"/>
    <x v="1391"/>
    <b v="0"/>
    <n v="13"/>
    <b v="1"/>
    <s v="music/rock"/>
    <n v="42.38"/>
    <n v="42.38"/>
    <x v="4"/>
    <s v="rock"/>
    <d v="2015-08-22T04:59:00"/>
    <x v="1391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n v="1456976586"/>
    <x v="1392"/>
    <b v="0"/>
    <n v="104"/>
    <b v="1"/>
    <s v="music/rock"/>
    <n v="27.32"/>
    <n v="27.32"/>
    <x v="4"/>
    <s v="rock"/>
    <d v="2016-03-03T03:43:06"/>
    <x v="1392"/>
  </r>
  <r>
    <n v="1393"/>
    <s v="WolfHunt | Social Commentary Rock Project"/>
    <s v="Rock n' Roll tales of our times"/>
    <n v="10000"/>
    <n v="10235"/>
    <n v="102"/>
    <x v="0"/>
    <s v="US"/>
    <s v="USD"/>
    <n v="1470068523"/>
    <x v="1393"/>
    <b v="0"/>
    <n v="52"/>
    <b v="1"/>
    <s v="music/rock"/>
    <n v="196.83"/>
    <n v="196.83"/>
    <x v="4"/>
    <s v="rock"/>
    <d v="2016-08-01T16:22:0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n v="1488337200"/>
    <x v="1394"/>
    <b v="0"/>
    <n v="17"/>
    <b v="1"/>
    <s v="music/rock"/>
    <n v="53.88"/>
    <n v="53.88"/>
    <x v="4"/>
    <s v="rock"/>
    <d v="2017-03-01T03:00:00"/>
    <x v="1394"/>
  </r>
  <r>
    <n v="1395"/>
    <s v="Quiet Oaks Full Length Album"/>
    <s v="Help Quiet Oaks record their debut album!!!"/>
    <n v="3500"/>
    <n v="3916"/>
    <n v="112"/>
    <x v="0"/>
    <s v="US"/>
    <s v="USD"/>
    <n v="1484430481"/>
    <x v="1395"/>
    <b v="0"/>
    <n v="82"/>
    <b v="1"/>
    <s v="music/rock"/>
    <n v="47.76"/>
    <n v="47.76"/>
    <x v="4"/>
    <s v="rock"/>
    <d v="2017-01-14T21:48:0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n v="1423871882"/>
    <x v="1396"/>
    <b v="0"/>
    <n v="73"/>
    <b v="1"/>
    <s v="music/rock"/>
    <n v="88.19"/>
    <n v="88.19"/>
    <x v="4"/>
    <s v="rock"/>
    <d v="2015-02-13T23:58:02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n v="1477603140"/>
    <x v="1397"/>
    <b v="0"/>
    <n v="158"/>
    <b v="1"/>
    <s v="music/rock"/>
    <n v="72.06"/>
    <n v="72.06"/>
    <x v="4"/>
    <s v="rock"/>
    <d v="2016-10-27T21:19:00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n v="1467752334"/>
    <x v="1398"/>
    <b v="0"/>
    <n v="65"/>
    <b v="1"/>
    <s v="music/rock"/>
    <n v="74.25"/>
    <n v="74.25"/>
    <x v="4"/>
    <s v="rock"/>
    <d v="2016-07-05T20:58:54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n v="1412640373"/>
    <x v="1399"/>
    <b v="0"/>
    <n v="184"/>
    <b v="1"/>
    <s v="music/rock"/>
    <n v="61.7"/>
    <n v="61.7"/>
    <x v="4"/>
    <s v="rock"/>
    <d v="2014-10-07T00:06:1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n v="1465709400"/>
    <x v="1400"/>
    <b v="0"/>
    <n v="34"/>
    <b v="1"/>
    <s v="music/rock"/>
    <n v="17.239999999999998"/>
    <n v="17.239999999999998"/>
    <x v="4"/>
    <s v="rock"/>
    <d v="2016-06-12T05:30: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n v="1369612474"/>
    <x v="1401"/>
    <b v="0"/>
    <n v="240"/>
    <b v="1"/>
    <s v="music/rock"/>
    <n v="51.72"/>
    <n v="51.72"/>
    <x v="4"/>
    <s v="rock"/>
    <d v="2013-05-26T23:54:3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n v="1430439411"/>
    <x v="1402"/>
    <b v="0"/>
    <n v="113"/>
    <b v="1"/>
    <s v="music/rock"/>
    <n v="24.15"/>
    <n v="24.15"/>
    <x v="4"/>
    <s v="rock"/>
    <d v="2015-05-01T00:16:51"/>
    <x v="1402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n v="1374802235"/>
    <x v="1403"/>
    <b v="0"/>
    <n v="66"/>
    <b v="1"/>
    <s v="music/rock"/>
    <n v="62.17"/>
    <n v="62.17"/>
    <x v="4"/>
    <s v="rock"/>
    <d v="2013-07-26T01:30:35"/>
    <x v="1403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s v="GB"/>
    <s v="GBP"/>
    <n v="1424607285"/>
    <x v="1404"/>
    <b v="1"/>
    <n v="5"/>
    <b v="0"/>
    <s v="publishing/translations"/>
    <n v="48.2"/>
    <n v="48.2"/>
    <x v="3"/>
    <s v="translations"/>
    <d v="2015-02-22T12:14:45"/>
    <x v="1404"/>
  </r>
  <r>
    <n v="1405"/>
    <s v="The Bible translated into Emoticons"/>
    <s v="Will more people read the Bible if it were translated into Emoticons?"/>
    <n v="25000"/>
    <n v="105"/>
    <n v="0"/>
    <x v="2"/>
    <s v="US"/>
    <s v="USD"/>
    <n v="1417195201"/>
    <x v="1405"/>
    <b v="1"/>
    <n v="17"/>
    <b v="0"/>
    <s v="publishing/translations"/>
    <n v="6.18"/>
    <n v="6.18"/>
    <x v="3"/>
    <s v="translations"/>
    <d v="2014-11-28T17:20:01"/>
    <x v="1405"/>
  </r>
  <r>
    <n v="1406"/>
    <s v="Man Down! Translation project"/>
    <s v="The White coat and the battle dress uniform"/>
    <n v="12000"/>
    <n v="15"/>
    <n v="0"/>
    <x v="2"/>
    <s v="IT"/>
    <s v="EUR"/>
    <n v="1449914400"/>
    <x v="1406"/>
    <b v="0"/>
    <n v="3"/>
    <b v="0"/>
    <s v="publishing/translations"/>
    <n v="5"/>
    <n v="5"/>
    <x v="3"/>
    <s v="translations"/>
    <d v="2015-12-12T10:00:0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s v="US"/>
    <s v="USD"/>
    <n v="1407847978"/>
    <x v="1407"/>
    <b v="0"/>
    <n v="2"/>
    <b v="0"/>
    <s v="publishing/translations"/>
    <n v="7.5"/>
    <n v="7.5"/>
    <x v="3"/>
    <s v="translations"/>
    <d v="2014-08-12T12:52:58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s v="GB"/>
    <s v="GBP"/>
    <n v="1447451756"/>
    <x v="1408"/>
    <b v="0"/>
    <n v="6"/>
    <b v="0"/>
    <s v="publishing/translations"/>
    <n v="12"/>
    <n v="12"/>
    <x v="3"/>
    <s v="translations"/>
    <d v="2015-11-13T21:55:56"/>
    <x v="1408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s v="US"/>
    <s v="USD"/>
    <n v="1420085535"/>
    <x v="1409"/>
    <b v="0"/>
    <n v="0"/>
    <b v="0"/>
    <s v="publishing/translations"/>
    <e v="#DIV/0!"/>
    <n v="0"/>
    <x v="3"/>
    <s v="translations"/>
    <d v="2015-01-01T04:12:15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s v="IT"/>
    <s v="EUR"/>
    <n v="1464939520"/>
    <x v="1410"/>
    <b v="0"/>
    <n v="1"/>
    <b v="0"/>
    <s v="publishing/translations"/>
    <n v="1"/>
    <n v="1"/>
    <x v="3"/>
    <s v="translations"/>
    <d v="2016-06-03T07:38:4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s v="GB"/>
    <s v="GBP"/>
    <n v="1423185900"/>
    <x v="1411"/>
    <b v="0"/>
    <n v="3"/>
    <b v="0"/>
    <s v="publishing/translations"/>
    <n v="2.33"/>
    <n v="2.33"/>
    <x v="3"/>
    <s v="translations"/>
    <d v="2015-02-06T01:25:00"/>
    <x v="1411"/>
  </r>
  <r>
    <n v="1412"/>
    <s v="For overseas shogi fans! Shogi novel translation project"/>
    <s v="â€œClimbing Silver!â€- An English translation of the Young Adult Shogi novella"/>
    <n v="7000"/>
    <n v="320"/>
    <n v="5"/>
    <x v="2"/>
    <s v="US"/>
    <s v="USD"/>
    <n v="1417656699"/>
    <x v="1412"/>
    <b v="0"/>
    <n v="13"/>
    <b v="0"/>
    <s v="publishing/translations"/>
    <n v="24.62"/>
    <n v="24.62"/>
    <x v="3"/>
    <s v="translations"/>
    <d v="2014-12-04T01:31:39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s v="IT"/>
    <s v="EUR"/>
    <n v="1455964170"/>
    <x v="1413"/>
    <b v="0"/>
    <n v="1"/>
    <b v="0"/>
    <s v="publishing/translations"/>
    <n v="100"/>
    <n v="100"/>
    <x v="3"/>
    <s v="translations"/>
    <d v="2016-02-20T10:29:3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s v="US"/>
    <s v="USD"/>
    <n v="1483423467"/>
    <x v="1414"/>
    <b v="0"/>
    <n v="1"/>
    <b v="0"/>
    <s v="publishing/translations"/>
    <n v="1"/>
    <n v="1"/>
    <x v="3"/>
    <s v="translations"/>
    <d v="2017-01-03T06:04:27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s v="US"/>
    <s v="USD"/>
    <n v="1439741591"/>
    <x v="1415"/>
    <b v="0"/>
    <n v="9"/>
    <b v="0"/>
    <s v="publishing/translations"/>
    <n v="88.89"/>
    <n v="88.89"/>
    <x v="3"/>
    <s v="translations"/>
    <d v="2015-08-16T16:13:11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s v="US"/>
    <s v="USD"/>
    <n v="1448147619"/>
    <x v="1416"/>
    <b v="0"/>
    <n v="0"/>
    <b v="0"/>
    <s v="publishing/translations"/>
    <e v="#DIV/0!"/>
    <n v="0"/>
    <x v="3"/>
    <s v="translations"/>
    <d v="2015-11-21T23:13:39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s v="US"/>
    <s v="USD"/>
    <n v="1442315460"/>
    <x v="1417"/>
    <b v="0"/>
    <n v="2"/>
    <b v="0"/>
    <s v="publishing/translations"/>
    <n v="27.5"/>
    <n v="27.5"/>
    <x v="3"/>
    <s v="translations"/>
    <d v="2015-09-15T11:11:00"/>
    <x v="1417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s v="ES"/>
    <s v="EUR"/>
    <n v="1456397834"/>
    <x v="1418"/>
    <b v="0"/>
    <n v="1"/>
    <b v="0"/>
    <s v="publishing/translations"/>
    <n v="6"/>
    <n v="6"/>
    <x v="3"/>
    <s v="translations"/>
    <d v="2016-02-25T10:57:14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s v="US"/>
    <s v="USD"/>
    <n v="1476010619"/>
    <x v="1419"/>
    <b v="0"/>
    <n v="10"/>
    <b v="0"/>
    <s v="publishing/translations"/>
    <n v="44.5"/>
    <n v="44.5"/>
    <x v="3"/>
    <s v="translations"/>
    <d v="2016-10-09T10:56:59"/>
    <x v="1419"/>
  </r>
  <r>
    <n v="1420"/>
    <s v="Shakespeare in the Hood - Romeo and Juliet"/>
    <s v="Help me butcher Shakespeare in a satirical fashion."/>
    <n v="110"/>
    <n v="3"/>
    <n v="3"/>
    <x v="2"/>
    <s v="US"/>
    <s v="USD"/>
    <n v="1467129686"/>
    <x v="1420"/>
    <b v="0"/>
    <n v="3"/>
    <b v="0"/>
    <s v="publishing/translations"/>
    <n v="1"/>
    <n v="1"/>
    <x v="3"/>
    <s v="translations"/>
    <d v="2016-06-28T16:01:26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s v="SE"/>
    <s v="SEK"/>
    <n v="1423432709"/>
    <x v="1421"/>
    <b v="0"/>
    <n v="2"/>
    <b v="0"/>
    <s v="publishing/translations"/>
    <n v="100"/>
    <n v="100"/>
    <x v="3"/>
    <s v="translations"/>
    <d v="2015-02-08T21:58:29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s v="NZ"/>
    <s v="NZD"/>
    <n v="1474436704"/>
    <x v="1422"/>
    <b v="0"/>
    <n v="2"/>
    <b v="0"/>
    <s v="publishing/translations"/>
    <n v="13"/>
    <n v="13"/>
    <x v="3"/>
    <s v="translations"/>
    <d v="2016-09-21T05:45:04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s v="AU"/>
    <s v="AUD"/>
    <n v="1451637531"/>
    <x v="1423"/>
    <b v="0"/>
    <n v="1"/>
    <b v="0"/>
    <s v="publishing/translations"/>
    <n v="100"/>
    <n v="100"/>
    <x v="3"/>
    <s v="translations"/>
    <d v="2016-01-01T08:38:51"/>
    <x v="1423"/>
  </r>
  <r>
    <n v="1424"/>
    <s v="Subway Mantras"/>
    <s v="A short book of practical mantras that can be used every day of the week. Mantras are cogwheels of universal engines."/>
    <n v="7500"/>
    <n v="1527"/>
    <n v="20"/>
    <x v="2"/>
    <s v="US"/>
    <s v="USD"/>
    <n v="1479233602"/>
    <x v="1424"/>
    <b v="0"/>
    <n v="14"/>
    <b v="0"/>
    <s v="publishing/translations"/>
    <n v="109.07"/>
    <n v="109.07"/>
    <x v="3"/>
    <s v="translations"/>
    <d v="2016-11-15T18:13:2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s v="US"/>
    <s v="USD"/>
    <n v="1430276959"/>
    <x v="1425"/>
    <b v="0"/>
    <n v="0"/>
    <b v="0"/>
    <s v="publishing/translations"/>
    <e v="#DIV/0!"/>
    <n v="0"/>
    <x v="3"/>
    <s v="translations"/>
    <d v="2015-04-29T03:09:19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s v="DE"/>
    <s v="EUR"/>
    <n v="1440408120"/>
    <x v="1426"/>
    <b v="0"/>
    <n v="0"/>
    <b v="0"/>
    <s v="publishing/translations"/>
    <e v="#DIV/0!"/>
    <n v="0"/>
    <x v="3"/>
    <s v="translations"/>
    <d v="2015-08-24T09:22:00"/>
    <x v="1426"/>
  </r>
  <r>
    <n v="1427"/>
    <s v="WHAT CAN I DO?..."/>
    <s v="The book with advices that can save many lives._x000a_You will find here many case studies, extreme situations and solutions."/>
    <n v="5000"/>
    <n v="419"/>
    <n v="8"/>
    <x v="2"/>
    <s v="DE"/>
    <s v="EUR"/>
    <n v="1474230385"/>
    <x v="1427"/>
    <b v="0"/>
    <n v="4"/>
    <b v="0"/>
    <s v="publishing/translations"/>
    <n v="104.75"/>
    <n v="104.75"/>
    <x v="3"/>
    <s v="translations"/>
    <d v="2016-09-18T20:26:25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s v="ES"/>
    <s v="EUR"/>
    <n v="1459584417"/>
    <x v="1428"/>
    <b v="0"/>
    <n v="3"/>
    <b v="0"/>
    <s v="publishing/translations"/>
    <n v="15"/>
    <n v="15"/>
    <x v="3"/>
    <s v="translations"/>
    <d v="2016-04-02T08:06:57"/>
    <x v="1428"/>
  </r>
  <r>
    <n v="1429"/>
    <s v="10 P.M."/>
    <s v="A guy in his 30's tries to live his &quot;American Dream&quot;, but quickly it turns into a nightmare. (A Novel)"/>
    <n v="10000"/>
    <n v="0"/>
    <n v="0"/>
    <x v="2"/>
    <s v="US"/>
    <s v="USD"/>
    <n v="1428629242"/>
    <x v="1429"/>
    <b v="0"/>
    <n v="0"/>
    <b v="0"/>
    <s v="publishing/translations"/>
    <e v="#DIV/0!"/>
    <n v="0"/>
    <x v="3"/>
    <s v="translations"/>
    <d v="2015-04-10T01:27:22"/>
    <x v="1429"/>
  </r>
  <r>
    <n v="1430"/>
    <s v="Esoteric Project Management"/>
    <s v="Profesional translation and publishing of the book on unique synthesis of project management and meditation"/>
    <n v="5000"/>
    <n v="403"/>
    <n v="8"/>
    <x v="2"/>
    <s v="US"/>
    <s v="USD"/>
    <n v="1419017488"/>
    <x v="1430"/>
    <b v="0"/>
    <n v="5"/>
    <b v="0"/>
    <s v="publishing/translations"/>
    <n v="80.599999999999994"/>
    <n v="80.599999999999994"/>
    <x v="3"/>
    <s v="translations"/>
    <d v="2014-12-19T19:31:28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s v="US"/>
    <s v="USD"/>
    <n v="1448517816"/>
    <x v="1431"/>
    <b v="0"/>
    <n v="47"/>
    <b v="0"/>
    <s v="publishing/translations"/>
    <n v="115.55"/>
    <n v="115.55"/>
    <x v="3"/>
    <s v="translations"/>
    <d v="2015-11-26T06:03:36"/>
    <x v="1431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s v="US"/>
    <s v="USD"/>
    <n v="1437417828"/>
    <x v="1432"/>
    <b v="0"/>
    <n v="0"/>
    <b v="0"/>
    <s v="publishing/translations"/>
    <e v="#DIV/0!"/>
    <n v="0"/>
    <x v="3"/>
    <s v="translations"/>
    <d v="2015-07-20T18:43:48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s v="IT"/>
    <s v="EUR"/>
    <n v="1481367600"/>
    <x v="1433"/>
    <b v="0"/>
    <n v="10"/>
    <b v="0"/>
    <s v="publishing/translations"/>
    <n v="80.5"/>
    <n v="80.5"/>
    <x v="3"/>
    <s v="translations"/>
    <d v="2016-12-10T11:00:00"/>
    <x v="1433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s v="DK"/>
    <s v="DKK"/>
    <n v="1433775600"/>
    <x v="1434"/>
    <b v="0"/>
    <n v="11"/>
    <b v="0"/>
    <s v="publishing/translations"/>
    <n v="744.55"/>
    <n v="744.55"/>
    <x v="3"/>
    <s v="translations"/>
    <d v="2015-06-08T15:00:00"/>
    <x v="1434"/>
  </r>
  <r>
    <n v="1435"/>
    <s v="Trilogy of Crystals, book 1, translation"/>
    <s v="English translation of the first book from a sword and sorcery Fantasy trilogy, by Paolo Parente"/>
    <n v="15000"/>
    <n v="15"/>
    <n v="0"/>
    <x v="2"/>
    <s v="IT"/>
    <s v="EUR"/>
    <n v="1444589020"/>
    <x v="1435"/>
    <b v="0"/>
    <n v="2"/>
    <b v="0"/>
    <s v="publishing/translations"/>
    <n v="7.5"/>
    <n v="7.5"/>
    <x v="3"/>
    <s v="translations"/>
    <d v="2015-10-11T18:43:4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s v="DE"/>
    <s v="EUR"/>
    <n v="1456043057"/>
    <x v="1436"/>
    <b v="0"/>
    <n v="2"/>
    <b v="0"/>
    <s v="publishing/translations"/>
    <n v="38.5"/>
    <n v="38.5"/>
    <x v="3"/>
    <s v="translations"/>
    <d v="2016-02-21T08:24:17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s v="US"/>
    <s v="USD"/>
    <n v="1405227540"/>
    <x v="1437"/>
    <b v="0"/>
    <n v="22"/>
    <b v="0"/>
    <s v="publishing/translations"/>
    <n v="36.68"/>
    <n v="36.68"/>
    <x v="3"/>
    <s v="translations"/>
    <d v="2014-07-13T04:59:00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s v="DK"/>
    <s v="DKK"/>
    <n v="1461765300"/>
    <x v="1438"/>
    <b v="0"/>
    <n v="8"/>
    <b v="0"/>
    <s v="publishing/translations"/>
    <n v="75"/>
    <n v="75"/>
    <x v="3"/>
    <s v="translations"/>
    <d v="2016-04-27T13:55:00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s v="CA"/>
    <s v="CAD"/>
    <n v="1425758101"/>
    <x v="1439"/>
    <b v="0"/>
    <n v="6"/>
    <b v="0"/>
    <s v="publishing/translations"/>
    <n v="30"/>
    <n v="30"/>
    <x v="3"/>
    <s v="translations"/>
    <d v="2015-03-07T19:55:01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s v="IT"/>
    <s v="EUR"/>
    <n v="1464285463"/>
    <x v="1440"/>
    <b v="0"/>
    <n v="1"/>
    <b v="0"/>
    <s v="publishing/translations"/>
    <n v="1"/>
    <n v="1"/>
    <x v="3"/>
    <s v="translations"/>
    <d v="2016-05-26T17:57:43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s v="GB"/>
    <s v="GBP"/>
    <n v="1441995769"/>
    <x v="1441"/>
    <b v="0"/>
    <n v="3"/>
    <b v="0"/>
    <s v="publishing/translations"/>
    <n v="673.33"/>
    <n v="673.33"/>
    <x v="3"/>
    <s v="translations"/>
    <d v="2015-09-11T18:22:49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s v="US"/>
    <s v="USD"/>
    <n v="1464190158"/>
    <x v="1442"/>
    <b v="0"/>
    <n v="0"/>
    <b v="0"/>
    <s v="publishing/translations"/>
    <e v="#DIV/0!"/>
    <n v="0"/>
    <x v="3"/>
    <s v="translations"/>
    <d v="2016-05-25T15:29:18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s v="FR"/>
    <s v="EUR"/>
    <n v="1483395209"/>
    <x v="1443"/>
    <b v="0"/>
    <n v="0"/>
    <b v="0"/>
    <s v="publishing/translations"/>
    <e v="#DIV/0!"/>
    <n v="0"/>
    <x v="3"/>
    <s v="translations"/>
    <d v="2017-01-02T22:13:29"/>
    <x v="1443"/>
  </r>
  <r>
    <n v="1444"/>
    <s v="Expand the MillionairesLetter in the US Market!"/>
    <s v="We as a successfull german stock market newsletter publisher want expand in the US market!"/>
    <n v="4950"/>
    <n v="0"/>
    <n v="0"/>
    <x v="2"/>
    <s v="DE"/>
    <s v="EUR"/>
    <n v="1442091462"/>
    <x v="1444"/>
    <b v="0"/>
    <n v="0"/>
    <b v="0"/>
    <s v="publishing/translations"/>
    <e v="#DIV/0!"/>
    <n v="0"/>
    <x v="3"/>
    <s v="translations"/>
    <d v="2015-09-12T20:57:42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s v="DE"/>
    <s v="EUR"/>
    <n v="1434286855"/>
    <x v="1445"/>
    <b v="0"/>
    <n v="0"/>
    <b v="0"/>
    <s v="publishing/translations"/>
    <e v="#DIV/0!"/>
    <n v="0"/>
    <x v="3"/>
    <s v="translations"/>
    <d v="2015-06-14T13:00:5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s v="IT"/>
    <s v="EUR"/>
    <n v="1461235478"/>
    <x v="1446"/>
    <b v="0"/>
    <n v="0"/>
    <b v="0"/>
    <s v="publishing/translations"/>
    <e v="#DIV/0!"/>
    <n v="0"/>
    <x v="3"/>
    <s v="translations"/>
    <d v="2016-04-21T10:44:38"/>
    <x v="1446"/>
  </r>
  <r>
    <n v="1447"/>
    <s v="Indian Language Dictionary"/>
    <s v="I'm creating a dictionary of multiple Indian languages."/>
    <n v="500000"/>
    <n v="75"/>
    <n v="0"/>
    <x v="2"/>
    <s v="US"/>
    <s v="USD"/>
    <n v="1467999134"/>
    <x v="1447"/>
    <b v="0"/>
    <n v="3"/>
    <b v="0"/>
    <s v="publishing/translations"/>
    <n v="25"/>
    <n v="25"/>
    <x v="3"/>
    <s v="translations"/>
    <d v="2016-07-08T17:32:14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s v="AU"/>
    <s v="AUD"/>
    <n v="1432272300"/>
    <x v="1448"/>
    <b v="0"/>
    <n v="0"/>
    <b v="0"/>
    <s v="publishing/translations"/>
    <e v="#DIV/0!"/>
    <n v="0"/>
    <x v="3"/>
    <s v="translations"/>
    <d v="2015-05-22T05:25:0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s v="US"/>
    <s v="USD"/>
    <n v="1431286105"/>
    <x v="1449"/>
    <b v="0"/>
    <n v="0"/>
    <b v="0"/>
    <s v="publishing/translations"/>
    <e v="#DIV/0!"/>
    <n v="0"/>
    <x v="3"/>
    <s v="translations"/>
    <d v="2015-05-10T19:28:25"/>
    <x v="1449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s v="US"/>
    <s v="USD"/>
    <n v="1455941197"/>
    <x v="1450"/>
    <b v="0"/>
    <n v="1"/>
    <b v="0"/>
    <s v="publishing/translations"/>
    <n v="1"/>
    <n v="1"/>
    <x v="3"/>
    <s v="translations"/>
    <d v="2016-02-20T04:06:37"/>
    <x v="1450"/>
  </r>
  <r>
    <n v="1451"/>
    <s v="Modern Literal Torah Translation (Canceled)"/>
    <s v="Modern Literal Translation of the Torah in English and Russian with sub-linear and interlinear layout."/>
    <n v="18950"/>
    <n v="2"/>
    <n v="0"/>
    <x v="1"/>
    <s v="US"/>
    <s v="USD"/>
    <n v="1416355259"/>
    <x v="1451"/>
    <b v="0"/>
    <n v="2"/>
    <b v="0"/>
    <s v="publishing/translations"/>
    <n v="1"/>
    <n v="1"/>
    <x v="3"/>
    <s v="translations"/>
    <d v="2014-11-19T00:00:59"/>
    <x v="1451"/>
  </r>
  <r>
    <n v="1452"/>
    <s v="The Judo Preservation Project (Canceled)"/>
    <s v="I am gathering rare, out-of-print Judo books for preservation, translation and sharing."/>
    <n v="14000"/>
    <n v="0"/>
    <n v="0"/>
    <x v="1"/>
    <s v="US"/>
    <s v="USD"/>
    <n v="1406566363"/>
    <x v="1452"/>
    <b v="0"/>
    <n v="0"/>
    <b v="0"/>
    <s v="publishing/translations"/>
    <e v="#DIV/0!"/>
    <n v="0"/>
    <x v="3"/>
    <s v="translations"/>
    <d v="2014-07-28T16:52:4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s v="FR"/>
    <s v="EUR"/>
    <n v="1492270947"/>
    <x v="1453"/>
    <b v="0"/>
    <n v="0"/>
    <b v="0"/>
    <s v="publishing/translations"/>
    <e v="#DIV/0!"/>
    <n v="0"/>
    <x v="3"/>
    <s v="translations"/>
    <d v="2017-04-15T15:42:27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s v="ES"/>
    <s v="EUR"/>
    <n v="1461535140"/>
    <x v="1454"/>
    <b v="0"/>
    <n v="1"/>
    <b v="0"/>
    <s v="publishing/translations"/>
    <n v="15"/>
    <n v="15"/>
    <x v="3"/>
    <s v="translations"/>
    <d v="2016-04-24T21:59:00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s v="US"/>
    <s v="USD"/>
    <n v="1409924340"/>
    <x v="1455"/>
    <b v="0"/>
    <n v="7"/>
    <b v="0"/>
    <s v="publishing/translations"/>
    <n v="225"/>
    <n v="225"/>
    <x v="3"/>
    <s v="translations"/>
    <d v="2014-09-05T13:39:00"/>
    <x v="1455"/>
  </r>
  <r>
    <n v="1456"/>
    <s v="Sometimes you don't need love (Canceled)"/>
    <s v="English Version of my auto-published novel"/>
    <n v="5000"/>
    <n v="145"/>
    <n v="3"/>
    <x v="1"/>
    <s v="IT"/>
    <s v="EUR"/>
    <n v="1483459365"/>
    <x v="1456"/>
    <b v="0"/>
    <n v="3"/>
    <b v="0"/>
    <s v="publishing/translations"/>
    <n v="48.33"/>
    <n v="48.33"/>
    <x v="3"/>
    <s v="translations"/>
    <d v="2017-01-03T16:02:45"/>
    <x v="1456"/>
  </r>
  <r>
    <n v="1457"/>
    <s v="Hey! I&quot;m not invisable, I am Just Old (Canceled)"/>
    <s v="Age is more than just a number, I hope your younger than you feel."/>
    <n v="6000"/>
    <n v="0"/>
    <n v="0"/>
    <x v="1"/>
    <s v="US"/>
    <s v="USD"/>
    <n v="1447281044"/>
    <x v="1457"/>
    <b v="0"/>
    <n v="0"/>
    <b v="0"/>
    <s v="publishing/translations"/>
    <e v="#DIV/0!"/>
    <n v="0"/>
    <x v="3"/>
    <s v="translations"/>
    <d v="2015-11-11T22:30:44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s v="US"/>
    <s v="USD"/>
    <n v="1407729600"/>
    <x v="1458"/>
    <b v="0"/>
    <n v="0"/>
    <b v="0"/>
    <s v="publishing/translations"/>
    <e v="#DIV/0!"/>
    <n v="0"/>
    <x v="3"/>
    <s v="translations"/>
    <d v="2014-08-11T04:00:00"/>
    <x v="1458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s v="DK"/>
    <s v="DKK"/>
    <n v="1449077100"/>
    <x v="1459"/>
    <b v="0"/>
    <n v="0"/>
    <b v="0"/>
    <s v="publishing/translations"/>
    <e v="#DIV/0!"/>
    <n v="0"/>
    <x v="3"/>
    <s v="translations"/>
    <d v="2015-12-02T17:25:00"/>
    <x v="1459"/>
  </r>
  <r>
    <n v="1460"/>
    <s v="KJV2015 (Canceled)"/>
    <s v="KJV2015 Easier to understand for our kids and family not leaving out one verse or changing a meaning one bit."/>
    <n v="25000000"/>
    <n v="0"/>
    <n v="0"/>
    <x v="1"/>
    <s v="US"/>
    <s v="USD"/>
    <n v="1417391100"/>
    <x v="1460"/>
    <b v="0"/>
    <n v="0"/>
    <b v="0"/>
    <s v="publishing/translations"/>
    <e v="#DIV/0!"/>
    <n v="0"/>
    <x v="3"/>
    <s v="translations"/>
    <d v="2014-11-30T23:45:00"/>
    <x v="1460"/>
  </r>
  <r>
    <n v="1461"/>
    <s v="Relatively Prime Series 2"/>
    <s v="Series 2 of Relatively Prime, a podcast of stories from the Mathematical Domain"/>
    <n v="15000"/>
    <n v="15186.69"/>
    <n v="101"/>
    <x v="0"/>
    <s v="US"/>
    <s v="USD"/>
    <n v="1413849600"/>
    <x v="1461"/>
    <b v="1"/>
    <n v="340"/>
    <b v="1"/>
    <s v="publishing/radio &amp; podcasts"/>
    <n v="44.67"/>
    <n v="44.67"/>
    <x v="3"/>
    <s v="radio &amp; podcasts"/>
    <d v="2014-10-21T00:00:00"/>
    <x v="1461"/>
  </r>
  <r>
    <n v="1462"/>
    <s v="Unbound: Fiction on the Radio"/>
    <s v="A new radio show focused on short fiction produced by Louisville Public Media"/>
    <n v="4000"/>
    <n v="4340.7"/>
    <n v="109"/>
    <x v="0"/>
    <s v="US"/>
    <s v="USD"/>
    <n v="1365609271"/>
    <x v="1462"/>
    <b v="1"/>
    <n v="150"/>
    <b v="1"/>
    <s v="publishing/radio &amp; podcasts"/>
    <n v="28.94"/>
    <n v="28.94"/>
    <x v="3"/>
    <s v="radio &amp; podcasts"/>
    <d v="2013-04-10T15:54:31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n v="1365367938"/>
    <x v="1463"/>
    <b v="1"/>
    <n v="25"/>
    <b v="1"/>
    <s v="publishing/radio &amp; podcasts"/>
    <n v="35.44"/>
    <n v="35.44"/>
    <x v="3"/>
    <s v="radio &amp; podcasts"/>
    <d v="2013-04-07T20:52:18"/>
    <x v="1463"/>
  </r>
  <r>
    <n v="1464"/>
    <s v="Science Studio"/>
    <s v="The Best Science Media on the Web"/>
    <n v="5000"/>
    <n v="8160"/>
    <n v="163"/>
    <x v="0"/>
    <s v="US"/>
    <s v="USD"/>
    <n v="1361029958"/>
    <x v="1464"/>
    <b v="1"/>
    <n v="234"/>
    <b v="1"/>
    <s v="publishing/radio &amp; podcasts"/>
    <n v="34.869999999999997"/>
    <n v="34.869999999999997"/>
    <x v="3"/>
    <s v="radio &amp; podcasts"/>
    <d v="2013-02-16T15:52:38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n v="1332385200"/>
    <x v="1465"/>
    <b v="1"/>
    <n v="2602"/>
    <b v="1"/>
    <s v="publishing/radio &amp; podcasts"/>
    <n v="52.62"/>
    <n v="52.62"/>
    <x v="3"/>
    <s v="radio &amp; podcasts"/>
    <d v="2012-03-22T03:00:00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n v="1452574800"/>
    <x v="1466"/>
    <b v="1"/>
    <n v="248"/>
    <b v="1"/>
    <s v="publishing/radio &amp; podcasts"/>
    <n v="69.599999999999994"/>
    <n v="69.599999999999994"/>
    <x v="3"/>
    <s v="radio &amp; podcasts"/>
    <d v="2016-01-12T05:00:00"/>
    <x v="1466"/>
  </r>
  <r>
    <n v="1467"/>
    <s v="Radio Ambulante"/>
    <s v="We are a new Spanish language podcast telling uniquely Latin American stories."/>
    <n v="40000"/>
    <n v="46032"/>
    <n v="115"/>
    <x v="0"/>
    <s v="US"/>
    <s v="USD"/>
    <n v="1332699285"/>
    <x v="1467"/>
    <b v="1"/>
    <n v="600"/>
    <b v="1"/>
    <s v="publishing/radio &amp; podcasts"/>
    <n v="76.72"/>
    <n v="76.72"/>
    <x v="3"/>
    <s v="radio &amp; podcasts"/>
    <d v="2012-03-25T18:14:4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n v="1307838049"/>
    <x v="1468"/>
    <b v="1"/>
    <n v="293"/>
    <b v="1"/>
    <s v="publishing/radio &amp; podcasts"/>
    <n v="33.19"/>
    <n v="33.19"/>
    <x v="3"/>
    <s v="radio &amp; podcasts"/>
    <d v="2011-06-12T00:20:49"/>
    <x v="1468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n v="1360938109"/>
    <x v="1469"/>
    <b v="1"/>
    <n v="321"/>
    <b v="1"/>
    <s v="publishing/radio &amp; podcasts"/>
    <n v="149.46"/>
    <n v="149.46"/>
    <x v="3"/>
    <s v="radio &amp; podcasts"/>
    <d v="2013-02-15T14:21:4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n v="1356724263"/>
    <x v="1470"/>
    <b v="1"/>
    <n v="81"/>
    <b v="1"/>
    <s v="publishing/radio &amp; podcasts"/>
    <n v="23.17"/>
    <n v="23.17"/>
    <x v="3"/>
    <s v="radio &amp; podcasts"/>
    <d v="2012-12-28T19:51:03"/>
    <x v="1470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n v="1428620334"/>
    <x v="1471"/>
    <b v="1"/>
    <n v="343"/>
    <b v="1"/>
    <s v="publishing/radio &amp; podcasts"/>
    <n v="96.88"/>
    <n v="96.88"/>
    <x v="3"/>
    <s v="radio &amp; podcasts"/>
    <d v="2015-04-09T22:58:54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n v="1381928503"/>
    <x v="1472"/>
    <b v="1"/>
    <n v="336"/>
    <b v="1"/>
    <s v="publishing/radio &amp; podcasts"/>
    <n v="103.2"/>
    <n v="103.2"/>
    <x v="3"/>
    <s v="radio &amp; podcasts"/>
    <d v="2013-10-16T13:01:43"/>
    <x v="1472"/>
  </r>
  <r>
    <n v="1473"/>
    <s v="ONE LOVES ONLY FORM"/>
    <s v="Public Radio Project"/>
    <n v="1500"/>
    <n v="1807.74"/>
    <n v="121"/>
    <x v="0"/>
    <s v="US"/>
    <s v="USD"/>
    <n v="1330644639"/>
    <x v="1473"/>
    <b v="1"/>
    <n v="47"/>
    <b v="1"/>
    <s v="publishing/radio &amp; podcasts"/>
    <n v="38.46"/>
    <n v="38.46"/>
    <x v="3"/>
    <s v="radio &amp; podcasts"/>
    <d v="2012-03-01T23:30:39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n v="1379093292"/>
    <x v="1474"/>
    <b v="1"/>
    <n v="76"/>
    <b v="1"/>
    <s v="publishing/radio &amp; podcasts"/>
    <n v="44.32"/>
    <n v="44.32"/>
    <x v="3"/>
    <s v="radio &amp; podcasts"/>
    <d v="2013-09-13T17:28:12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n v="1419051540"/>
    <x v="1475"/>
    <b v="1"/>
    <n v="441"/>
    <b v="1"/>
    <s v="publishing/radio &amp; podcasts"/>
    <n v="64.17"/>
    <n v="64.17"/>
    <x v="3"/>
    <s v="radio &amp; podcasts"/>
    <d v="2014-12-20T04:59:00"/>
    <x v="1475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n v="1315616422"/>
    <x v="1476"/>
    <b v="1"/>
    <n v="916"/>
    <b v="1"/>
    <s v="publishing/radio &amp; podcasts"/>
    <n v="43.33"/>
    <n v="43.33"/>
    <x v="3"/>
    <s v="radio &amp; podcasts"/>
    <d v="2011-09-10T01:00:22"/>
    <x v="1476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n v="1324609200"/>
    <x v="1477"/>
    <b v="1"/>
    <n v="369"/>
    <b v="1"/>
    <s v="publishing/radio &amp; podcasts"/>
    <n v="90.5"/>
    <n v="90.5"/>
    <x v="3"/>
    <s v="radio &amp; podcasts"/>
    <d v="2011-12-23T03:00:00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n v="1368564913"/>
    <x v="1478"/>
    <b v="1"/>
    <n v="20242"/>
    <b v="1"/>
    <s v="publishing/radio &amp; podcasts"/>
    <n v="29.19"/>
    <n v="29.19"/>
    <x v="3"/>
    <s v="radio &amp; podcasts"/>
    <d v="2013-05-14T20:55:13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n v="1399694340"/>
    <x v="1479"/>
    <b v="1"/>
    <n v="71"/>
    <b v="1"/>
    <s v="publishing/radio &amp; podcasts"/>
    <n v="30.96"/>
    <n v="30.96"/>
    <x v="3"/>
    <s v="radio &amp; podcasts"/>
    <d v="2014-05-10T03:59:00"/>
    <x v="1479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n v="1374858000"/>
    <x v="1480"/>
    <b v="1"/>
    <n v="635"/>
    <b v="1"/>
    <s v="publishing/radio &amp; podcasts"/>
    <n v="92.16"/>
    <n v="92.16"/>
    <x v="3"/>
    <s v="radio &amp; podcasts"/>
    <d v="2013-07-26T17:00:0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s v="CA"/>
    <s v="CAD"/>
    <n v="1383430145"/>
    <x v="1481"/>
    <b v="0"/>
    <n v="6"/>
    <b v="0"/>
    <s v="publishing/fiction"/>
    <n v="17.5"/>
    <n v="17.5"/>
    <x v="3"/>
    <s v="fiction"/>
    <d v="2013-11-02T22:09:05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s v="US"/>
    <s v="USD"/>
    <n v="1347004260"/>
    <x v="1482"/>
    <b v="0"/>
    <n v="1"/>
    <b v="0"/>
    <s v="publishing/fiction"/>
    <n v="5"/>
    <n v="5"/>
    <x v="3"/>
    <s v="fiction"/>
    <d v="2012-09-07T07:51:00"/>
    <x v="1482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s v="US"/>
    <s v="USD"/>
    <n v="1469162275"/>
    <x v="1483"/>
    <b v="0"/>
    <n v="2"/>
    <b v="0"/>
    <s v="publishing/fiction"/>
    <n v="25"/>
    <n v="25"/>
    <x v="3"/>
    <s v="fiction"/>
    <d v="2016-07-22T04:37:55"/>
    <x v="1483"/>
  </r>
  <r>
    <n v="1484"/>
    <s v="a book called filtered down thru the stars"/>
    <s v="The mussings of an old wizard"/>
    <n v="2000"/>
    <n v="0"/>
    <n v="0"/>
    <x v="2"/>
    <s v="US"/>
    <s v="USD"/>
    <n v="1342882260"/>
    <x v="1484"/>
    <b v="0"/>
    <n v="0"/>
    <b v="0"/>
    <s v="publishing/fiction"/>
    <e v="#DIV/0!"/>
    <n v="0"/>
    <x v="3"/>
    <s v="fiction"/>
    <d v="2012-07-21T14:51:0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s v="US"/>
    <s v="USD"/>
    <n v="1434827173"/>
    <x v="1485"/>
    <b v="0"/>
    <n v="3"/>
    <b v="0"/>
    <s v="publishing/fiction"/>
    <n v="50"/>
    <n v="50"/>
    <x v="3"/>
    <s v="fiction"/>
    <d v="2015-06-20T19:06:13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s v="US"/>
    <s v="USD"/>
    <n v="1425009761"/>
    <x v="1486"/>
    <b v="0"/>
    <n v="3"/>
    <b v="0"/>
    <s v="publishing/fiction"/>
    <n v="16"/>
    <n v="16"/>
    <x v="3"/>
    <s v="fiction"/>
    <d v="2015-02-27T04:02:41"/>
    <x v="1486"/>
  </r>
  <r>
    <n v="1487"/>
    <s v="You Killed Me First"/>
    <s v="A lover becomes an enemy when a line has been crossed. Torn between memories and reality, his mask of sanity is slipping."/>
    <n v="10000"/>
    <n v="0"/>
    <n v="0"/>
    <x v="2"/>
    <s v="US"/>
    <s v="USD"/>
    <n v="1470175271"/>
    <x v="1487"/>
    <b v="0"/>
    <n v="0"/>
    <b v="0"/>
    <s v="publishing/fiction"/>
    <e v="#DIV/0!"/>
    <n v="0"/>
    <x v="3"/>
    <s v="fiction"/>
    <d v="2016-08-02T22:01:11"/>
    <x v="1487"/>
  </r>
  <r>
    <n v="1488"/>
    <s v="Nanolution"/>
    <s v="A blockbuster sci-fi adventure. What would you do if one day your life changed to beyond the imaginable?"/>
    <n v="15000"/>
    <n v="360"/>
    <n v="2"/>
    <x v="2"/>
    <s v="AU"/>
    <s v="AUD"/>
    <n v="1388928660"/>
    <x v="1488"/>
    <b v="0"/>
    <n v="6"/>
    <b v="0"/>
    <s v="publishing/fiction"/>
    <n v="60"/>
    <n v="60"/>
    <x v="3"/>
    <s v="fiction"/>
    <d v="2014-01-05T13:31:0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s v="US"/>
    <s v="USD"/>
    <n v="1352994052"/>
    <x v="1489"/>
    <b v="0"/>
    <n v="0"/>
    <b v="0"/>
    <s v="publishing/fiction"/>
    <e v="#DIV/0!"/>
    <n v="0"/>
    <x v="3"/>
    <s v="fiction"/>
    <d v="2012-11-15T15:40:52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s v="US"/>
    <s v="USD"/>
    <n v="1380720474"/>
    <x v="1490"/>
    <b v="0"/>
    <n v="19"/>
    <b v="0"/>
    <s v="publishing/fiction"/>
    <n v="47.11"/>
    <n v="47.11"/>
    <x v="3"/>
    <s v="fiction"/>
    <d v="2013-10-02T13:27:54"/>
    <x v="1490"/>
  </r>
  <r>
    <n v="1491"/>
    <s v="Tales of guns, gold and a beagle in the Old West"/>
    <s v="What do you get when you take outlaws, guns, gold and and old beagle in the old west? Adventure!"/>
    <n v="1200"/>
    <n v="100"/>
    <n v="8"/>
    <x v="2"/>
    <s v="US"/>
    <s v="USD"/>
    <n v="1424014680"/>
    <x v="1491"/>
    <b v="0"/>
    <n v="1"/>
    <b v="0"/>
    <s v="publishing/fiction"/>
    <n v="100"/>
    <n v="100"/>
    <x v="3"/>
    <s v="fiction"/>
    <d v="2015-02-15T15:38:0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s v="US"/>
    <s v="USD"/>
    <n v="1308431646"/>
    <x v="1492"/>
    <b v="0"/>
    <n v="2"/>
    <b v="0"/>
    <s v="publishing/fiction"/>
    <n v="15"/>
    <n v="15"/>
    <x v="3"/>
    <s v="fiction"/>
    <d v="2011-06-18T21:14:06"/>
    <x v="1492"/>
  </r>
  <r>
    <n v="1493"/>
    <s v="The Great Grand Zeppelin Chase"/>
    <s v="Help illustrate the sequel to the bestselling _x000a_The Transylvania Flying Squad of Detectives"/>
    <n v="2400"/>
    <n v="0"/>
    <n v="0"/>
    <x v="2"/>
    <s v="US"/>
    <s v="USD"/>
    <n v="1371415675"/>
    <x v="1493"/>
    <b v="0"/>
    <n v="0"/>
    <b v="0"/>
    <s v="publishing/fiction"/>
    <e v="#DIV/0!"/>
    <n v="0"/>
    <x v="3"/>
    <s v="fiction"/>
    <d v="2013-06-16T20:47:55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s v="US"/>
    <s v="USD"/>
    <n v="1428075480"/>
    <x v="1494"/>
    <b v="0"/>
    <n v="11"/>
    <b v="0"/>
    <s v="publishing/fiction"/>
    <n v="40.450000000000003"/>
    <n v="40.450000000000003"/>
    <x v="3"/>
    <s v="fiction"/>
    <d v="2015-04-03T15:38:00"/>
    <x v="1494"/>
  </r>
  <r>
    <n v="1495"/>
    <s v="A Magical Bildungsroman with a Female Heroine"/>
    <s v="The Adventures of Penelope Hawthorne. Part One: The Spellbook of Dracone."/>
    <n v="2000"/>
    <n v="0"/>
    <n v="0"/>
    <x v="2"/>
    <s v="US"/>
    <s v="USD"/>
    <n v="1314471431"/>
    <x v="1495"/>
    <b v="0"/>
    <n v="0"/>
    <b v="0"/>
    <s v="publishing/fiction"/>
    <e v="#DIV/0!"/>
    <n v="0"/>
    <x v="3"/>
    <s v="fiction"/>
    <d v="2011-08-27T18:57:11"/>
    <x v="1495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s v="US"/>
    <s v="USD"/>
    <n v="1410866659"/>
    <x v="1496"/>
    <b v="0"/>
    <n v="0"/>
    <b v="0"/>
    <s v="publishing/fiction"/>
    <e v="#DIV/0!"/>
    <n v="0"/>
    <x v="3"/>
    <s v="fiction"/>
    <d v="2014-09-16T11:24:19"/>
    <x v="1496"/>
  </r>
  <r>
    <n v="1497"/>
    <s v="Daddy"/>
    <s v="After 25 years apart, a father and son's reunion is less magical and more explosive as the revelations come out and the gloves come off"/>
    <n v="15000"/>
    <n v="1"/>
    <n v="0"/>
    <x v="2"/>
    <s v="US"/>
    <s v="USD"/>
    <n v="1375299780"/>
    <x v="1497"/>
    <b v="0"/>
    <n v="1"/>
    <b v="0"/>
    <s v="publishing/fiction"/>
    <n v="1"/>
    <n v="1"/>
    <x v="3"/>
    <s v="fiction"/>
    <d v="2013-07-31T19:43:00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s v="US"/>
    <s v="USD"/>
    <n v="1409787378"/>
    <x v="1498"/>
    <b v="0"/>
    <n v="3"/>
    <b v="0"/>
    <s v="publishing/fiction"/>
    <n v="19"/>
    <n v="19"/>
    <x v="3"/>
    <s v="fiction"/>
    <d v="2014-09-03T23:36:18"/>
    <x v="1498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s v="US"/>
    <s v="USD"/>
    <n v="1470355833"/>
    <x v="1499"/>
    <b v="0"/>
    <n v="1"/>
    <b v="0"/>
    <s v="publishing/fiction"/>
    <n v="5"/>
    <n v="5"/>
    <x v="3"/>
    <s v="fiction"/>
    <d v="2016-08-05T00:10:33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s v="US"/>
    <s v="USD"/>
    <n v="1367444557"/>
    <x v="1500"/>
    <b v="0"/>
    <n v="15"/>
    <b v="0"/>
    <s v="publishing/fiction"/>
    <n v="46.73"/>
    <n v="46.73"/>
    <x v="3"/>
    <s v="fiction"/>
    <d v="2013-05-01T21:42:37"/>
    <x v="1500"/>
  </r>
  <r>
    <n v="1501"/>
    <s v="This is Nowhere"/>
    <s v="A hardcover book of surf, outdoor and nature photos from the British Columbia coast."/>
    <n v="52000"/>
    <n v="86492"/>
    <n v="166"/>
    <x v="0"/>
    <s v="CA"/>
    <s v="CAD"/>
    <n v="1436364023"/>
    <x v="1501"/>
    <b v="1"/>
    <n v="885"/>
    <b v="1"/>
    <s v="photography/photobooks"/>
    <n v="97.73"/>
    <n v="97.73"/>
    <x v="8"/>
    <s v="photobooks"/>
    <d v="2015-07-08T14:00:23"/>
    <x v="1501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n v="1458943200"/>
    <x v="1502"/>
    <b v="1"/>
    <n v="329"/>
    <b v="1"/>
    <s v="photography/photobooks"/>
    <n v="67.84"/>
    <n v="67.84"/>
    <x v="8"/>
    <s v="photobooks"/>
    <d v="2016-03-25T22:00:00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n v="1477210801"/>
    <x v="1503"/>
    <b v="1"/>
    <n v="71"/>
    <b v="1"/>
    <s v="photography/photobooks"/>
    <n v="56.98"/>
    <n v="56.98"/>
    <x v="8"/>
    <s v="photobooks"/>
    <d v="2016-10-23T08:20:01"/>
    <x v="1503"/>
  </r>
  <r>
    <n v="1504"/>
    <s v="RYU X RIO"/>
    <s v="A football photography book like no other about the 2014 World Cup in Brazil, by Ryu Voelkel."/>
    <n v="6500"/>
    <n v="18066"/>
    <n v="278"/>
    <x v="0"/>
    <s v="GB"/>
    <s v="GBP"/>
    <n v="1402389180"/>
    <x v="1504"/>
    <b v="1"/>
    <n v="269"/>
    <b v="1"/>
    <s v="photography/photobooks"/>
    <n v="67.16"/>
    <n v="67.16"/>
    <x v="8"/>
    <s v="photobooks"/>
    <d v="2014-06-10T08:33:00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n v="1458676860"/>
    <x v="1505"/>
    <b v="1"/>
    <n v="345"/>
    <b v="1"/>
    <s v="photography/photobooks"/>
    <n v="48.04"/>
    <n v="48.04"/>
    <x v="8"/>
    <s v="photobooks"/>
    <d v="2016-03-22T20:01:00"/>
    <x v="1505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n v="1406227904"/>
    <x v="1506"/>
    <b v="1"/>
    <n v="43"/>
    <b v="1"/>
    <s v="photography/photobooks"/>
    <n v="38.86"/>
    <n v="38.86"/>
    <x v="8"/>
    <s v="photobooks"/>
    <d v="2014-07-24T18:51:44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n v="1273911000"/>
    <x v="1507"/>
    <b v="1"/>
    <n v="33"/>
    <b v="1"/>
    <s v="photography/photobooks"/>
    <n v="78.180000000000007"/>
    <n v="78.180000000000007"/>
    <x v="8"/>
    <s v="photobooks"/>
    <d v="2010-05-15T08:10:00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n v="1403880281"/>
    <x v="1508"/>
    <b v="1"/>
    <n v="211"/>
    <b v="1"/>
    <s v="photography/photobooks"/>
    <n v="97.11"/>
    <n v="97.11"/>
    <x v="8"/>
    <s v="photobooks"/>
    <d v="2014-06-27T14:44:41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n v="1487113140"/>
    <x v="1509"/>
    <b v="1"/>
    <n v="196"/>
    <b v="1"/>
    <s v="photography/photobooks"/>
    <n v="110.39"/>
    <n v="110.39"/>
    <x v="8"/>
    <s v="photobooks"/>
    <d v="2017-02-14T22:59:00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n v="1405761278"/>
    <x v="1510"/>
    <b v="1"/>
    <n v="405"/>
    <b v="1"/>
    <s v="photography/photobooks"/>
    <n v="39.92"/>
    <n v="39.92"/>
    <x v="8"/>
    <s v="photobooks"/>
    <d v="2014-07-19T09:14:38"/>
    <x v="1510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n v="1447858804"/>
    <x v="1511"/>
    <b v="1"/>
    <n v="206"/>
    <b v="1"/>
    <s v="photography/photobooks"/>
    <n v="75.98"/>
    <n v="75.98"/>
    <x v="8"/>
    <s v="photobooks"/>
    <d v="2015-11-18T15:00:04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n v="1486311939"/>
    <x v="1512"/>
    <b v="1"/>
    <n v="335"/>
    <b v="1"/>
    <s v="photography/photobooks"/>
    <n v="58.38"/>
    <n v="58.38"/>
    <x v="8"/>
    <s v="photobooks"/>
    <d v="2017-02-05T16:25:39"/>
    <x v="1512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n v="1405523866"/>
    <x v="1513"/>
    <b v="1"/>
    <n v="215"/>
    <b v="1"/>
    <s v="photography/photobooks"/>
    <n v="55.82"/>
    <n v="55.82"/>
    <x v="8"/>
    <s v="photobooks"/>
    <d v="2014-07-16T15:17:46"/>
    <x v="1513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n v="1443363640"/>
    <x v="1514"/>
    <b v="1"/>
    <n v="176"/>
    <b v="1"/>
    <s v="photography/photobooks"/>
    <n v="151.24"/>
    <n v="151.24"/>
    <x v="8"/>
    <s v="photobooks"/>
    <d v="2015-09-27T14:20:4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n v="1458104697"/>
    <x v="1515"/>
    <b v="1"/>
    <n v="555"/>
    <b v="1"/>
    <s v="photography/photobooks"/>
    <n v="849.67"/>
    <n v="849.67"/>
    <x v="8"/>
    <s v="photobooks"/>
    <d v="2016-03-16T05:04:57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n v="1475762400"/>
    <x v="1516"/>
    <b v="1"/>
    <n v="116"/>
    <b v="1"/>
    <s v="photography/photobooks"/>
    <n v="159.24"/>
    <n v="159.24"/>
    <x v="8"/>
    <s v="photobooks"/>
    <d v="2016-10-06T14:00:00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n v="1417845600"/>
    <x v="1517"/>
    <b v="1"/>
    <n v="615"/>
    <b v="1"/>
    <s v="photography/photobooks"/>
    <n v="39.51"/>
    <n v="39.51"/>
    <x v="8"/>
    <s v="photobooks"/>
    <d v="2014-12-06T06:00:00"/>
    <x v="1517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n v="1401565252"/>
    <x v="1518"/>
    <b v="1"/>
    <n v="236"/>
    <b v="1"/>
    <s v="photography/photobooks"/>
    <n v="130.53"/>
    <n v="130.53"/>
    <x v="8"/>
    <s v="photobooks"/>
    <d v="2014-05-31T19:40:52"/>
    <x v="1518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n v="1403301540"/>
    <x v="1519"/>
    <b v="1"/>
    <n v="145"/>
    <b v="1"/>
    <s v="photography/photobooks"/>
    <n v="64.16"/>
    <n v="64.16"/>
    <x v="8"/>
    <s v="photobooks"/>
    <d v="2014-06-20T21:59:00"/>
    <x v="1519"/>
  </r>
  <r>
    <n v="1520"/>
    <s v="TULIPS"/>
    <s v="A self-published photography book by Andrew Miksys from his new series about Belarus"/>
    <n v="18000"/>
    <n v="18625"/>
    <n v="103"/>
    <x v="0"/>
    <s v="US"/>
    <s v="USD"/>
    <n v="1418961600"/>
    <x v="1520"/>
    <b v="1"/>
    <n v="167"/>
    <b v="1"/>
    <s v="photography/photobooks"/>
    <n v="111.53"/>
    <n v="111.53"/>
    <x v="8"/>
    <s v="photobooks"/>
    <d v="2014-12-19T04:00:0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n v="1465272091"/>
    <x v="1521"/>
    <b v="1"/>
    <n v="235"/>
    <b v="1"/>
    <s v="photography/photobooks"/>
    <n v="170.45"/>
    <n v="170.45"/>
    <x v="8"/>
    <s v="photobooks"/>
    <d v="2016-06-07T04:01:3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n v="1413575739"/>
    <x v="1522"/>
    <b v="1"/>
    <n v="452"/>
    <b v="1"/>
    <s v="photography/photobooks"/>
    <n v="133.74"/>
    <n v="133.74"/>
    <x v="8"/>
    <s v="photobooks"/>
    <d v="2014-10-17T19:55:39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n v="1419292800"/>
    <x v="1523"/>
    <b v="1"/>
    <n v="241"/>
    <b v="1"/>
    <s v="photography/photobooks"/>
    <n v="95.83"/>
    <n v="95.83"/>
    <x v="8"/>
    <s v="photobooks"/>
    <d v="2014-12-23T00:00:00"/>
    <x v="1523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n v="1487592090"/>
    <x v="1524"/>
    <b v="1"/>
    <n v="28"/>
    <b v="1"/>
    <s v="photography/photobooks"/>
    <n v="221.79"/>
    <n v="221.79"/>
    <x v="8"/>
    <s v="photobooks"/>
    <d v="2017-02-20T12:01:3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n v="1471539138"/>
    <x v="1525"/>
    <b v="1"/>
    <n v="140"/>
    <b v="1"/>
    <s v="photography/photobooks"/>
    <n v="32.32"/>
    <n v="32.32"/>
    <x v="8"/>
    <s v="photobooks"/>
    <d v="2016-08-18T16:52:18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n v="1453185447"/>
    <x v="1526"/>
    <b v="1"/>
    <n v="280"/>
    <b v="1"/>
    <s v="photography/photobooks"/>
    <n v="98.84"/>
    <n v="98.84"/>
    <x v="8"/>
    <s v="photobooks"/>
    <d v="2016-01-19T06:37:27"/>
    <x v="1526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n v="1489497886"/>
    <x v="1527"/>
    <b v="1"/>
    <n v="70"/>
    <b v="1"/>
    <s v="photography/photobooks"/>
    <n v="55.22"/>
    <n v="55.22"/>
    <x v="8"/>
    <s v="photobooks"/>
    <d v="2017-03-14T13:24:46"/>
    <x v="1527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n v="1485907200"/>
    <x v="1528"/>
    <b v="1"/>
    <n v="160"/>
    <b v="1"/>
    <s v="photography/photobooks"/>
    <n v="52.79"/>
    <n v="52.79"/>
    <x v="8"/>
    <s v="photobooks"/>
    <d v="2017-02-01T00:00:00"/>
    <x v="1528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n v="1426773920"/>
    <x v="1529"/>
    <b v="1"/>
    <n v="141"/>
    <b v="1"/>
    <s v="photography/photobooks"/>
    <n v="135.66999999999999"/>
    <n v="135.66999999999999"/>
    <x v="8"/>
    <s v="photobooks"/>
    <d v="2015-03-19T14:05:2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n v="1445624695"/>
    <x v="1530"/>
    <b v="1"/>
    <n v="874"/>
    <b v="1"/>
    <s v="photography/photobooks"/>
    <n v="53.99"/>
    <n v="53.99"/>
    <x v="8"/>
    <s v="photobooks"/>
    <d v="2015-10-23T18:24:55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n v="1417402800"/>
    <x v="1531"/>
    <b v="1"/>
    <n v="73"/>
    <b v="1"/>
    <s v="photography/photobooks"/>
    <n v="56.64"/>
    <n v="56.64"/>
    <x v="8"/>
    <s v="photobooks"/>
    <d v="2014-12-01T03:00:00"/>
    <x v="1531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n v="1455548400"/>
    <x v="1532"/>
    <b v="1"/>
    <n v="294"/>
    <b v="1"/>
    <s v="photography/photobooks"/>
    <n v="82.32"/>
    <n v="82.32"/>
    <x v="8"/>
    <s v="photobooks"/>
    <d v="2016-02-15T15:00:00"/>
    <x v="1532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n v="1462161540"/>
    <x v="1533"/>
    <b v="1"/>
    <n v="740"/>
    <b v="1"/>
    <s v="photography/photobooks"/>
    <n v="88.26"/>
    <n v="88.26"/>
    <x v="8"/>
    <s v="photobooks"/>
    <d v="2016-05-02T03:59:00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n v="1441383062"/>
    <x v="1534"/>
    <b v="1"/>
    <n v="369"/>
    <b v="1"/>
    <s v="photography/photobooks"/>
    <n v="84.91"/>
    <n v="84.91"/>
    <x v="8"/>
    <s v="photobooks"/>
    <d v="2015-09-04T16:11:02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n v="1464040800"/>
    <x v="1535"/>
    <b v="1"/>
    <n v="110"/>
    <b v="1"/>
    <s v="photography/photobooks"/>
    <n v="48.15"/>
    <n v="48.15"/>
    <x v="8"/>
    <s v="photobooks"/>
    <d v="2016-05-23T22:00:00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n v="1440702910"/>
    <x v="1536"/>
    <b v="1"/>
    <n v="455"/>
    <b v="1"/>
    <s v="photography/photobooks"/>
    <n v="66.02"/>
    <n v="66.02"/>
    <x v="8"/>
    <s v="photobooks"/>
    <d v="2015-08-27T19:15:10"/>
    <x v="1536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n v="1470506400"/>
    <x v="1537"/>
    <b v="1"/>
    <n v="224"/>
    <b v="1"/>
    <s v="photography/photobooks"/>
    <n v="96.38"/>
    <n v="96.38"/>
    <x v="8"/>
    <s v="photobooks"/>
    <d v="2016-08-06T18:00:00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n v="1421952370"/>
    <x v="1538"/>
    <b v="1"/>
    <n v="46"/>
    <b v="1"/>
    <s v="photography/photobooks"/>
    <n v="156.16999999999999"/>
    <n v="156.16999999999999"/>
    <x v="8"/>
    <s v="photobooks"/>
    <d v="2015-01-22T18:46:10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n v="1483481019"/>
    <x v="1539"/>
    <b v="0"/>
    <n v="284"/>
    <b v="1"/>
    <s v="photography/photobooks"/>
    <n v="95.76"/>
    <n v="95.76"/>
    <x v="8"/>
    <s v="photobooks"/>
    <d v="2017-01-03T22:03: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n v="1416964500"/>
    <x v="1540"/>
    <b v="1"/>
    <n v="98"/>
    <b v="1"/>
    <s v="photography/photobooks"/>
    <n v="180.41"/>
    <n v="180.41"/>
    <x v="8"/>
    <s v="photobooks"/>
    <d v="2014-11-26T01:15:00"/>
    <x v="1540"/>
  </r>
  <r>
    <n v="1541"/>
    <s v="The Panama Canal Bridge of the Americas"/>
    <s v="My Goal is to travel across Panama with my team and capture the beauty and wildlife throughout the canal."/>
    <n v="18000"/>
    <n v="6"/>
    <n v="0"/>
    <x v="2"/>
    <s v="US"/>
    <s v="USD"/>
    <n v="1420045538"/>
    <x v="1541"/>
    <b v="0"/>
    <n v="2"/>
    <b v="0"/>
    <s v="photography/nature"/>
    <n v="3"/>
    <n v="3"/>
    <x v="8"/>
    <s v="nature"/>
    <d v="2014-12-31T17:05:38"/>
    <x v="1541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s v="CA"/>
    <s v="CAD"/>
    <n v="1435708500"/>
    <x v="1542"/>
    <b v="0"/>
    <n v="1"/>
    <b v="0"/>
    <s v="photography/nature"/>
    <n v="20"/>
    <n v="20"/>
    <x v="8"/>
    <s v="nature"/>
    <d v="2015-06-30T23:55:00"/>
    <x v="1542"/>
  </r>
  <r>
    <n v="1543"/>
    <s v="Sunrises in the MidWest"/>
    <s v="I plan to take pictures of the sunrise in the MidWest every day in 2015 and compile them in a slide show for distribution."/>
    <n v="2250"/>
    <n v="10"/>
    <n v="0"/>
    <x v="2"/>
    <s v="US"/>
    <s v="USD"/>
    <n v="1416662034"/>
    <x v="1543"/>
    <b v="0"/>
    <n v="1"/>
    <b v="0"/>
    <s v="photography/nature"/>
    <n v="10"/>
    <n v="10"/>
    <x v="8"/>
    <s v="nature"/>
    <d v="2014-11-22T13:13:54"/>
    <x v="1543"/>
  </r>
  <r>
    <n v="1544"/>
    <s v="LaFee Photography"/>
    <s v="My name is Travis LaFee, I live in beautiful McCall, Idaho. I wish to display the beauty of valley county by taking pics outdoors."/>
    <n v="1000"/>
    <n v="0"/>
    <n v="0"/>
    <x v="2"/>
    <s v="US"/>
    <s v="USD"/>
    <n v="1427847480"/>
    <x v="1544"/>
    <b v="0"/>
    <n v="0"/>
    <b v="0"/>
    <s v="photography/nature"/>
    <e v="#DIV/0!"/>
    <n v="0"/>
    <x v="8"/>
    <s v="nature"/>
    <d v="2015-04-01T00:18:00"/>
    <x v="1544"/>
  </r>
  <r>
    <n v="1545"/>
    <s v="Nevada County Hearts"/>
    <s v="&quot;He will not be a wise man who does not study human hearts!&quot;_x000a_Hope in natural art, creation!"/>
    <n v="3000"/>
    <n v="1"/>
    <n v="0"/>
    <x v="2"/>
    <s v="US"/>
    <s v="USD"/>
    <n v="1425330960"/>
    <x v="1545"/>
    <b v="0"/>
    <n v="1"/>
    <b v="0"/>
    <s v="photography/nature"/>
    <n v="1"/>
    <n v="1"/>
    <x v="8"/>
    <s v="nature"/>
    <d v="2015-03-02T21:16:0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s v="GB"/>
    <s v="GBP"/>
    <n v="1410930399"/>
    <x v="1546"/>
    <b v="0"/>
    <n v="11"/>
    <b v="0"/>
    <s v="photography/nature"/>
    <n v="26.27"/>
    <n v="26.27"/>
    <x v="8"/>
    <s v="nature"/>
    <d v="2014-09-17T05:06:39"/>
    <x v="1546"/>
  </r>
  <r>
    <n v="1547"/>
    <s v="Sound Photography"/>
    <s v="I have produced a limited number (100) of five 8x10 prints of mixed photography I would like to share with you."/>
    <n v="20"/>
    <n v="0"/>
    <n v="0"/>
    <x v="2"/>
    <s v="US"/>
    <s v="USD"/>
    <n v="1487844882"/>
    <x v="1547"/>
    <b v="0"/>
    <n v="0"/>
    <b v="0"/>
    <s v="photography/nature"/>
    <e v="#DIV/0!"/>
    <n v="0"/>
    <x v="8"/>
    <s v="nature"/>
    <d v="2017-02-23T10:14:42"/>
    <x v="1547"/>
  </r>
  <r>
    <n v="1548"/>
    <s v="Change the World through Color"/>
    <s v="Beauty is in the eye of the beholder and I want to inspire conservation through color."/>
    <n v="700"/>
    <n v="60"/>
    <n v="9"/>
    <x v="2"/>
    <s v="US"/>
    <s v="USD"/>
    <n v="1447020620"/>
    <x v="1548"/>
    <b v="0"/>
    <n v="1"/>
    <b v="0"/>
    <s v="photography/nature"/>
    <n v="60"/>
    <n v="60"/>
    <x v="8"/>
    <s v="nature"/>
    <d v="2015-11-08T22:10:20"/>
    <x v="1548"/>
  </r>
  <r>
    <n v="1549"/>
    <s v="2016 Calendar:  Wonders of Nature"/>
    <s v="A 2016 calendar collection of landscape and wildlife photographs from award winning photographer, Steve Marler."/>
    <n v="500"/>
    <n v="170"/>
    <n v="34"/>
    <x v="2"/>
    <s v="US"/>
    <s v="USD"/>
    <n v="1446524159"/>
    <x v="1549"/>
    <b v="0"/>
    <n v="6"/>
    <b v="0"/>
    <s v="photography/nature"/>
    <n v="28.33"/>
    <n v="28.33"/>
    <x v="8"/>
    <s v="nature"/>
    <d v="2015-11-03T04:15:5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s v="GB"/>
    <s v="GBP"/>
    <n v="1463050034"/>
    <x v="1550"/>
    <b v="0"/>
    <n v="7"/>
    <b v="0"/>
    <s v="photography/nature"/>
    <n v="14.43"/>
    <n v="14.43"/>
    <x v="8"/>
    <s v="nature"/>
    <d v="2016-05-12T10:47:14"/>
    <x v="1550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s v="US"/>
    <s v="USD"/>
    <n v="1432756039"/>
    <x v="1551"/>
    <b v="0"/>
    <n v="0"/>
    <b v="0"/>
    <s v="photography/nature"/>
    <e v="#DIV/0!"/>
    <n v="0"/>
    <x v="8"/>
    <s v="nature"/>
    <d v="2015-05-27T19:47:19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s v="US"/>
    <s v="USD"/>
    <n v="1412135940"/>
    <x v="1552"/>
    <b v="0"/>
    <n v="16"/>
    <b v="0"/>
    <s v="photography/nature"/>
    <n v="132.19"/>
    <n v="132.19"/>
    <x v="8"/>
    <s v="nature"/>
    <d v="2014-10-01T03:59:00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s v="US"/>
    <s v="USD"/>
    <n v="1441176447"/>
    <x v="1553"/>
    <b v="0"/>
    <n v="0"/>
    <b v="0"/>
    <s v="photography/nature"/>
    <e v="#DIV/0!"/>
    <n v="0"/>
    <x v="8"/>
    <s v="nature"/>
    <d v="2015-09-02T06:47:27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s v="AU"/>
    <s v="AUD"/>
    <n v="1438495390"/>
    <x v="1554"/>
    <b v="0"/>
    <n v="0"/>
    <b v="0"/>
    <s v="photography/nature"/>
    <e v="#DIV/0!"/>
    <n v="0"/>
    <x v="8"/>
    <s v="nature"/>
    <d v="2015-08-02T06:03:10"/>
    <x v="1554"/>
  </r>
  <r>
    <n v="1555"/>
    <s v="Coffee Table Book of Maine"/>
    <s v="I am traveling the coastline of Maine and will be taking pictures of all the scenery and lighthouses in the area."/>
    <n v="750"/>
    <n v="0"/>
    <n v="0"/>
    <x v="2"/>
    <s v="US"/>
    <s v="USD"/>
    <n v="1442509200"/>
    <x v="1555"/>
    <b v="0"/>
    <n v="0"/>
    <b v="0"/>
    <s v="photography/nature"/>
    <e v="#DIV/0!"/>
    <n v="0"/>
    <x v="8"/>
    <s v="nature"/>
    <d v="2015-09-17T17:00:00"/>
    <x v="1555"/>
  </r>
  <r>
    <n v="1556"/>
    <s v="West Canada - A Coffee Table Book"/>
    <s v="To gather a collection of photographs for a coffee table book that displays the beauty of Canada's west."/>
    <n v="1500"/>
    <n v="677"/>
    <n v="45"/>
    <x v="2"/>
    <s v="CA"/>
    <s v="CAD"/>
    <n v="1467603624"/>
    <x v="1556"/>
    <b v="0"/>
    <n v="12"/>
    <b v="0"/>
    <s v="photography/nature"/>
    <n v="56.42"/>
    <n v="56.42"/>
    <x v="8"/>
    <s v="nature"/>
    <d v="2016-07-04T03:40:24"/>
    <x v="1556"/>
  </r>
  <r>
    <n v="1557"/>
    <s v="Reflecting Light Photo"/>
    <s v="I have always been captivated by photography, Now I am trying to set up my own company and publish my pictures."/>
    <n v="2500"/>
    <n v="100"/>
    <n v="4"/>
    <x v="2"/>
    <s v="US"/>
    <s v="USD"/>
    <n v="1411227633"/>
    <x v="1557"/>
    <b v="0"/>
    <n v="1"/>
    <b v="0"/>
    <s v="photography/nature"/>
    <n v="100"/>
    <n v="100"/>
    <x v="8"/>
    <s v="nature"/>
    <d v="2014-09-20T15:40:33"/>
    <x v="1557"/>
  </r>
  <r>
    <n v="1558"/>
    <s v="Lucy Wood's Calendar - English Countryside 2016"/>
    <s v="A large 2016 wall-calendar (A3 when open) featuring 12 stunning photographs by Lucy Wood."/>
    <n v="750"/>
    <n v="35"/>
    <n v="5"/>
    <x v="2"/>
    <s v="GB"/>
    <s v="GBP"/>
    <n v="1440763920"/>
    <x v="1558"/>
    <b v="0"/>
    <n v="3"/>
    <b v="0"/>
    <s v="photography/nature"/>
    <n v="11.67"/>
    <n v="11.67"/>
    <x v="8"/>
    <s v="nature"/>
    <d v="2015-08-28T12:12:00"/>
    <x v="1558"/>
  </r>
  <r>
    <n v="1559"/>
    <s v="North Cascades Bigfoot Photo Expedition"/>
    <s v="The goal of this project is to provide scientific evidence of bigfoot in the North Cascades."/>
    <n v="15000"/>
    <n v="50"/>
    <n v="0"/>
    <x v="2"/>
    <s v="US"/>
    <s v="USD"/>
    <n v="1430270199"/>
    <x v="1559"/>
    <b v="0"/>
    <n v="1"/>
    <b v="0"/>
    <s v="photography/nature"/>
    <n v="50"/>
    <n v="50"/>
    <x v="8"/>
    <s v="nature"/>
    <d v="2015-04-29T01:16:39"/>
    <x v="1559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s v="US"/>
    <s v="USD"/>
    <n v="1415842193"/>
    <x v="1560"/>
    <b v="0"/>
    <n v="4"/>
    <b v="0"/>
    <s v="photography/nature"/>
    <n v="23.5"/>
    <n v="23.5"/>
    <x v="8"/>
    <s v="nature"/>
    <d v="2014-11-13T01:29:5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s v="US"/>
    <s v="USD"/>
    <n v="1383789603"/>
    <x v="1561"/>
    <b v="0"/>
    <n v="1"/>
    <b v="0"/>
    <s v="publishing/art books"/>
    <n v="67"/>
    <n v="67"/>
    <x v="3"/>
    <s v="art books"/>
    <d v="2013-11-07T02:00:03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s v="US"/>
    <s v="USD"/>
    <n v="1259715000"/>
    <x v="1562"/>
    <b v="0"/>
    <n v="0"/>
    <b v="0"/>
    <s v="publishing/art books"/>
    <e v="#DIV/0!"/>
    <n v="0"/>
    <x v="3"/>
    <s v="art books"/>
    <d v="2009-12-02T00:50:00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s v="GB"/>
    <s v="GBP"/>
    <n v="1394815751"/>
    <x v="1563"/>
    <b v="0"/>
    <n v="2"/>
    <b v="0"/>
    <s v="publishing/art books"/>
    <n v="42.5"/>
    <n v="42.5"/>
    <x v="3"/>
    <s v="art books"/>
    <d v="2014-03-14T16:49:11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s v="US"/>
    <s v="USD"/>
    <n v="1432843500"/>
    <x v="1564"/>
    <b v="0"/>
    <n v="1"/>
    <b v="0"/>
    <s v="publishing/art books"/>
    <n v="10"/>
    <n v="10"/>
    <x v="3"/>
    <s v="art books"/>
    <d v="2015-05-28T20:05:0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s v="US"/>
    <s v="USD"/>
    <n v="1307554261"/>
    <x v="1565"/>
    <b v="0"/>
    <n v="1"/>
    <b v="0"/>
    <s v="publishing/art books"/>
    <n v="100"/>
    <n v="100"/>
    <x v="3"/>
    <s v="art books"/>
    <d v="2011-06-08T17:31:01"/>
    <x v="1565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s v="US"/>
    <s v="USD"/>
    <n v="1469656800"/>
    <x v="1566"/>
    <b v="0"/>
    <n v="59"/>
    <b v="0"/>
    <s v="publishing/art books"/>
    <n v="108.05"/>
    <n v="108.05"/>
    <x v="3"/>
    <s v="art books"/>
    <d v="2016-07-27T22:00:00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s v="US"/>
    <s v="USD"/>
    <n v="1392595200"/>
    <x v="1567"/>
    <b v="0"/>
    <n v="13"/>
    <b v="0"/>
    <s v="publishing/art books"/>
    <n v="26.92"/>
    <n v="26.92"/>
    <x v="3"/>
    <s v="art books"/>
    <d v="2014-02-17T00:00:00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s v="US"/>
    <s v="USD"/>
    <n v="1419384585"/>
    <x v="1568"/>
    <b v="0"/>
    <n v="22"/>
    <b v="0"/>
    <s v="publishing/art books"/>
    <n v="155"/>
    <n v="155"/>
    <x v="3"/>
    <s v="art books"/>
    <d v="2014-12-24T01:29:45"/>
    <x v="1568"/>
  </r>
  <r>
    <n v="1569"/>
    <s v="to be removed (Canceled)"/>
    <s v="to be removed"/>
    <n v="30000"/>
    <n v="0"/>
    <n v="0"/>
    <x v="1"/>
    <s v="US"/>
    <s v="USD"/>
    <n v="1369498714"/>
    <x v="1569"/>
    <b v="0"/>
    <n v="0"/>
    <b v="0"/>
    <s v="publishing/art books"/>
    <e v="#DIV/0!"/>
    <n v="0"/>
    <x v="3"/>
    <s v="art books"/>
    <d v="2013-05-25T16:18:34"/>
    <x v="1569"/>
  </r>
  <r>
    <n v="1570"/>
    <s v="BEAUTIFUL DREAMERS: An Adult Coloring Book (Canceled)"/>
    <s v="A Coloring Book of Breathtaking Beauties_x000a_To Calm the Heart and Soul"/>
    <n v="6000"/>
    <n v="2484"/>
    <n v="41"/>
    <x v="1"/>
    <s v="US"/>
    <s v="USD"/>
    <n v="1460140282"/>
    <x v="1570"/>
    <b v="0"/>
    <n v="52"/>
    <b v="0"/>
    <s v="publishing/art books"/>
    <n v="47.77"/>
    <n v="47.77"/>
    <x v="3"/>
    <s v="art books"/>
    <d v="2016-04-08T18:31:2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s v="GB"/>
    <s v="GBP"/>
    <n v="1434738483"/>
    <x v="1571"/>
    <b v="0"/>
    <n v="4"/>
    <b v="0"/>
    <s v="publishing/art books"/>
    <n v="20"/>
    <n v="20"/>
    <x v="3"/>
    <s v="art books"/>
    <d v="2015-06-19T18:28:03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s v="GB"/>
    <s v="GBP"/>
    <n v="1456703940"/>
    <x v="1572"/>
    <b v="0"/>
    <n v="3"/>
    <b v="0"/>
    <s v="publishing/art books"/>
    <n v="41.67"/>
    <n v="41.67"/>
    <x v="3"/>
    <s v="art books"/>
    <d v="2016-02-28T23:59:00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s v="CA"/>
    <s v="CAD"/>
    <n v="1491019140"/>
    <x v="1573"/>
    <b v="0"/>
    <n v="3"/>
    <b v="0"/>
    <s v="publishing/art books"/>
    <n v="74.33"/>
    <n v="74.33"/>
    <x v="3"/>
    <s v="art books"/>
    <d v="2017-04-01T03:59:00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s v="US"/>
    <s v="USD"/>
    <n v="1424211329"/>
    <x v="1574"/>
    <b v="0"/>
    <n v="6"/>
    <b v="0"/>
    <s v="publishing/art books"/>
    <n v="84.33"/>
    <n v="84.33"/>
    <x v="3"/>
    <s v="art books"/>
    <d v="2015-02-17T22:15:29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s v="US"/>
    <s v="USD"/>
    <n v="1404909296"/>
    <x v="1575"/>
    <b v="0"/>
    <n v="35"/>
    <b v="0"/>
    <s v="publishing/art books"/>
    <n v="65.459999999999994"/>
    <n v="65.459999999999994"/>
    <x v="3"/>
    <s v="art books"/>
    <d v="2014-07-09T12:34:56"/>
    <x v="1575"/>
  </r>
  <r>
    <n v="1576"/>
    <s v="The Obsessive Line Collection (Canceled)"/>
    <s v="For the publication of my first 3 books: an Art book, a graphic novel, and a coloring book"/>
    <n v="5000"/>
    <n v="650"/>
    <n v="13"/>
    <x v="1"/>
    <s v="US"/>
    <s v="USD"/>
    <n v="1435698368"/>
    <x v="1576"/>
    <b v="0"/>
    <n v="10"/>
    <b v="0"/>
    <s v="publishing/art books"/>
    <n v="65"/>
    <n v="65"/>
    <x v="3"/>
    <s v="art books"/>
    <d v="2015-06-30T21:06:08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s v="US"/>
    <s v="USD"/>
    <n v="1343161248"/>
    <x v="1577"/>
    <b v="0"/>
    <n v="2"/>
    <b v="0"/>
    <s v="publishing/art books"/>
    <n v="27.5"/>
    <n v="27.5"/>
    <x v="3"/>
    <s v="art books"/>
    <d v="2012-07-24T20:20:48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s v="US"/>
    <s v="USD"/>
    <n v="1283392800"/>
    <x v="1578"/>
    <b v="0"/>
    <n v="4"/>
    <b v="0"/>
    <s v="publishing/art books"/>
    <n v="51.25"/>
    <n v="51.25"/>
    <x v="3"/>
    <s v="art books"/>
    <d v="2010-09-02T02:00:00"/>
    <x v="1578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s v="US"/>
    <s v="USD"/>
    <n v="1377734091"/>
    <x v="1579"/>
    <b v="0"/>
    <n v="2"/>
    <b v="0"/>
    <s v="publishing/art books"/>
    <n v="14"/>
    <n v="14"/>
    <x v="3"/>
    <s v="art books"/>
    <d v="2013-08-28T23:54:51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s v="US"/>
    <s v="USD"/>
    <n v="1337562726"/>
    <x v="1580"/>
    <b v="0"/>
    <n v="0"/>
    <b v="0"/>
    <s v="publishing/art books"/>
    <e v="#DIV/0!"/>
    <n v="0"/>
    <x v="3"/>
    <s v="art books"/>
    <d v="2012-05-21T01:12:06"/>
    <x v="1580"/>
  </r>
  <r>
    <n v="1581"/>
    <s v="The Sharper Image"/>
    <s v="Photographic canvas prints depicting different scenes from around the globe, including local images taken in Sussex England."/>
    <n v="1000"/>
    <n v="5"/>
    <n v="1"/>
    <x v="2"/>
    <s v="GB"/>
    <s v="GBP"/>
    <n v="1450521990"/>
    <x v="1581"/>
    <b v="0"/>
    <n v="1"/>
    <b v="0"/>
    <s v="photography/places"/>
    <n v="5"/>
    <n v="5"/>
    <x v="8"/>
    <s v="places"/>
    <d v="2015-12-19T10:46:30"/>
    <x v="1581"/>
  </r>
  <r>
    <n v="1582"/>
    <s v="Scenes from New Orleans"/>
    <s v="I create canvas prints of images from in and around New Orleans"/>
    <n v="1000"/>
    <n v="93"/>
    <n v="9"/>
    <x v="2"/>
    <s v="US"/>
    <s v="USD"/>
    <n v="1445894400"/>
    <x v="1582"/>
    <b v="0"/>
    <n v="3"/>
    <b v="0"/>
    <s v="photography/places"/>
    <n v="31"/>
    <n v="31"/>
    <x v="8"/>
    <s v="places"/>
    <d v="2015-10-26T21:20:0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s v="GB"/>
    <s v="GBP"/>
    <n v="1411681391"/>
    <x v="1583"/>
    <b v="0"/>
    <n v="1"/>
    <b v="0"/>
    <s v="photography/places"/>
    <n v="15"/>
    <n v="15"/>
    <x v="8"/>
    <s v="places"/>
    <d v="2014-09-25T21:43:11"/>
    <x v="1583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s v="US"/>
    <s v="USD"/>
    <n v="1401464101"/>
    <x v="1584"/>
    <b v="0"/>
    <n v="0"/>
    <b v="0"/>
    <s v="photography/places"/>
    <e v="#DIV/0!"/>
    <n v="0"/>
    <x v="8"/>
    <s v="places"/>
    <d v="2014-05-30T15:35:01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s v="CA"/>
    <s v="CAD"/>
    <n v="1482663600"/>
    <x v="1585"/>
    <b v="0"/>
    <n v="12"/>
    <b v="0"/>
    <s v="photography/places"/>
    <n v="131.66999999999999"/>
    <n v="131.66999999999999"/>
    <x v="8"/>
    <s v="places"/>
    <d v="2016-12-25T11:00:00"/>
    <x v="1585"/>
  </r>
  <r>
    <n v="1586"/>
    <s v="Missouri In Pictures"/>
    <s v="Show the world the beauty that is in all of our back yards!"/>
    <n v="1500"/>
    <n v="0"/>
    <n v="0"/>
    <x v="2"/>
    <s v="US"/>
    <s v="USD"/>
    <n v="1428197422"/>
    <x v="1586"/>
    <b v="0"/>
    <n v="0"/>
    <b v="0"/>
    <s v="photography/places"/>
    <e v="#DIV/0!"/>
    <n v="0"/>
    <x v="8"/>
    <s v="places"/>
    <d v="2015-04-05T01:30:22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s v="US"/>
    <s v="USD"/>
    <n v="1418510965"/>
    <x v="1587"/>
    <b v="0"/>
    <n v="1"/>
    <b v="0"/>
    <s v="photography/places"/>
    <n v="1"/>
    <n v="1"/>
    <x v="8"/>
    <s v="places"/>
    <d v="2014-12-13T22:49:25"/>
    <x v="1587"/>
  </r>
  <r>
    <n v="1588"/>
    <s v="The Right Side of Texas"/>
    <s v="Southeast Texas as seen through the lens of a cell phone camera"/>
    <n v="516"/>
    <n v="0"/>
    <n v="0"/>
    <x v="2"/>
    <s v="US"/>
    <s v="USD"/>
    <n v="1422735120"/>
    <x v="1588"/>
    <b v="0"/>
    <n v="0"/>
    <b v="0"/>
    <s v="photography/places"/>
    <e v="#DIV/0!"/>
    <n v="0"/>
    <x v="8"/>
    <s v="places"/>
    <d v="2015-01-31T20:12:00"/>
    <x v="1588"/>
  </r>
  <r>
    <n v="1589"/>
    <s v="A Side Of The World In Canvas"/>
    <s v="I want to be able to have my own photography inside a canvas and have it be displayed everywhere."/>
    <n v="1200"/>
    <n v="0"/>
    <n v="0"/>
    <x v="2"/>
    <s v="US"/>
    <s v="USD"/>
    <n v="1444433886"/>
    <x v="1589"/>
    <b v="0"/>
    <n v="0"/>
    <b v="0"/>
    <s v="photography/places"/>
    <e v="#DIV/0!"/>
    <n v="0"/>
    <x v="8"/>
    <s v="places"/>
    <d v="2015-10-09T23:38:06"/>
    <x v="1589"/>
  </r>
  <r>
    <n v="1590"/>
    <s v="An Italian Adventure"/>
    <s v="Discover Italy through photography."/>
    <n v="60000"/>
    <n v="1020"/>
    <n v="2"/>
    <x v="2"/>
    <s v="IT"/>
    <s v="EUR"/>
    <n v="1443040464"/>
    <x v="1590"/>
    <b v="0"/>
    <n v="2"/>
    <b v="0"/>
    <s v="photography/places"/>
    <n v="510"/>
    <n v="510"/>
    <x v="8"/>
    <s v="places"/>
    <d v="2015-09-23T20:34:24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s v="GB"/>
    <s v="GBP"/>
    <n v="1459700741"/>
    <x v="1591"/>
    <b v="0"/>
    <n v="92"/>
    <b v="0"/>
    <s v="photography/places"/>
    <n v="44.48"/>
    <n v="44.48"/>
    <x v="8"/>
    <s v="places"/>
    <d v="2016-04-03T16:25:41"/>
    <x v="1591"/>
  </r>
  <r>
    <n v="1592"/>
    <s v="The Views of Pittsburgh"/>
    <s v="A portfolio collage of beautiful pictures of authentic Pittsburgh locations and scenery."/>
    <n v="25"/>
    <n v="0"/>
    <n v="0"/>
    <x v="2"/>
    <s v="US"/>
    <s v="USD"/>
    <n v="1427503485"/>
    <x v="1592"/>
    <b v="0"/>
    <n v="0"/>
    <b v="0"/>
    <s v="photography/places"/>
    <e v="#DIV/0!"/>
    <n v="0"/>
    <x v="8"/>
    <s v="places"/>
    <d v="2015-03-28T00:44:45"/>
    <x v="1592"/>
  </r>
  <r>
    <n v="1593"/>
    <s v="Picturing Italy"/>
    <s v="A trip to fulfill a dream of capturing the wonders and history of ancient Italy in person."/>
    <n v="22000"/>
    <n v="3"/>
    <n v="0"/>
    <x v="2"/>
    <s v="US"/>
    <s v="USD"/>
    <n v="1425154655"/>
    <x v="1593"/>
    <b v="0"/>
    <n v="3"/>
    <b v="0"/>
    <s v="photography/places"/>
    <n v="1"/>
    <n v="1"/>
    <x v="8"/>
    <s v="places"/>
    <d v="2015-02-28T20:17:35"/>
    <x v="1593"/>
  </r>
  <r>
    <n v="1594"/>
    <s v="Scenes and Things from New Orleans"/>
    <s v="I photograph my love of New Orleans, create canvases and share those memories with you."/>
    <n v="1000"/>
    <n v="205"/>
    <n v="21"/>
    <x v="2"/>
    <s v="US"/>
    <s v="USD"/>
    <n v="1463329260"/>
    <x v="1594"/>
    <b v="0"/>
    <n v="10"/>
    <b v="0"/>
    <s v="photography/places"/>
    <n v="20.5"/>
    <n v="20.5"/>
    <x v="8"/>
    <s v="places"/>
    <d v="2016-05-15T16:21:00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s v="US"/>
    <s v="USD"/>
    <n v="1403122380"/>
    <x v="1595"/>
    <b v="0"/>
    <n v="7"/>
    <b v="0"/>
    <s v="photography/places"/>
    <n v="40"/>
    <n v="40"/>
    <x v="8"/>
    <s v="places"/>
    <d v="2014-06-18T20:13:00"/>
    <x v="1595"/>
  </r>
  <r>
    <n v="1596"/>
    <s v="The Town We Live In"/>
    <s v="London is beautiful. I want to create a book of stunning images from in and around our great city"/>
    <n v="3250"/>
    <n v="75"/>
    <n v="2"/>
    <x v="2"/>
    <s v="GB"/>
    <s v="GBP"/>
    <n v="1418469569"/>
    <x v="1596"/>
    <b v="0"/>
    <n v="3"/>
    <b v="0"/>
    <s v="photography/places"/>
    <n v="25"/>
    <n v="25"/>
    <x v="8"/>
    <s v="places"/>
    <d v="2014-12-13T11:19:29"/>
    <x v="1596"/>
  </r>
  <r>
    <n v="1597"/>
    <s v="Vacation Days in Big Bear"/>
    <s v="We're starting up a new an improved way to do vacation rental management, but we need some funding to kick start it!"/>
    <n v="15000"/>
    <n v="0"/>
    <n v="0"/>
    <x v="2"/>
    <s v="US"/>
    <s v="USD"/>
    <n v="1474360197"/>
    <x v="1597"/>
    <b v="0"/>
    <n v="0"/>
    <b v="0"/>
    <s v="photography/places"/>
    <e v="#DIV/0!"/>
    <n v="0"/>
    <x v="8"/>
    <s v="places"/>
    <d v="2016-09-20T08:29:57"/>
    <x v="1597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s v="US"/>
    <s v="USD"/>
    <n v="1437926458"/>
    <x v="1598"/>
    <b v="0"/>
    <n v="1"/>
    <b v="0"/>
    <s v="photography/places"/>
    <n v="1"/>
    <n v="1"/>
    <x v="8"/>
    <s v="places"/>
    <d v="2015-07-26T16:00:58"/>
    <x v="1598"/>
  </r>
  <r>
    <n v="1599"/>
    <s v="The Londoner: Prints &amp; Canvas"/>
    <s v="A London photographer trekking 5,895m up Africa's Mount Kilimanjaro to pursue and enrich a career."/>
    <n v="500"/>
    <n v="0"/>
    <n v="0"/>
    <x v="2"/>
    <s v="GB"/>
    <s v="GBP"/>
    <n v="1460116576"/>
    <x v="1599"/>
    <b v="0"/>
    <n v="0"/>
    <b v="0"/>
    <s v="photography/places"/>
    <e v="#DIV/0!"/>
    <n v="0"/>
    <x v="8"/>
    <s v="places"/>
    <d v="2016-04-08T11:56:16"/>
    <x v="1599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s v="US"/>
    <s v="USD"/>
    <n v="1405401060"/>
    <x v="1600"/>
    <b v="0"/>
    <n v="9"/>
    <b v="0"/>
    <s v="photography/places"/>
    <n v="40.78"/>
    <n v="40.78"/>
    <x v="8"/>
    <s v="places"/>
    <d v="2014-07-15T05:11:00"/>
    <x v="1600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n v="1304561633"/>
    <x v="1601"/>
    <b v="0"/>
    <n v="56"/>
    <b v="1"/>
    <s v="music/rock"/>
    <n v="48.33"/>
    <n v="48.33"/>
    <x v="4"/>
    <s v="rock"/>
    <d v="2011-05-05T02:13:53"/>
    <x v="1601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n v="1318633200"/>
    <x v="1602"/>
    <b v="0"/>
    <n v="32"/>
    <b v="1"/>
    <s v="music/rock"/>
    <n v="46.95"/>
    <n v="46.95"/>
    <x v="4"/>
    <s v="rock"/>
    <d v="2011-10-14T23:00:00"/>
    <x v="1602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n v="1327723459"/>
    <x v="1603"/>
    <b v="0"/>
    <n v="30"/>
    <b v="1"/>
    <s v="music/rock"/>
    <n v="66.69"/>
    <n v="66.69"/>
    <x v="4"/>
    <s v="rock"/>
    <d v="2012-01-28T04:04:19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n v="1332011835"/>
    <x v="1604"/>
    <b v="0"/>
    <n v="70"/>
    <b v="1"/>
    <s v="music/rock"/>
    <n v="48.84"/>
    <n v="48.84"/>
    <x v="4"/>
    <s v="rock"/>
    <d v="2012-03-17T19:17:1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n v="1312182000"/>
    <x v="1605"/>
    <b v="0"/>
    <n v="44"/>
    <b v="1"/>
    <s v="music/rock"/>
    <n v="137.31"/>
    <n v="137.31"/>
    <x v="4"/>
    <s v="rock"/>
    <d v="2011-08-01T07:00:00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n v="1300930838"/>
    <x v="1606"/>
    <b v="0"/>
    <n v="92"/>
    <b v="1"/>
    <s v="music/rock"/>
    <n v="87.83"/>
    <n v="87.83"/>
    <x v="4"/>
    <s v="rock"/>
    <d v="2011-03-24T01:40:38"/>
    <x v="1606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n v="1339701851"/>
    <x v="1607"/>
    <b v="0"/>
    <n v="205"/>
    <b v="1"/>
    <s v="music/rock"/>
    <n v="70.790000000000006"/>
    <n v="70.790000000000006"/>
    <x v="4"/>
    <s v="rock"/>
    <d v="2012-06-14T19:24:11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n v="1388553960"/>
    <x v="1608"/>
    <b v="0"/>
    <n v="23"/>
    <b v="1"/>
    <s v="music/rock"/>
    <n v="52.83"/>
    <n v="52.83"/>
    <x v="4"/>
    <s v="rock"/>
    <d v="2014-01-01T05:26:00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n v="1320220800"/>
    <x v="1609"/>
    <b v="0"/>
    <n v="4"/>
    <b v="1"/>
    <s v="music/rock"/>
    <n v="443.75"/>
    <n v="443.75"/>
    <x v="4"/>
    <s v="rock"/>
    <d v="2011-11-02T08:00:00"/>
    <x v="1609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n v="1355609510"/>
    <x v="1610"/>
    <b v="0"/>
    <n v="112"/>
    <b v="1"/>
    <s v="music/rock"/>
    <n v="48.54"/>
    <n v="48.54"/>
    <x v="4"/>
    <s v="rock"/>
    <d v="2012-12-15T22:11:50"/>
    <x v="1610"/>
  </r>
  <r>
    <n v="1611"/>
    <s v="Skelton-Luns CD/7&quot;             No Big Deal."/>
    <s v="Skelton-Luns CD/7&quot; No Big Deal."/>
    <n v="800"/>
    <n v="1001"/>
    <n v="125"/>
    <x v="0"/>
    <s v="US"/>
    <s v="USD"/>
    <n v="1370390432"/>
    <x v="1611"/>
    <b v="0"/>
    <n v="27"/>
    <b v="1"/>
    <s v="music/rock"/>
    <n v="37.07"/>
    <n v="37.07"/>
    <x v="4"/>
    <s v="rock"/>
    <d v="2013-06-05T00:00:32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n v="1357160384"/>
    <x v="1612"/>
    <b v="0"/>
    <n v="11"/>
    <b v="1"/>
    <s v="music/rock"/>
    <n v="50"/>
    <n v="50"/>
    <x v="4"/>
    <s v="rock"/>
    <d v="2013-01-02T20:59:44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n v="1342921202"/>
    <x v="1613"/>
    <b v="0"/>
    <n v="26"/>
    <b v="1"/>
    <s v="music/rock"/>
    <n v="39.04"/>
    <n v="39.04"/>
    <x v="4"/>
    <s v="rock"/>
    <d v="2012-07-22T01:40:02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n v="1407085200"/>
    <x v="1614"/>
    <b v="0"/>
    <n v="77"/>
    <b v="1"/>
    <s v="music/rock"/>
    <n v="66.69"/>
    <n v="66.69"/>
    <x v="4"/>
    <s v="rock"/>
    <d v="2014-08-03T17:00:00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n v="1323742396"/>
    <x v="1615"/>
    <b v="0"/>
    <n v="136"/>
    <b v="1"/>
    <s v="music/rock"/>
    <n v="67.13"/>
    <n v="67.13"/>
    <x v="4"/>
    <s v="rock"/>
    <d v="2011-12-13T02:13:16"/>
    <x v="1615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n v="1353621600"/>
    <x v="1616"/>
    <b v="0"/>
    <n v="157"/>
    <b v="1"/>
    <s v="music/rock"/>
    <n v="66.37"/>
    <n v="66.37"/>
    <x v="4"/>
    <s v="rock"/>
    <d v="2012-11-22T22:00:00"/>
    <x v="1616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n v="1383332400"/>
    <x v="1617"/>
    <b v="0"/>
    <n v="158"/>
    <b v="1"/>
    <s v="music/rock"/>
    <n v="64.62"/>
    <n v="64.62"/>
    <x v="4"/>
    <s v="rock"/>
    <d v="2013-11-01T19:00:00"/>
    <x v="1617"/>
  </r>
  <r>
    <n v="1618"/>
    <s v="Janus Word Album"/>
    <s v="Janus Word combines hard rock with melodic acoustic music for a unique and awesome sound."/>
    <n v="1500"/>
    <n v="1576"/>
    <n v="105"/>
    <x v="0"/>
    <s v="US"/>
    <s v="USD"/>
    <n v="1362757335"/>
    <x v="1618"/>
    <b v="0"/>
    <n v="27"/>
    <b v="1"/>
    <s v="music/rock"/>
    <n v="58.37"/>
    <n v="58.37"/>
    <x v="4"/>
    <s v="rock"/>
    <d v="2013-03-08T15:42:15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n v="1410755286"/>
    <x v="1619"/>
    <b v="0"/>
    <n v="23"/>
    <b v="1"/>
    <s v="music/rock"/>
    <n v="86.96"/>
    <n v="86.96"/>
    <x v="4"/>
    <s v="rock"/>
    <d v="2014-09-15T04:28:06"/>
    <x v="1619"/>
  </r>
  <r>
    <n v="1620"/>
    <s v="Kickstart my music career with 300 CDs"/>
    <s v="Kickstarting my music career with 300 hard copy CDs of my first release."/>
    <n v="1000"/>
    <n v="1130"/>
    <n v="113"/>
    <x v="0"/>
    <s v="US"/>
    <s v="USD"/>
    <n v="1361606940"/>
    <x v="1620"/>
    <b v="0"/>
    <n v="17"/>
    <b v="1"/>
    <s v="music/rock"/>
    <n v="66.47"/>
    <n v="66.47"/>
    <x v="4"/>
    <s v="rock"/>
    <d v="2013-02-23T08:09:00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n v="1338177540"/>
    <x v="1621"/>
    <b v="0"/>
    <n v="37"/>
    <b v="1"/>
    <s v="music/rock"/>
    <n v="163.78"/>
    <n v="163.78"/>
    <x v="4"/>
    <s v="rock"/>
    <d v="2012-05-28T03:59:00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n v="1418803140"/>
    <x v="1622"/>
    <b v="0"/>
    <n v="65"/>
    <b v="1"/>
    <s v="music/rock"/>
    <n v="107.98"/>
    <n v="107.98"/>
    <x v="4"/>
    <s v="rock"/>
    <d v="2014-12-17T07:59:00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n v="1377621089"/>
    <x v="1623"/>
    <b v="0"/>
    <n v="18"/>
    <b v="1"/>
    <s v="music/rock"/>
    <n v="42.11"/>
    <n v="42.11"/>
    <x v="4"/>
    <s v="rock"/>
    <d v="2013-08-27T16:31:29"/>
    <x v="1623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n v="1357721335"/>
    <x v="1624"/>
    <b v="0"/>
    <n v="25"/>
    <b v="1"/>
    <s v="music/rock"/>
    <n v="47.2"/>
    <n v="47.2"/>
    <x v="4"/>
    <s v="rock"/>
    <d v="2013-01-09T08:48:5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n v="1347382053"/>
    <x v="1625"/>
    <b v="0"/>
    <n v="104"/>
    <b v="1"/>
    <s v="music/rock"/>
    <n v="112.02"/>
    <n v="112.02"/>
    <x v="4"/>
    <s v="rock"/>
    <d v="2012-09-11T16:47:33"/>
    <x v="1625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n v="1385932867"/>
    <x v="1626"/>
    <b v="0"/>
    <n v="108"/>
    <b v="1"/>
    <s v="music/rock"/>
    <n v="74.95"/>
    <n v="74.95"/>
    <x v="4"/>
    <s v="rock"/>
    <d v="2013-12-01T21:21:07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n v="1353905940"/>
    <x v="1627"/>
    <b v="0"/>
    <n v="38"/>
    <b v="1"/>
    <s v="music/rock"/>
    <n v="61.58"/>
    <n v="61.58"/>
    <x v="4"/>
    <s v="rock"/>
    <d v="2012-11-26T04:59:00"/>
    <x v="1627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n v="1403026882"/>
    <x v="1628"/>
    <b v="0"/>
    <n v="88"/>
    <b v="1"/>
    <s v="music/rock"/>
    <n v="45.88"/>
    <n v="45.88"/>
    <x v="4"/>
    <s v="rock"/>
    <d v="2014-06-17T17:41:22"/>
    <x v="1628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n v="1392929333"/>
    <x v="1629"/>
    <b v="0"/>
    <n v="82"/>
    <b v="1"/>
    <s v="music/rock"/>
    <n v="75.849999999999994"/>
    <n v="75.849999999999994"/>
    <x v="4"/>
    <s v="rock"/>
    <d v="2014-02-20T20:48:5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n v="1330671540"/>
    <x v="1630"/>
    <b v="0"/>
    <n v="126"/>
    <b v="1"/>
    <s v="music/rock"/>
    <n v="84.21"/>
    <n v="84.21"/>
    <x v="4"/>
    <s v="rock"/>
    <d v="2012-03-02T06:59:00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n v="1350074261"/>
    <x v="1631"/>
    <b v="0"/>
    <n v="133"/>
    <b v="1"/>
    <s v="music/rock"/>
    <n v="117.23"/>
    <n v="117.23"/>
    <x v="4"/>
    <s v="rock"/>
    <d v="2012-10-12T20:37:41"/>
    <x v="1631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n v="1316851854"/>
    <x v="1632"/>
    <b v="0"/>
    <n v="47"/>
    <b v="1"/>
    <s v="music/rock"/>
    <n v="86.49"/>
    <n v="86.49"/>
    <x v="4"/>
    <s v="rock"/>
    <d v="2011-09-24T08:10:54"/>
    <x v="1632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n v="1326690000"/>
    <x v="1633"/>
    <b v="0"/>
    <n v="58"/>
    <b v="1"/>
    <s v="music/rock"/>
    <n v="172.41"/>
    <n v="172.41"/>
    <x v="4"/>
    <s v="rock"/>
    <d v="2012-01-16T05:00:00"/>
    <x v="1633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n v="1306994340"/>
    <x v="1634"/>
    <b v="0"/>
    <n v="32"/>
    <b v="1"/>
    <s v="music/rock"/>
    <n v="62.81"/>
    <n v="62.81"/>
    <x v="4"/>
    <s v="rock"/>
    <d v="2011-06-02T05:59:00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n v="1468270261"/>
    <x v="1635"/>
    <b v="0"/>
    <n v="37"/>
    <b v="1"/>
    <s v="music/rock"/>
    <n v="67.73"/>
    <n v="67.73"/>
    <x v="4"/>
    <s v="rock"/>
    <d v="2016-07-11T20:51:01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n v="1307851200"/>
    <x v="1636"/>
    <b v="0"/>
    <n v="87"/>
    <b v="1"/>
    <s v="music/rock"/>
    <n v="53.56"/>
    <n v="53.56"/>
    <x v="4"/>
    <s v="rock"/>
    <d v="2011-06-12T04:00:00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n v="1262302740"/>
    <x v="1637"/>
    <b v="0"/>
    <n v="15"/>
    <b v="1"/>
    <s v="music/rock"/>
    <n v="34.6"/>
    <n v="34.6"/>
    <x v="4"/>
    <s v="rock"/>
    <d v="2009-12-31T23:39:00"/>
    <x v="1637"/>
  </r>
  <r>
    <n v="1638"/>
    <s v="Avenues EP 2013"/>
    <s v="Avenues will be going in to the studio to record a new EP with Matt Allison!"/>
    <n v="1000"/>
    <n v="1050"/>
    <n v="105"/>
    <x v="0"/>
    <s v="US"/>
    <s v="USD"/>
    <n v="1362086700"/>
    <x v="1638"/>
    <b v="0"/>
    <n v="27"/>
    <b v="1"/>
    <s v="music/rock"/>
    <n v="38.89"/>
    <n v="38.89"/>
    <x v="4"/>
    <s v="rock"/>
    <d v="2013-02-28T21:25:00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n v="1330789165"/>
    <x v="1639"/>
    <b v="0"/>
    <n v="19"/>
    <b v="1"/>
    <s v="music/rock"/>
    <n v="94.74"/>
    <n v="94.74"/>
    <x v="4"/>
    <s v="rock"/>
    <d v="2012-03-03T15:39:2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n v="1280800740"/>
    <x v="1640"/>
    <b v="0"/>
    <n v="17"/>
    <b v="1"/>
    <s v="music/rock"/>
    <n v="39.97"/>
    <n v="39.97"/>
    <x v="4"/>
    <s v="rock"/>
    <d v="2010-08-03T01:59:00"/>
    <x v="1640"/>
  </r>
  <r>
    <n v="1641"/>
    <s v="Tanya Dartson- Run for Your Life music video"/>
    <s v="Music Video For Upbeat and Inspiring Song - Run For Your Life"/>
    <n v="2500"/>
    <n v="2535"/>
    <n v="101"/>
    <x v="0"/>
    <s v="US"/>
    <s v="USD"/>
    <n v="1418998744"/>
    <x v="1641"/>
    <b v="0"/>
    <n v="26"/>
    <b v="1"/>
    <s v="music/pop"/>
    <n v="97.5"/>
    <n v="97.5"/>
    <x v="4"/>
    <s v="pop"/>
    <d v="2014-12-19T14:19:04"/>
    <x v="1641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n v="1308011727"/>
    <x v="1642"/>
    <b v="0"/>
    <n v="28"/>
    <b v="1"/>
    <s v="music/pop"/>
    <n v="42.86"/>
    <n v="42.86"/>
    <x v="4"/>
    <s v="pop"/>
    <d v="2011-06-14T00:35:27"/>
    <x v="1642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n v="1348516012"/>
    <x v="1643"/>
    <b v="0"/>
    <n v="37"/>
    <b v="1"/>
    <s v="music/pop"/>
    <n v="168.51"/>
    <n v="168.51"/>
    <x v="4"/>
    <s v="pop"/>
    <d v="2012-09-24T19:46:52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n v="1353551160"/>
    <x v="1644"/>
    <b v="0"/>
    <n v="128"/>
    <b v="1"/>
    <s v="music/pop"/>
    <n v="85.55"/>
    <n v="85.55"/>
    <x v="4"/>
    <s v="pop"/>
    <d v="2012-11-22T02:26:00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n v="1379515740"/>
    <x v="1645"/>
    <b v="0"/>
    <n v="10"/>
    <b v="1"/>
    <s v="music/pop"/>
    <n v="554"/>
    <n v="554"/>
    <x v="4"/>
    <s v="pop"/>
    <d v="2013-09-18T14:49:00"/>
    <x v="1645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n v="1408039860"/>
    <x v="1646"/>
    <b v="0"/>
    <n v="83"/>
    <b v="1"/>
    <s v="music/pop"/>
    <n v="26.55"/>
    <n v="26.55"/>
    <x v="4"/>
    <s v="pop"/>
    <d v="2014-08-14T18:11:00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n v="1339235377"/>
    <x v="1647"/>
    <b v="0"/>
    <n v="46"/>
    <b v="1"/>
    <s v="music/pop"/>
    <n v="113.83"/>
    <n v="113.83"/>
    <x v="4"/>
    <s v="pop"/>
    <d v="2012-06-09T09:49:37"/>
    <x v="1647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n v="1300636482"/>
    <x v="1648"/>
    <b v="0"/>
    <n v="90"/>
    <b v="1"/>
    <s v="music/pop"/>
    <n v="32.01"/>
    <n v="32.01"/>
    <x v="4"/>
    <s v="pop"/>
    <d v="2011-03-20T15:54:42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n v="1400862355"/>
    <x v="1649"/>
    <b v="0"/>
    <n v="81"/>
    <b v="1"/>
    <s v="music/pop"/>
    <n v="47.19"/>
    <n v="47.19"/>
    <x v="4"/>
    <s v="pop"/>
    <d v="2014-05-23T16:25:55"/>
    <x v="1649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n v="1381314437"/>
    <x v="1650"/>
    <b v="0"/>
    <n v="32"/>
    <b v="1"/>
    <s v="music/pop"/>
    <n v="88.47"/>
    <n v="88.47"/>
    <x v="4"/>
    <s v="pop"/>
    <d v="2013-10-09T10:27:17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n v="1303801140"/>
    <x v="1651"/>
    <b v="0"/>
    <n v="20"/>
    <b v="1"/>
    <s v="music/pop"/>
    <n v="100.75"/>
    <n v="100.75"/>
    <x v="4"/>
    <s v="pop"/>
    <d v="2011-04-26T06:59:00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n v="1385297393"/>
    <x v="1652"/>
    <b v="0"/>
    <n v="70"/>
    <b v="1"/>
    <s v="music/pop"/>
    <n v="64.709999999999994"/>
    <n v="64.709999999999994"/>
    <x v="4"/>
    <s v="pop"/>
    <d v="2013-11-24T12:49:53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n v="1303675296"/>
    <x v="1653"/>
    <b v="0"/>
    <n v="168"/>
    <b v="1"/>
    <s v="music/pop"/>
    <n v="51.85"/>
    <n v="51.85"/>
    <x v="4"/>
    <s v="pop"/>
    <d v="2011-04-24T20:01:3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n v="1334784160"/>
    <x v="1654"/>
    <b v="0"/>
    <n v="34"/>
    <b v="1"/>
    <s v="music/pop"/>
    <n v="38.79"/>
    <n v="38.79"/>
    <x v="4"/>
    <s v="pop"/>
    <d v="2012-04-18T21:22:40"/>
    <x v="1654"/>
  </r>
  <r>
    <n v="1655"/>
    <s v="Meg Porter Debut EP!"/>
    <s v="Berklee College of Music student, Meg Porter needs YOUR help to fund her very first EP!"/>
    <n v="1500"/>
    <n v="2143"/>
    <n v="143"/>
    <x v="0"/>
    <s v="US"/>
    <s v="USD"/>
    <n v="1333648820"/>
    <x v="1655"/>
    <b v="0"/>
    <n v="48"/>
    <b v="1"/>
    <s v="music/pop"/>
    <n v="44.65"/>
    <n v="44.65"/>
    <x v="4"/>
    <s v="pop"/>
    <d v="2012-04-05T18:00:20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n v="1355437052"/>
    <x v="1656"/>
    <b v="0"/>
    <n v="48"/>
    <b v="1"/>
    <s v="music/pop"/>
    <n v="156.77000000000001"/>
    <n v="156.77000000000001"/>
    <x v="4"/>
    <s v="pop"/>
    <d v="2012-12-13T22:17:32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n v="1337885168"/>
    <x v="1657"/>
    <b v="0"/>
    <n v="221"/>
    <b v="1"/>
    <s v="music/pop"/>
    <n v="118.7"/>
    <n v="118.7"/>
    <x v="4"/>
    <s v="pop"/>
    <d v="2012-05-24T18:46:08"/>
    <x v="1657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n v="1355840400"/>
    <x v="1658"/>
    <b v="0"/>
    <n v="107"/>
    <b v="1"/>
    <s v="music/pop"/>
    <n v="74.150000000000006"/>
    <n v="74.150000000000006"/>
    <x v="4"/>
    <s v="pop"/>
    <d v="2012-12-18T14:20:00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n v="1387281600"/>
    <x v="1659"/>
    <b v="0"/>
    <n v="45"/>
    <b v="1"/>
    <s v="music/pop"/>
    <n v="12.53"/>
    <n v="12.53"/>
    <x v="4"/>
    <s v="pop"/>
    <d v="2013-12-17T12:00:00"/>
    <x v="1659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n v="1462053540"/>
    <x v="1660"/>
    <b v="0"/>
    <n v="36"/>
    <b v="1"/>
    <s v="music/pop"/>
    <n v="27.86"/>
    <n v="27.86"/>
    <x v="4"/>
    <s v="pop"/>
    <d v="2016-04-30T21:59:00"/>
    <x v="1660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n v="1453064400"/>
    <x v="1661"/>
    <b v="0"/>
    <n v="101"/>
    <b v="1"/>
    <s v="music/pop"/>
    <n v="80.180000000000007"/>
    <n v="80.180000000000007"/>
    <x v="4"/>
    <s v="pop"/>
    <d v="2016-01-17T21:00:0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n v="1325310336"/>
    <x v="1662"/>
    <b v="0"/>
    <n v="62"/>
    <b v="1"/>
    <s v="music/pop"/>
    <n v="132.44"/>
    <n v="132.44"/>
    <x v="4"/>
    <s v="pop"/>
    <d v="2011-12-31T05:45:36"/>
    <x v="1662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n v="1422750707"/>
    <x v="1663"/>
    <b v="0"/>
    <n v="32"/>
    <b v="1"/>
    <s v="music/pop"/>
    <n v="33.75"/>
    <n v="33.75"/>
    <x v="4"/>
    <s v="pop"/>
    <d v="2015-02-01T00:31:47"/>
    <x v="1663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n v="1331870340"/>
    <x v="1664"/>
    <b v="0"/>
    <n v="89"/>
    <b v="1"/>
    <s v="music/pop"/>
    <n v="34.380000000000003"/>
    <n v="34.380000000000003"/>
    <x v="4"/>
    <s v="pop"/>
    <d v="2012-03-16T03:59:00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n v="1298343600"/>
    <x v="1665"/>
    <b v="0"/>
    <n v="93"/>
    <b v="1"/>
    <s v="music/pop"/>
    <n v="44.96"/>
    <n v="44.96"/>
    <x v="4"/>
    <s v="pop"/>
    <d v="2011-02-22T03:00:00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n v="1364447073"/>
    <x v="1666"/>
    <b v="0"/>
    <n v="98"/>
    <b v="1"/>
    <s v="music/pop"/>
    <n v="41.04"/>
    <n v="41.04"/>
    <x v="4"/>
    <s v="pop"/>
    <d v="2013-03-28T05:04:33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n v="1394521140"/>
    <x v="1667"/>
    <b v="0"/>
    <n v="82"/>
    <b v="1"/>
    <s v="music/pop"/>
    <n v="52.6"/>
    <n v="52.6"/>
    <x v="4"/>
    <s v="pop"/>
    <d v="2014-03-11T06:59:00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n v="1322454939"/>
    <x v="1668"/>
    <b v="0"/>
    <n v="116"/>
    <b v="1"/>
    <s v="music/pop"/>
    <n v="70.78"/>
    <n v="70.78"/>
    <x v="4"/>
    <s v="pop"/>
    <d v="2011-11-28T04:35:39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n v="1464729276"/>
    <x v="1669"/>
    <b v="0"/>
    <n v="52"/>
    <b v="1"/>
    <s v="music/pop"/>
    <n v="53.75"/>
    <n v="53.75"/>
    <x v="4"/>
    <s v="pop"/>
    <d v="2016-05-31T21:14:36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n v="1278302400"/>
    <x v="1670"/>
    <b v="0"/>
    <n v="23"/>
    <b v="1"/>
    <s v="music/pop"/>
    <n v="44.61"/>
    <n v="44.61"/>
    <x v="4"/>
    <s v="pop"/>
    <d v="2010-07-05T04:00:00"/>
    <x v="1670"/>
  </r>
  <r>
    <n v="1671"/>
    <s v="Luke O'Brien's Kickstarter"/>
    <s v="I am seeking funding in order to help take my music from a hobby to a career."/>
    <n v="2000"/>
    <n v="2013.47"/>
    <n v="101"/>
    <x v="0"/>
    <s v="US"/>
    <s v="USD"/>
    <n v="1470056614"/>
    <x v="1671"/>
    <b v="0"/>
    <n v="77"/>
    <b v="1"/>
    <s v="music/pop"/>
    <n v="26.15"/>
    <n v="26.15"/>
    <x v="4"/>
    <s v="pop"/>
    <d v="2016-08-01T13:03:34"/>
    <x v="1671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n v="1338824730"/>
    <x v="1672"/>
    <b v="0"/>
    <n v="49"/>
    <b v="1"/>
    <s v="music/pop"/>
    <n v="39.18"/>
    <n v="39.18"/>
    <x v="4"/>
    <s v="pop"/>
    <d v="2012-06-04T15:45:30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n v="1425675892"/>
    <x v="1673"/>
    <b v="0"/>
    <n v="59"/>
    <b v="1"/>
    <s v="music/pop"/>
    <n v="45.59"/>
    <n v="45.59"/>
    <x v="4"/>
    <s v="pop"/>
    <d v="2015-03-06T21:04:52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n v="1471503540"/>
    <x v="1674"/>
    <b v="0"/>
    <n v="113"/>
    <b v="1"/>
    <s v="music/pop"/>
    <n v="89.25"/>
    <n v="89.25"/>
    <x v="4"/>
    <s v="pop"/>
    <d v="2016-08-18T06:59:00"/>
    <x v="1674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n v="1318802580"/>
    <x v="1675"/>
    <b v="0"/>
    <n v="34"/>
    <b v="1"/>
    <s v="music/pop"/>
    <n v="40.42"/>
    <n v="40.42"/>
    <x v="4"/>
    <s v="pop"/>
    <d v="2011-10-16T22:03:00"/>
    <x v="1675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n v="1334980740"/>
    <x v="1676"/>
    <b v="0"/>
    <n v="42"/>
    <b v="1"/>
    <s v="music/pop"/>
    <n v="82.38"/>
    <n v="82.38"/>
    <x v="4"/>
    <s v="pop"/>
    <d v="2012-04-21T03:59:00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n v="1460786340"/>
    <x v="1677"/>
    <b v="0"/>
    <n v="42"/>
    <b v="1"/>
    <s v="music/pop"/>
    <n v="159.52000000000001"/>
    <n v="159.52000000000001"/>
    <x v="4"/>
    <s v="pop"/>
    <d v="2016-04-16T05:59:00"/>
    <x v="1677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n v="1391718671"/>
    <x v="1678"/>
    <b v="0"/>
    <n v="49"/>
    <b v="1"/>
    <s v="music/pop"/>
    <n v="36.24"/>
    <n v="36.24"/>
    <x v="4"/>
    <s v="pop"/>
    <d v="2014-02-06T20:31:11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n v="1311298745"/>
    <x v="1679"/>
    <b v="0"/>
    <n v="56"/>
    <b v="1"/>
    <s v="music/pop"/>
    <n v="62.5"/>
    <n v="62.5"/>
    <x v="4"/>
    <s v="pop"/>
    <d v="2011-07-22T01:39:05"/>
    <x v="1679"/>
  </r>
  <r>
    <n v="1680"/>
    <s v="Kick Out a Record"/>
    <s v="Working Musician dilemma #164: how the taxman put Kick the Record 2.0 on hold"/>
    <n v="1000"/>
    <n v="1175"/>
    <n v="118"/>
    <x v="0"/>
    <s v="US"/>
    <s v="USD"/>
    <n v="1405188667"/>
    <x v="1680"/>
    <b v="0"/>
    <n v="25"/>
    <b v="1"/>
    <s v="music/pop"/>
    <n v="47"/>
    <n v="47"/>
    <x v="4"/>
    <s v="pop"/>
    <d v="2014-07-12T18:11:07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s v="US"/>
    <s v="USD"/>
    <n v="1490752800"/>
    <x v="1681"/>
    <b v="0"/>
    <n v="884"/>
    <b v="0"/>
    <s v="music/faith"/>
    <n v="74.58"/>
    <n v="74.58"/>
    <x v="4"/>
    <s v="faith"/>
    <d v="2017-03-29T02:00:00"/>
    <x v="1681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s v="US"/>
    <s v="USD"/>
    <n v="1492142860"/>
    <x v="1682"/>
    <b v="0"/>
    <n v="0"/>
    <b v="0"/>
    <s v="music/faith"/>
    <e v="#DIV/0!"/>
    <n v="0"/>
    <x v="4"/>
    <s v="faith"/>
    <d v="2017-04-14T04:07:40"/>
    <x v="1682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s v="FR"/>
    <s v="EUR"/>
    <n v="1491590738"/>
    <x v="1683"/>
    <b v="0"/>
    <n v="10"/>
    <b v="0"/>
    <s v="music/faith"/>
    <n v="76"/>
    <n v="76"/>
    <x v="4"/>
    <s v="faith"/>
    <d v="2017-04-07T18:45:38"/>
    <x v="1683"/>
  </r>
  <r>
    <n v="1684"/>
    <s v="Goodness &amp; Mercy EP - Marty Mikles"/>
    <s v="New Music from Marty Mikles!  A new EP all about God's Goodness &amp; Mercy."/>
    <n v="8000"/>
    <n v="8730"/>
    <n v="109"/>
    <x v="3"/>
    <s v="US"/>
    <s v="USD"/>
    <n v="1489775641"/>
    <x v="1684"/>
    <b v="0"/>
    <n v="101"/>
    <b v="0"/>
    <s v="music/faith"/>
    <n v="86.44"/>
    <n v="86.44"/>
    <x v="4"/>
    <s v="faith"/>
    <d v="2017-03-17T18:34:0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s v="US"/>
    <s v="USD"/>
    <n v="1490331623"/>
    <x v="1685"/>
    <b v="0"/>
    <n v="15"/>
    <b v="0"/>
    <s v="music/faith"/>
    <n v="24"/>
    <n v="24"/>
    <x v="4"/>
    <s v="faith"/>
    <d v="2017-03-24T05:00:23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s v="CA"/>
    <s v="CAD"/>
    <n v="1493320519"/>
    <x v="1686"/>
    <b v="0"/>
    <n v="1"/>
    <b v="0"/>
    <s v="music/faith"/>
    <n v="18"/>
    <n v="18"/>
    <x v="4"/>
    <s v="faith"/>
    <d v="2017-04-27T19:15:19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s v="US"/>
    <s v="USD"/>
    <n v="1491855300"/>
    <x v="1687"/>
    <b v="0"/>
    <n v="39"/>
    <b v="0"/>
    <s v="music/faith"/>
    <n v="80.13"/>
    <n v="80.13"/>
    <x v="4"/>
    <s v="faith"/>
    <d v="2017-04-10T20:15:00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s v="US"/>
    <s v="USD"/>
    <n v="1491738594"/>
    <x v="1688"/>
    <b v="0"/>
    <n v="7"/>
    <b v="0"/>
    <s v="music/faith"/>
    <n v="253.14"/>
    <n v="253.14"/>
    <x v="4"/>
    <s v="faith"/>
    <d v="2017-04-09T11:49:54"/>
    <x v="1688"/>
  </r>
  <r>
    <n v="1689"/>
    <s v="Fly Away"/>
    <s v="Praising the Living God in the second half of life."/>
    <n v="2400"/>
    <n v="2400"/>
    <n v="100"/>
    <x v="3"/>
    <s v="US"/>
    <s v="USD"/>
    <n v="1489700230"/>
    <x v="1689"/>
    <b v="0"/>
    <n v="14"/>
    <b v="0"/>
    <s v="music/faith"/>
    <n v="171.43"/>
    <n v="171.43"/>
    <x v="4"/>
    <s v="faith"/>
    <d v="2017-03-16T21:37:10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s v="US"/>
    <s v="USD"/>
    <n v="1491470442"/>
    <x v="1690"/>
    <b v="0"/>
    <n v="11"/>
    <b v="0"/>
    <s v="music/faith"/>
    <n v="57.73"/>
    <n v="57.73"/>
    <x v="4"/>
    <s v="faith"/>
    <d v="2017-04-06T09:20:42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s v="US"/>
    <s v="USD"/>
    <n v="1491181200"/>
    <x v="1691"/>
    <b v="0"/>
    <n v="38"/>
    <b v="0"/>
    <s v="music/faith"/>
    <n v="264.26"/>
    <n v="264.26"/>
    <x v="4"/>
    <s v="faith"/>
    <d v="2017-04-03T01:00:00"/>
    <x v="1691"/>
  </r>
  <r>
    <n v="1692"/>
    <s v="Get Your Hopes Up"/>
    <s v="After 3 years.....It's time for some new music! Album #2 is in motion and I can't wait to share it with all of you!"/>
    <n v="5000"/>
    <n v="2390"/>
    <n v="48"/>
    <x v="3"/>
    <s v="US"/>
    <s v="USD"/>
    <n v="1490572740"/>
    <x v="1692"/>
    <b v="0"/>
    <n v="15"/>
    <b v="0"/>
    <s v="music/faith"/>
    <n v="159.33000000000001"/>
    <n v="159.33000000000001"/>
    <x v="4"/>
    <s v="faith"/>
    <d v="2017-03-26T23:59:00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s v="GB"/>
    <s v="GBP"/>
    <n v="1491768000"/>
    <x v="1693"/>
    <b v="0"/>
    <n v="8"/>
    <b v="0"/>
    <s v="music/faith"/>
    <n v="35"/>
    <n v="35"/>
    <x v="4"/>
    <s v="faith"/>
    <d v="2017-04-09T20:00:00"/>
    <x v="1693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s v="US"/>
    <s v="USD"/>
    <n v="1490589360"/>
    <x v="1694"/>
    <b v="0"/>
    <n v="1"/>
    <b v="0"/>
    <s v="music/faith"/>
    <n v="5"/>
    <n v="5"/>
    <x v="4"/>
    <s v="faith"/>
    <d v="2017-03-27T04:36:00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s v="US"/>
    <s v="USD"/>
    <n v="1491786000"/>
    <x v="1695"/>
    <b v="0"/>
    <n v="23"/>
    <b v="0"/>
    <s v="music/faith"/>
    <n v="61.09"/>
    <n v="61.09"/>
    <x v="4"/>
    <s v="faith"/>
    <d v="2017-04-10T01:00:00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s v="US"/>
    <s v="USD"/>
    <n v="1491007211"/>
    <x v="1696"/>
    <b v="0"/>
    <n v="0"/>
    <b v="0"/>
    <s v="music/faith"/>
    <e v="#DIV/0!"/>
    <n v="0"/>
    <x v="4"/>
    <s v="faith"/>
    <d v="2017-04-01T00:40:1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s v="US"/>
    <s v="USD"/>
    <n v="1491781648"/>
    <x v="1697"/>
    <b v="0"/>
    <n v="22"/>
    <b v="0"/>
    <s v="music/faith"/>
    <n v="114.82"/>
    <n v="114.82"/>
    <x v="4"/>
    <s v="faith"/>
    <d v="2017-04-09T23:47:28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s v="US"/>
    <s v="USD"/>
    <n v="1490499180"/>
    <x v="1698"/>
    <b v="0"/>
    <n v="0"/>
    <b v="0"/>
    <s v="music/faith"/>
    <e v="#DIV/0!"/>
    <n v="0"/>
    <x v="4"/>
    <s v="faith"/>
    <d v="2017-03-26T03:33:00"/>
    <x v="1698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s v="US"/>
    <s v="USD"/>
    <n v="1491943445"/>
    <x v="1699"/>
    <b v="0"/>
    <n v="4"/>
    <b v="0"/>
    <s v="music/faith"/>
    <n v="54"/>
    <n v="54"/>
    <x v="4"/>
    <s v="faith"/>
    <d v="2017-04-11T20:44:05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s v="US"/>
    <s v="USD"/>
    <n v="1491019200"/>
    <x v="1700"/>
    <b v="0"/>
    <n v="79"/>
    <b v="0"/>
    <s v="music/faith"/>
    <n v="65.97"/>
    <n v="65.97"/>
    <x v="4"/>
    <s v="faith"/>
    <d v="2017-04-01T04:00:00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s v="US"/>
    <s v="USD"/>
    <n v="1421337405"/>
    <x v="1701"/>
    <b v="0"/>
    <n v="2"/>
    <b v="0"/>
    <s v="music/faith"/>
    <n v="5"/>
    <n v="5"/>
    <x v="4"/>
    <s v="faith"/>
    <d v="2015-01-15T15:56:45"/>
    <x v="1701"/>
  </r>
  <r>
    <n v="1702"/>
    <s v="lyndale lewis and new vision prosper cd release"/>
    <s v="I can do all things through christ jesus"/>
    <n v="16500"/>
    <n v="1"/>
    <n v="0"/>
    <x v="2"/>
    <s v="US"/>
    <s v="USD"/>
    <n v="1427745150"/>
    <x v="1702"/>
    <b v="0"/>
    <n v="1"/>
    <b v="0"/>
    <s v="music/faith"/>
    <n v="1"/>
    <n v="1"/>
    <x v="4"/>
    <s v="faith"/>
    <d v="2015-03-30T19:52:30"/>
    <x v="1702"/>
  </r>
  <r>
    <n v="1703"/>
    <s v="Joy Full Noise!"/>
    <s v="I would love for you to be a part of helping me raise money for music and video production to launch my first Worship album!"/>
    <n v="5000"/>
    <n v="51"/>
    <n v="1"/>
    <x v="2"/>
    <s v="US"/>
    <s v="USD"/>
    <n v="1441003537"/>
    <x v="1703"/>
    <b v="0"/>
    <n v="2"/>
    <b v="0"/>
    <s v="music/faith"/>
    <n v="25.5"/>
    <n v="25.5"/>
    <x v="4"/>
    <s v="faith"/>
    <d v="2015-08-31T06:45:37"/>
    <x v="1703"/>
  </r>
  <r>
    <n v="1704"/>
    <s v="Jericho Down Worship Album"/>
    <s v="We want to record an album of popular praise &amp; worship songs with our own influence and style."/>
    <n v="2000"/>
    <n v="1302"/>
    <n v="65"/>
    <x v="2"/>
    <s v="US"/>
    <s v="USD"/>
    <n v="1424056873"/>
    <x v="1704"/>
    <b v="0"/>
    <n v="11"/>
    <b v="0"/>
    <s v="music/faith"/>
    <n v="118.36"/>
    <n v="118.36"/>
    <x v="4"/>
    <s v="faith"/>
    <d v="2015-02-16T03:21:13"/>
    <x v="1704"/>
  </r>
  <r>
    <n v="1705"/>
    <s v="Piano Prayer Album - Russ James"/>
    <s v="An instrumental album that ranges from hymns to contemporary music. All the music is recorded by myself."/>
    <n v="2000"/>
    <n v="0"/>
    <n v="0"/>
    <x v="2"/>
    <s v="US"/>
    <s v="USD"/>
    <n v="1441814400"/>
    <x v="1705"/>
    <b v="0"/>
    <n v="0"/>
    <b v="0"/>
    <s v="music/faith"/>
    <e v="#DIV/0!"/>
    <n v="0"/>
    <x v="4"/>
    <s v="faith"/>
    <d v="2015-09-09T16:00:00"/>
    <x v="1705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s v="DE"/>
    <s v="EUR"/>
    <n v="1440314472"/>
    <x v="1706"/>
    <b v="0"/>
    <n v="0"/>
    <b v="0"/>
    <s v="music/faith"/>
    <e v="#DIV/0!"/>
    <n v="0"/>
    <x v="4"/>
    <s v="faith"/>
    <d v="2015-08-23T07:21:12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s v="US"/>
    <s v="USD"/>
    <n v="1459181895"/>
    <x v="1707"/>
    <b v="0"/>
    <n v="9"/>
    <b v="0"/>
    <s v="music/faith"/>
    <n v="54.11"/>
    <n v="54.11"/>
    <x v="4"/>
    <s v="faith"/>
    <d v="2016-03-28T16:18:15"/>
    <x v="1707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s v="US"/>
    <s v="USD"/>
    <n v="1462135706"/>
    <x v="1708"/>
    <b v="0"/>
    <n v="0"/>
    <b v="0"/>
    <s v="music/faith"/>
    <e v="#DIV/0!"/>
    <n v="0"/>
    <x v="4"/>
    <s v="faith"/>
    <d v="2016-05-01T20:48:26"/>
    <x v="1708"/>
  </r>
  <r>
    <n v="1709"/>
    <s v="Psalms"/>
    <s v="A project to set psalms to music. The psalms are taken from the English Standard Version (ESV) of the Bible."/>
    <n v="1750"/>
    <n v="85"/>
    <n v="5"/>
    <x v="2"/>
    <s v="US"/>
    <s v="USD"/>
    <n v="1409513940"/>
    <x v="1709"/>
    <b v="0"/>
    <n v="4"/>
    <b v="0"/>
    <s v="music/faith"/>
    <n v="21.25"/>
    <n v="21.25"/>
    <x v="4"/>
    <s v="faith"/>
    <d v="2014-08-31T19:39:00"/>
    <x v="1709"/>
  </r>
  <r>
    <n v="1710"/>
    <s v="Producing a live album of our upcoming Europe tour"/>
    <s v="We want to create a gospel live album which has never been produced before."/>
    <n v="5000"/>
    <n v="34"/>
    <n v="1"/>
    <x v="2"/>
    <s v="DE"/>
    <s v="EUR"/>
    <n v="1453122000"/>
    <x v="1710"/>
    <b v="0"/>
    <n v="1"/>
    <b v="0"/>
    <s v="music/faith"/>
    <n v="34"/>
    <n v="34"/>
    <x v="4"/>
    <s v="faith"/>
    <d v="2016-01-18T13:00:0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s v="US"/>
    <s v="USD"/>
    <n v="1409585434"/>
    <x v="1711"/>
    <b v="0"/>
    <n v="2"/>
    <b v="0"/>
    <s v="music/faith"/>
    <n v="525"/>
    <n v="525"/>
    <x v="4"/>
    <s v="faith"/>
    <d v="2014-09-01T15:30:34"/>
    <x v="1711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s v="US"/>
    <s v="USD"/>
    <n v="1435701353"/>
    <x v="1712"/>
    <b v="0"/>
    <n v="0"/>
    <b v="0"/>
    <s v="music/faith"/>
    <e v="#DIV/0!"/>
    <n v="0"/>
    <x v="4"/>
    <s v="faith"/>
    <d v="2015-06-30T21:55:53"/>
    <x v="1712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s v="US"/>
    <s v="USD"/>
    <n v="1412536412"/>
    <x v="1713"/>
    <b v="0"/>
    <n v="1"/>
    <b v="0"/>
    <s v="music/faith"/>
    <n v="50"/>
    <n v="50"/>
    <x v="4"/>
    <s v="faith"/>
    <d v="2014-10-05T19:13:32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s v="US"/>
    <s v="USD"/>
    <n v="1430517761"/>
    <x v="1714"/>
    <b v="0"/>
    <n v="17"/>
    <b v="0"/>
    <s v="music/faith"/>
    <n v="115.71"/>
    <n v="115.71"/>
    <x v="4"/>
    <s v="faith"/>
    <d v="2015-05-01T22:02:41"/>
    <x v="1714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s v="US"/>
    <s v="USD"/>
    <n v="1427772120"/>
    <x v="1715"/>
    <b v="0"/>
    <n v="2"/>
    <b v="0"/>
    <s v="music/faith"/>
    <n v="5.5"/>
    <n v="5.5"/>
    <x v="4"/>
    <s v="faith"/>
    <d v="2015-03-31T03:22:0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s v="US"/>
    <s v="USD"/>
    <n v="1481295099"/>
    <x v="1716"/>
    <b v="0"/>
    <n v="3"/>
    <b v="0"/>
    <s v="music/faith"/>
    <n v="50"/>
    <n v="50"/>
    <x v="4"/>
    <s v="faith"/>
    <d v="2016-12-09T14:51:39"/>
    <x v="1716"/>
  </r>
  <r>
    <n v="1717"/>
    <s v="Shift Records A New EP!"/>
    <s v="Our first record created to reach, inspire, and ultimately express the love of Jesus to our generation."/>
    <n v="3265"/>
    <n v="1395"/>
    <n v="43"/>
    <x v="2"/>
    <s v="US"/>
    <s v="USD"/>
    <n v="1461211200"/>
    <x v="1717"/>
    <b v="0"/>
    <n v="41"/>
    <b v="0"/>
    <s v="music/faith"/>
    <n v="34.020000000000003"/>
    <n v="34.020000000000003"/>
    <x v="4"/>
    <s v="faith"/>
    <d v="2016-04-21T04:00:00"/>
    <x v="1717"/>
  </r>
  <r>
    <n v="1718"/>
    <s v="The Prodigal Son"/>
    <s v="A melody for the galaxy."/>
    <n v="35000"/>
    <n v="75"/>
    <n v="0"/>
    <x v="2"/>
    <s v="US"/>
    <s v="USD"/>
    <n v="1463201940"/>
    <x v="1718"/>
    <b v="0"/>
    <n v="2"/>
    <b v="0"/>
    <s v="music/faith"/>
    <n v="37.5"/>
    <n v="37.5"/>
    <x v="4"/>
    <s v="faith"/>
    <d v="2016-05-14T04:59:00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s v="US"/>
    <s v="USD"/>
    <n v="1410958191"/>
    <x v="1719"/>
    <b v="0"/>
    <n v="3"/>
    <b v="0"/>
    <s v="music/faith"/>
    <n v="11.67"/>
    <n v="11.67"/>
    <x v="4"/>
    <s v="faith"/>
    <d v="2014-09-17T12:49:51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s v="US"/>
    <s v="USD"/>
    <n v="1415562471"/>
    <x v="1720"/>
    <b v="0"/>
    <n v="8"/>
    <b v="0"/>
    <s v="music/faith"/>
    <n v="28.13"/>
    <n v="28.13"/>
    <x v="4"/>
    <s v="faith"/>
    <d v="2014-11-09T19:47:51"/>
    <x v="1720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s v="US"/>
    <s v="USD"/>
    <n v="1449831863"/>
    <x v="1721"/>
    <b v="0"/>
    <n v="0"/>
    <b v="0"/>
    <s v="music/faith"/>
    <e v="#DIV/0!"/>
    <n v="0"/>
    <x v="4"/>
    <s v="faith"/>
    <d v="2015-12-11T11:04:23"/>
    <x v="1721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s v="US"/>
    <s v="USD"/>
    <n v="1459642200"/>
    <x v="1722"/>
    <b v="0"/>
    <n v="1"/>
    <b v="0"/>
    <s v="music/faith"/>
    <n v="1"/>
    <n v="1"/>
    <x v="4"/>
    <s v="faith"/>
    <d v="2016-04-03T00:10:00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s v="US"/>
    <s v="USD"/>
    <n v="1435730400"/>
    <x v="1723"/>
    <b v="0"/>
    <n v="3"/>
    <b v="0"/>
    <s v="music/faith"/>
    <n v="216.67"/>
    <n v="216.67"/>
    <x v="4"/>
    <s v="faith"/>
    <d v="2015-07-01T06:00:0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s v="US"/>
    <s v="USD"/>
    <n v="1414707762"/>
    <x v="1724"/>
    <b v="0"/>
    <n v="4"/>
    <b v="0"/>
    <s v="music/faith"/>
    <n v="8.75"/>
    <n v="8.75"/>
    <x v="4"/>
    <s v="faith"/>
    <d v="2014-10-30T22:22:42"/>
    <x v="1724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s v="US"/>
    <s v="USD"/>
    <n v="1408922049"/>
    <x v="1725"/>
    <b v="0"/>
    <n v="9"/>
    <b v="0"/>
    <s v="music/faith"/>
    <n v="62.22"/>
    <n v="62.22"/>
    <x v="4"/>
    <s v="faith"/>
    <d v="2014-08-24T23:14:09"/>
    <x v="1725"/>
  </r>
  <r>
    <n v="1726"/>
    <s v="&quot;Every Day&quot; CD by Amanda Joy Hall"/>
    <s v="Amanda Joy Hall's sophomore album, &quot;Every Day&quot;. Release expected July 2014"/>
    <n v="6500"/>
    <n v="2196"/>
    <n v="34"/>
    <x v="2"/>
    <s v="US"/>
    <s v="USD"/>
    <n v="1403906664"/>
    <x v="1726"/>
    <b v="0"/>
    <n v="16"/>
    <b v="0"/>
    <s v="music/faith"/>
    <n v="137.25"/>
    <n v="137.25"/>
    <x v="4"/>
    <s v="faith"/>
    <d v="2014-06-27T22:04:24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s v="GB"/>
    <s v="GBP"/>
    <n v="1428231600"/>
    <x v="1727"/>
    <b v="0"/>
    <n v="1"/>
    <b v="0"/>
    <s v="music/faith"/>
    <n v="1"/>
    <n v="1"/>
    <x v="4"/>
    <s v="faith"/>
    <d v="2015-04-05T11:00:00"/>
    <x v="1727"/>
  </r>
  <r>
    <n v="1728"/>
    <s v="With His Presence"/>
    <s v="Be in God's presence through instrumental covers of hymns. Help me build a home studio to freely distribute this album."/>
    <n v="1250"/>
    <n v="855"/>
    <n v="68"/>
    <x v="2"/>
    <s v="US"/>
    <s v="USD"/>
    <n v="1445439674"/>
    <x v="1728"/>
    <b v="0"/>
    <n v="7"/>
    <b v="0"/>
    <s v="music/faith"/>
    <n v="122.14"/>
    <n v="122.14"/>
    <x v="4"/>
    <s v="faith"/>
    <d v="2015-10-21T15:01:14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s v="US"/>
    <s v="USD"/>
    <n v="1465521306"/>
    <x v="1729"/>
    <b v="0"/>
    <n v="0"/>
    <b v="0"/>
    <s v="music/faith"/>
    <e v="#DIV/0!"/>
    <n v="0"/>
    <x v="4"/>
    <s v="faith"/>
    <d v="2016-06-10T01:15:06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s v="US"/>
    <s v="USD"/>
    <n v="1445738783"/>
    <x v="1730"/>
    <b v="0"/>
    <n v="0"/>
    <b v="0"/>
    <s v="music/faith"/>
    <e v="#DIV/0!"/>
    <n v="0"/>
    <x v="4"/>
    <s v="faith"/>
    <d v="2015-10-25T02:06:23"/>
    <x v="1730"/>
  </r>
  <r>
    <n v="1731"/>
    <s v="Sam Cox Band First Christian Tour"/>
    <s v="We are a Christin Worship band looking to midwest tour. God Bless!"/>
    <n v="1000"/>
    <n v="0"/>
    <n v="0"/>
    <x v="2"/>
    <s v="US"/>
    <s v="USD"/>
    <n v="1434034800"/>
    <x v="1731"/>
    <b v="0"/>
    <n v="0"/>
    <b v="0"/>
    <s v="music/faith"/>
    <e v="#DIV/0!"/>
    <n v="0"/>
    <x v="4"/>
    <s v="faith"/>
    <d v="2015-06-11T15:00:0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s v="US"/>
    <s v="USD"/>
    <n v="1452920400"/>
    <x v="1732"/>
    <b v="0"/>
    <n v="0"/>
    <b v="0"/>
    <s v="music/faith"/>
    <e v="#DIV/0!"/>
    <n v="0"/>
    <x v="4"/>
    <s v="faith"/>
    <d v="2016-01-16T05:00:00"/>
    <x v="1732"/>
  </r>
  <r>
    <n v="1733"/>
    <s v="What Faith Is EP/Album"/>
    <s v="I am trying to share the music I am blessed to have written. https://www.johncox4.com or https://reverbnation.com/johncox4"/>
    <n v="10000"/>
    <n v="0"/>
    <n v="0"/>
    <x v="2"/>
    <s v="US"/>
    <s v="USD"/>
    <n v="1473802200"/>
    <x v="1733"/>
    <b v="0"/>
    <n v="0"/>
    <b v="0"/>
    <s v="music/faith"/>
    <e v="#DIV/0!"/>
    <n v="0"/>
    <x v="4"/>
    <s v="faith"/>
    <d v="2016-09-13T21:30:00"/>
    <x v="1733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s v="US"/>
    <s v="USD"/>
    <n v="1431046356"/>
    <x v="1734"/>
    <b v="0"/>
    <n v="1"/>
    <b v="0"/>
    <s v="music/faith"/>
    <n v="1"/>
    <n v="1"/>
    <x v="4"/>
    <s v="faith"/>
    <d v="2015-05-08T00:52:36"/>
    <x v="1734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s v="US"/>
    <s v="USD"/>
    <n v="1470598345"/>
    <x v="1735"/>
    <b v="0"/>
    <n v="2"/>
    <b v="0"/>
    <s v="music/faith"/>
    <n v="55"/>
    <n v="55"/>
    <x v="4"/>
    <s v="faith"/>
    <d v="2016-08-07T19:32:25"/>
    <x v="1735"/>
  </r>
  <r>
    <n v="1736"/>
    <s v="In His Presence"/>
    <s v="A unique meditative album reflecting on the life of Christ, inviting Him into your presence"/>
    <n v="3000"/>
    <n v="22"/>
    <n v="1"/>
    <x v="2"/>
    <s v="US"/>
    <s v="USD"/>
    <n v="1447018833"/>
    <x v="1736"/>
    <b v="0"/>
    <n v="1"/>
    <b v="0"/>
    <s v="music/faith"/>
    <n v="22"/>
    <n v="22"/>
    <x v="4"/>
    <s v="faith"/>
    <d v="2015-11-08T21:40:33"/>
    <x v="1736"/>
  </r>
  <r>
    <n v="1737"/>
    <s v="Healing"/>
    <s v="An instrumental project in which all songs are incorporated around the healing power of our God. Used for times of prayer &amp; devotion"/>
    <n v="4000"/>
    <n v="850"/>
    <n v="21"/>
    <x v="2"/>
    <s v="US"/>
    <s v="USD"/>
    <n v="1437432392"/>
    <x v="1737"/>
    <b v="0"/>
    <n v="15"/>
    <b v="0"/>
    <s v="music/faith"/>
    <n v="56.67"/>
    <n v="56.67"/>
    <x v="4"/>
    <s v="faith"/>
    <d v="2015-07-20T22:46:32"/>
    <x v="1737"/>
  </r>
  <r>
    <n v="1738"/>
    <s v="The Flashing Lights"/>
    <s v="Music that inspires and gives hope for overcoming and change. And it is good music."/>
    <n v="5000"/>
    <n v="20"/>
    <n v="0"/>
    <x v="2"/>
    <s v="US"/>
    <s v="USD"/>
    <n v="1412283542"/>
    <x v="1738"/>
    <b v="0"/>
    <n v="1"/>
    <b v="0"/>
    <s v="music/faith"/>
    <n v="20"/>
    <n v="20"/>
    <x v="4"/>
    <s v="faith"/>
    <d v="2014-10-02T20:59:02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s v="US"/>
    <s v="USD"/>
    <n v="1462391932"/>
    <x v="1739"/>
    <b v="0"/>
    <n v="1"/>
    <b v="0"/>
    <s v="music/faith"/>
    <n v="1"/>
    <n v="1"/>
    <x v="4"/>
    <s v="faith"/>
    <d v="2016-05-04T19:58:52"/>
    <x v="1739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s v="US"/>
    <s v="USD"/>
    <n v="1437075422"/>
    <x v="1740"/>
    <b v="0"/>
    <n v="0"/>
    <b v="0"/>
    <s v="music/faith"/>
    <e v="#DIV/0!"/>
    <n v="0"/>
    <x v="4"/>
    <s v="faith"/>
    <d v="2015-07-16T19:37:02"/>
    <x v="1740"/>
  </r>
  <r>
    <n v="1741"/>
    <s v="Caught off Guard"/>
    <s v="A photo journal documenting my experiences and travels across New Zealand"/>
    <n v="1200"/>
    <n v="1330"/>
    <n v="111"/>
    <x v="0"/>
    <s v="GB"/>
    <s v="GBP"/>
    <n v="1433948671"/>
    <x v="1741"/>
    <b v="0"/>
    <n v="52"/>
    <b v="1"/>
    <s v="photography/photobooks"/>
    <n v="25.58"/>
    <n v="25.58"/>
    <x v="8"/>
    <s v="photobooks"/>
    <d v="2015-06-10T15:04:31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n v="1483822800"/>
    <x v="1742"/>
    <b v="0"/>
    <n v="34"/>
    <b v="1"/>
    <s v="photography/photobooks"/>
    <n v="63.97"/>
    <n v="63.97"/>
    <x v="8"/>
    <s v="photobooks"/>
    <d v="2017-01-07T21:00:00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n v="1472270340"/>
    <x v="1743"/>
    <b v="0"/>
    <n v="67"/>
    <b v="1"/>
    <s v="photography/photobooks"/>
    <n v="89.93"/>
    <n v="89.93"/>
    <x v="8"/>
    <s v="photobooks"/>
    <d v="2016-08-27T03:59:00"/>
    <x v="1743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n v="1425821477"/>
    <x v="1744"/>
    <b v="0"/>
    <n v="70"/>
    <b v="1"/>
    <s v="photography/photobooks"/>
    <n v="93.07"/>
    <n v="93.07"/>
    <x v="8"/>
    <s v="photobooks"/>
    <d v="2015-03-08T13:31:17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n v="1482372000"/>
    <x v="1745"/>
    <b v="0"/>
    <n v="89"/>
    <b v="1"/>
    <s v="photography/photobooks"/>
    <n v="89.67"/>
    <n v="89.67"/>
    <x v="8"/>
    <s v="photobooks"/>
    <d v="2016-12-22T02:00:00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n v="1479952800"/>
    <x v="1746"/>
    <b v="0"/>
    <n v="107"/>
    <b v="1"/>
    <s v="photography/photobooks"/>
    <n v="207.62"/>
    <n v="207.62"/>
    <x v="8"/>
    <s v="photobooks"/>
    <d v="2016-11-24T02:00:00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n v="1447426800"/>
    <x v="1747"/>
    <b v="0"/>
    <n v="159"/>
    <b v="1"/>
    <s v="photography/photobooks"/>
    <n v="59.41"/>
    <n v="59.41"/>
    <x v="8"/>
    <s v="photobooks"/>
    <d v="2015-11-13T15:00:00"/>
    <x v="1747"/>
  </r>
  <r>
    <n v="1748"/>
    <s v="So It Is: Vancouver"/>
    <s v="Telling the story of the city through remarkable people who live in Vancouver today."/>
    <n v="50000"/>
    <n v="64974"/>
    <n v="130"/>
    <x v="0"/>
    <s v="CA"/>
    <s v="CAD"/>
    <n v="1441234143"/>
    <x v="1748"/>
    <b v="0"/>
    <n v="181"/>
    <b v="1"/>
    <s v="photography/photobooks"/>
    <n v="358.97"/>
    <n v="358.97"/>
    <x v="8"/>
    <s v="photobooks"/>
    <d v="2015-09-02T22:49:03"/>
    <x v="1748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n v="1488394800"/>
    <x v="1749"/>
    <b v="0"/>
    <n v="131"/>
    <b v="1"/>
    <s v="photography/photobooks"/>
    <n v="94.74"/>
    <n v="94.74"/>
    <x v="8"/>
    <s v="photobooks"/>
    <d v="2017-03-01T19:00:00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n v="1461096304"/>
    <x v="1750"/>
    <b v="0"/>
    <n v="125"/>
    <b v="1"/>
    <s v="photography/photobooks"/>
    <n v="80.650000000000006"/>
    <n v="80.650000000000006"/>
    <x v="8"/>
    <s v="photobooks"/>
    <d v="2016-04-19T20:05:04"/>
    <x v="1750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n v="1426787123"/>
    <x v="1751"/>
    <b v="0"/>
    <n v="61"/>
    <b v="1"/>
    <s v="photography/photobooks"/>
    <n v="168.69"/>
    <n v="168.69"/>
    <x v="8"/>
    <s v="photobooks"/>
    <d v="2015-03-19T17:45:23"/>
    <x v="1751"/>
  </r>
  <r>
    <n v="1752"/>
    <s v="Adfectus Book"/>
    <s v="A little book of calm, in picture form, that will soothe the soul and un-furrow the brow."/>
    <n v="1200"/>
    <n v="3122"/>
    <n v="260"/>
    <x v="0"/>
    <s v="GB"/>
    <s v="GBP"/>
    <n v="1476425082"/>
    <x v="1752"/>
    <b v="0"/>
    <n v="90"/>
    <b v="1"/>
    <s v="photography/photobooks"/>
    <n v="34.69"/>
    <n v="34.69"/>
    <x v="8"/>
    <s v="photobooks"/>
    <d v="2016-10-14T06:04:4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n v="1458579568"/>
    <x v="1753"/>
    <b v="0"/>
    <n v="35"/>
    <b v="1"/>
    <s v="photography/photobooks"/>
    <n v="462.86"/>
    <n v="462.86"/>
    <x v="8"/>
    <s v="photobooks"/>
    <d v="2016-03-21T16:59:28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n v="1428091353"/>
    <x v="1754"/>
    <b v="0"/>
    <n v="90"/>
    <b v="1"/>
    <s v="photography/photobooks"/>
    <n v="104.39"/>
    <n v="104.39"/>
    <x v="8"/>
    <s v="photobooks"/>
    <d v="2015-04-03T20:02:33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n v="1444071361"/>
    <x v="1755"/>
    <b v="0"/>
    <n v="4"/>
    <b v="1"/>
    <s v="photography/photobooks"/>
    <n v="7.5"/>
    <n v="7.5"/>
    <x v="8"/>
    <s v="photobooks"/>
    <d v="2015-10-05T18:56:01"/>
    <x v="1755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n v="1472443269"/>
    <x v="1756"/>
    <b v="0"/>
    <n v="120"/>
    <b v="1"/>
    <s v="photography/photobooks"/>
    <n v="47.13"/>
    <n v="47.13"/>
    <x v="8"/>
    <s v="photobooks"/>
    <d v="2016-08-29T04:01:09"/>
    <x v="1756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n v="1485631740"/>
    <x v="1757"/>
    <b v="0"/>
    <n v="14"/>
    <b v="1"/>
    <s v="photography/photobooks"/>
    <n v="414.29"/>
    <n v="414.29"/>
    <x v="8"/>
    <s v="photobooks"/>
    <d v="2017-01-28T19:29:00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n v="1468536992"/>
    <x v="1758"/>
    <b v="0"/>
    <n v="27"/>
    <b v="1"/>
    <s v="photography/photobooks"/>
    <n v="42.48"/>
    <n v="42.48"/>
    <x v="8"/>
    <s v="photobooks"/>
    <d v="2016-07-14T22:56:32"/>
    <x v="1758"/>
  </r>
  <r>
    <n v="1759"/>
    <s v="Death Valley"/>
    <s v="Death Valley will be the first photo book of Andi State"/>
    <n v="5000"/>
    <n v="5330"/>
    <n v="107"/>
    <x v="0"/>
    <s v="US"/>
    <s v="USD"/>
    <n v="1427309629"/>
    <x v="1759"/>
    <b v="0"/>
    <n v="49"/>
    <b v="1"/>
    <s v="photography/photobooks"/>
    <n v="108.78"/>
    <n v="108.78"/>
    <x v="8"/>
    <s v="photobooks"/>
    <d v="2015-03-25T18:53:49"/>
    <x v="1759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n v="1456416513"/>
    <x v="1760"/>
    <b v="0"/>
    <n v="102"/>
    <b v="1"/>
    <s v="photography/photobooks"/>
    <n v="81.099999999999994"/>
    <n v="81.099999999999994"/>
    <x v="8"/>
    <s v="photobooks"/>
    <d v="2016-02-25T16:08:33"/>
    <x v="1760"/>
  </r>
  <r>
    <n v="1761"/>
    <s v="I Wanted To See Boobs"/>
    <s v="A hardcover photobook telling the naked truth of a young photographers journey."/>
    <n v="100"/>
    <n v="155"/>
    <n v="155"/>
    <x v="0"/>
    <s v="GB"/>
    <s v="GBP"/>
    <n v="1442065060"/>
    <x v="1761"/>
    <b v="0"/>
    <n v="3"/>
    <b v="1"/>
    <s v="photography/photobooks"/>
    <n v="51.67"/>
    <n v="51.67"/>
    <x v="8"/>
    <s v="photobooks"/>
    <d v="2015-09-12T13:37:40"/>
    <x v="1761"/>
  </r>
  <r>
    <n v="1762"/>
    <s v="&quot;The Naked Pixel&quot; Ali Pakele"/>
    <s v="Project rewards $25 gets you 190+ digital images"/>
    <n v="100"/>
    <n v="885"/>
    <n v="885"/>
    <x v="0"/>
    <s v="US"/>
    <s v="USD"/>
    <n v="1457739245"/>
    <x v="1762"/>
    <b v="0"/>
    <n v="25"/>
    <b v="1"/>
    <s v="photography/photobooks"/>
    <n v="35.4"/>
    <n v="35.4"/>
    <x v="8"/>
    <s v="photobooks"/>
    <d v="2016-03-11T23:34:05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n v="1477255840"/>
    <x v="1763"/>
    <b v="0"/>
    <n v="118"/>
    <b v="1"/>
    <s v="photography/photobooks"/>
    <n v="103.64"/>
    <n v="103.64"/>
    <x v="8"/>
    <s v="photobooks"/>
    <d v="2016-10-23T20:50:40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s v="GB"/>
    <s v="GBP"/>
    <n v="1407065979"/>
    <x v="1764"/>
    <b v="1"/>
    <n v="39"/>
    <b v="0"/>
    <s v="photography/photobooks"/>
    <n v="55.28"/>
    <n v="55.28"/>
    <x v="8"/>
    <s v="photobooks"/>
    <d v="2014-08-03T11:39:39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s v="US"/>
    <s v="USD"/>
    <n v="1407972712"/>
    <x v="1765"/>
    <b v="1"/>
    <n v="103"/>
    <b v="0"/>
    <s v="photography/photobooks"/>
    <n v="72.17"/>
    <n v="72.17"/>
    <x v="8"/>
    <s v="photobooks"/>
    <d v="2014-08-13T23:31:52"/>
    <x v="1765"/>
  </r>
  <r>
    <n v="1766"/>
    <s v="Photographic book on Melbourne's music scene"/>
    <s v="I want to create a beautiful book which documents the Melbourne music scene."/>
    <n v="1500"/>
    <n v="0"/>
    <n v="0"/>
    <x v="2"/>
    <s v="AU"/>
    <s v="AUD"/>
    <n v="1408999088"/>
    <x v="1766"/>
    <b v="1"/>
    <n v="0"/>
    <b v="0"/>
    <s v="photography/photobooks"/>
    <e v="#DIV/0!"/>
    <n v="0"/>
    <x v="8"/>
    <s v="photobooks"/>
    <d v="2014-08-25T20:38:08"/>
    <x v="1766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s v="US"/>
    <s v="USD"/>
    <n v="1407080884"/>
    <x v="1767"/>
    <b v="1"/>
    <n v="39"/>
    <b v="0"/>
    <s v="photography/photobooks"/>
    <n v="58.62"/>
    <n v="58.62"/>
    <x v="8"/>
    <s v="photobooks"/>
    <d v="2014-08-03T15:48:04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s v="US"/>
    <s v="USD"/>
    <n v="1411824444"/>
    <x v="1768"/>
    <b v="1"/>
    <n v="15"/>
    <b v="0"/>
    <s v="photography/photobooks"/>
    <n v="12.47"/>
    <n v="12.47"/>
    <x v="8"/>
    <s v="photobooks"/>
    <d v="2014-09-27T13:27:24"/>
    <x v="1768"/>
  </r>
  <r>
    <n v="1769"/>
    <s v="Navajo Textile Project"/>
    <s v="To create a publication, and exhibition documenting the collection of Jamie Ross, longtime collector of Navajo Textiles"/>
    <n v="40000"/>
    <n v="1081"/>
    <n v="3"/>
    <x v="2"/>
    <s v="US"/>
    <s v="USD"/>
    <n v="1421177959"/>
    <x v="1769"/>
    <b v="1"/>
    <n v="22"/>
    <b v="0"/>
    <s v="photography/photobooks"/>
    <n v="49.14"/>
    <n v="49.14"/>
    <x v="8"/>
    <s v="photobooks"/>
    <d v="2015-01-13T19:39:19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s v="US"/>
    <s v="USD"/>
    <n v="1413312194"/>
    <x v="1770"/>
    <b v="1"/>
    <n v="92"/>
    <b v="0"/>
    <s v="photography/photobooks"/>
    <n v="150.5"/>
    <n v="150.5"/>
    <x v="8"/>
    <s v="photobooks"/>
    <d v="2014-10-14T18:43:14"/>
    <x v="1770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s v="GB"/>
    <s v="GBP"/>
    <n v="1414107040"/>
    <x v="1771"/>
    <b v="1"/>
    <n v="25"/>
    <b v="0"/>
    <s v="photography/photobooks"/>
    <n v="35.799999999999997"/>
    <n v="35.799999999999997"/>
    <x v="8"/>
    <s v="photobooks"/>
    <d v="2014-10-23T23:30:40"/>
    <x v="1771"/>
  </r>
  <r>
    <n v="1772"/>
    <s v="White Mountain"/>
    <s v="A photobook and a short documentary film telling the story of Holocaust in Northwestern Lithuania"/>
    <n v="5500"/>
    <n v="858"/>
    <n v="16"/>
    <x v="2"/>
    <s v="GB"/>
    <s v="GBP"/>
    <n v="1404666836"/>
    <x v="1772"/>
    <b v="1"/>
    <n v="19"/>
    <b v="0"/>
    <s v="photography/photobooks"/>
    <n v="45.16"/>
    <n v="45.16"/>
    <x v="8"/>
    <s v="photobooks"/>
    <d v="2014-07-06T17:13:56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s v="US"/>
    <s v="USD"/>
    <n v="1421691298"/>
    <x v="1773"/>
    <b v="1"/>
    <n v="19"/>
    <b v="0"/>
    <s v="photography/photobooks"/>
    <n v="98.79"/>
    <n v="98.79"/>
    <x v="8"/>
    <s v="photobooks"/>
    <d v="2015-01-19T18:14:58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s v="US"/>
    <s v="USD"/>
    <n v="1417273140"/>
    <x v="1774"/>
    <b v="1"/>
    <n v="13"/>
    <b v="0"/>
    <s v="photography/photobooks"/>
    <n v="88.31"/>
    <n v="88.31"/>
    <x v="8"/>
    <s v="photobooks"/>
    <d v="2014-11-29T14:59:00"/>
    <x v="1774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s v="US"/>
    <s v="USD"/>
    <n v="1414193160"/>
    <x v="1775"/>
    <b v="1"/>
    <n v="124"/>
    <b v="0"/>
    <s v="photography/photobooks"/>
    <n v="170.63"/>
    <n v="170.63"/>
    <x v="8"/>
    <s v="photobooks"/>
    <d v="2014-10-24T23:26:00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s v="GB"/>
    <s v="GBP"/>
    <n v="1414623471"/>
    <x v="1776"/>
    <b v="1"/>
    <n v="4"/>
    <b v="0"/>
    <s v="photography/photobooks"/>
    <n v="83.75"/>
    <n v="83.75"/>
    <x v="8"/>
    <s v="photobooks"/>
    <d v="2014-10-29T22:57:51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s v="NL"/>
    <s v="EUR"/>
    <n v="1424421253"/>
    <x v="1777"/>
    <b v="1"/>
    <n v="10"/>
    <b v="0"/>
    <s v="photography/photobooks"/>
    <n v="65.099999999999994"/>
    <n v="65.099999999999994"/>
    <x v="8"/>
    <s v="photobooks"/>
    <d v="2015-02-20T08:34:13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s v="US"/>
    <s v="USD"/>
    <n v="1427485395"/>
    <x v="1778"/>
    <b v="1"/>
    <n v="15"/>
    <b v="0"/>
    <s v="photography/photobooks"/>
    <n v="66.33"/>
    <n v="66.33"/>
    <x v="8"/>
    <s v="photobooks"/>
    <d v="2015-03-27T19:43:15"/>
    <x v="1778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s v="US"/>
    <s v="USD"/>
    <n v="1472834180"/>
    <x v="1779"/>
    <b v="1"/>
    <n v="38"/>
    <b v="0"/>
    <s v="photography/photobooks"/>
    <n v="104.89"/>
    <n v="104.89"/>
    <x v="8"/>
    <s v="photobooks"/>
    <d v="2016-09-02T16:36:20"/>
    <x v="1779"/>
  </r>
  <r>
    <n v="1780"/>
    <s v="Native Nation"/>
    <s v="It is time to recognize and give to the indigenus groups the credit they deserve. It is time to understand where we come from."/>
    <n v="30000"/>
    <n v="11923"/>
    <n v="40"/>
    <x v="2"/>
    <s v="US"/>
    <s v="USD"/>
    <n v="1467469510"/>
    <x v="1780"/>
    <b v="1"/>
    <n v="152"/>
    <b v="0"/>
    <s v="photography/photobooks"/>
    <n v="78.44"/>
    <n v="78.44"/>
    <x v="8"/>
    <s v="photobooks"/>
    <d v="2016-07-02T14:25:1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s v="US"/>
    <s v="USD"/>
    <n v="1473950945"/>
    <x v="1781"/>
    <b v="1"/>
    <n v="24"/>
    <b v="0"/>
    <s v="photography/photobooks"/>
    <n v="59.04"/>
    <n v="59.04"/>
    <x v="8"/>
    <s v="photobooks"/>
    <d v="2016-09-15T14:49:05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s v="US"/>
    <s v="USD"/>
    <n v="1456062489"/>
    <x v="1782"/>
    <b v="1"/>
    <n v="76"/>
    <b v="0"/>
    <s v="photography/photobooks"/>
    <n v="71.34"/>
    <n v="71.34"/>
    <x v="8"/>
    <s v="photobooks"/>
    <d v="2016-02-21T13:48:09"/>
    <x v="1782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s v="US"/>
    <s v="USD"/>
    <n v="1432248478"/>
    <x v="1783"/>
    <b v="1"/>
    <n v="185"/>
    <b v="0"/>
    <s v="photography/photobooks"/>
    <n v="51.23"/>
    <n v="51.23"/>
    <x v="8"/>
    <s v="photobooks"/>
    <d v="2015-05-21T22:47:58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s v="US"/>
    <s v="USD"/>
    <n v="1422674700"/>
    <x v="1784"/>
    <b v="1"/>
    <n v="33"/>
    <b v="0"/>
    <s v="photography/photobooks"/>
    <n v="60.24"/>
    <n v="60.24"/>
    <x v="8"/>
    <s v="photobooks"/>
    <d v="2015-01-31T03:25:00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s v="US"/>
    <s v="USD"/>
    <n v="1413417600"/>
    <x v="1785"/>
    <b v="1"/>
    <n v="108"/>
    <b v="0"/>
    <s v="photography/photobooks"/>
    <n v="44.94"/>
    <n v="44.94"/>
    <x v="8"/>
    <s v="photobooks"/>
    <d v="2014-10-16T00:00:00"/>
    <x v="1785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s v="NL"/>
    <s v="EUR"/>
    <n v="1418649177"/>
    <x v="1786"/>
    <b v="1"/>
    <n v="29"/>
    <b v="0"/>
    <s v="photography/photobooks"/>
    <n v="31.21"/>
    <n v="31.21"/>
    <x v="8"/>
    <s v="photobooks"/>
    <d v="2014-12-15T13:12:57"/>
    <x v="1786"/>
  </r>
  <r>
    <n v="1787"/>
    <s v="Alpamayo to Yerupaja"/>
    <s v="Raising awareness to the effects of global warming through photographs of the high mountains of Peru."/>
    <n v="10000"/>
    <n v="1533"/>
    <n v="15"/>
    <x v="2"/>
    <s v="US"/>
    <s v="USD"/>
    <n v="1428158637"/>
    <x v="1787"/>
    <b v="1"/>
    <n v="24"/>
    <b v="0"/>
    <s v="photography/photobooks"/>
    <n v="63.88"/>
    <n v="63.88"/>
    <x v="8"/>
    <s v="photobooks"/>
    <d v="2015-04-04T14:43:57"/>
    <x v="1787"/>
  </r>
  <r>
    <n v="1788"/>
    <s v="Beyond the Pale"/>
    <s v="A photo book celebrating Goths, exploring their lives and giving an insight into what Goth is for them."/>
    <n v="5500"/>
    <n v="76"/>
    <n v="1"/>
    <x v="2"/>
    <s v="GB"/>
    <s v="GBP"/>
    <n v="1414795542"/>
    <x v="1788"/>
    <b v="1"/>
    <n v="4"/>
    <b v="0"/>
    <s v="photography/photobooks"/>
    <n v="19"/>
    <n v="19"/>
    <x v="8"/>
    <s v="photobooks"/>
    <d v="2014-10-31T22:45:42"/>
    <x v="1788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s v="US"/>
    <s v="USD"/>
    <n v="1421042403"/>
    <x v="1789"/>
    <b v="1"/>
    <n v="4"/>
    <b v="0"/>
    <s v="photography/photobooks"/>
    <n v="10"/>
    <n v="10"/>
    <x v="8"/>
    <s v="photobooks"/>
    <d v="2015-01-12T06:00:03"/>
    <x v="1789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s v="US"/>
    <s v="USD"/>
    <n v="1423152678"/>
    <x v="1790"/>
    <b v="1"/>
    <n v="15"/>
    <b v="0"/>
    <s v="photography/photobooks"/>
    <n v="109.07"/>
    <n v="109.07"/>
    <x v="8"/>
    <s v="photobooks"/>
    <d v="2015-02-05T16:11:18"/>
    <x v="1790"/>
  </r>
  <r>
    <n v="1791"/>
    <s v="disCover: Napoli"/>
    <s v="For the love of street photography and the beauty of traditional cultures in southern Italy."/>
    <n v="3000"/>
    <n v="107"/>
    <n v="4"/>
    <x v="2"/>
    <s v="GB"/>
    <s v="GBP"/>
    <n v="1422553565"/>
    <x v="1791"/>
    <b v="1"/>
    <n v="4"/>
    <b v="0"/>
    <s v="photography/photobooks"/>
    <n v="26.75"/>
    <n v="26.75"/>
    <x v="8"/>
    <s v="photobooks"/>
    <d v="2015-01-29T17:46:05"/>
    <x v="1791"/>
  </r>
  <r>
    <n v="1792"/>
    <s v="Bensinger's: Photographs by Helaine Garren"/>
    <s v="In 1970 Helaine Garren shot a series of images at Bensingerâ€™s Pool Hall in Chicago, Illinois."/>
    <n v="25000"/>
    <n v="15281"/>
    <n v="61"/>
    <x v="2"/>
    <s v="US"/>
    <s v="USD"/>
    <n v="1439189940"/>
    <x v="1792"/>
    <b v="1"/>
    <n v="139"/>
    <b v="0"/>
    <s v="photography/photobooks"/>
    <n v="109.94"/>
    <n v="109.94"/>
    <x v="8"/>
    <s v="photobooks"/>
    <d v="2015-08-10T06:59:0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s v="AU"/>
    <s v="AUD"/>
    <n v="1417127040"/>
    <x v="1793"/>
    <b v="1"/>
    <n v="2"/>
    <b v="0"/>
    <s v="photography/photobooks"/>
    <n v="20"/>
    <n v="20"/>
    <x v="8"/>
    <s v="photobooks"/>
    <d v="2014-11-27T22:24:00"/>
    <x v="1793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s v="US"/>
    <s v="USD"/>
    <n v="1423660422"/>
    <x v="1794"/>
    <b v="1"/>
    <n v="18"/>
    <b v="0"/>
    <s v="photography/photobooks"/>
    <n v="55.39"/>
    <n v="55.39"/>
    <x v="8"/>
    <s v="photobooks"/>
    <d v="2015-02-11T13:13:42"/>
    <x v="1794"/>
  </r>
  <r>
    <n v="1795"/>
    <s v="THE AFGHANS - A Photo Book"/>
    <s v="A photography book documenting the impact of the ISAF mission on the Afghan people of Mazar-e Sharif."/>
    <n v="28000"/>
    <n v="10846"/>
    <n v="39"/>
    <x v="2"/>
    <s v="DE"/>
    <s v="EUR"/>
    <n v="1476460800"/>
    <x v="1795"/>
    <b v="1"/>
    <n v="81"/>
    <b v="0"/>
    <s v="photography/photobooks"/>
    <n v="133.9"/>
    <n v="133.9"/>
    <x v="8"/>
    <s v="photobooks"/>
    <d v="2016-10-14T16:00:00"/>
    <x v="1795"/>
  </r>
  <r>
    <n v="1796"/>
    <s v="Kenema"/>
    <s v="Kenema is a stunning portrait photography book by British Photographer, Peter Dibdin, capturing community life in Kenema, Sierra Leone."/>
    <n v="19000"/>
    <n v="4190"/>
    <n v="22"/>
    <x v="2"/>
    <s v="GB"/>
    <s v="GBP"/>
    <n v="1469356366"/>
    <x v="1796"/>
    <b v="1"/>
    <n v="86"/>
    <b v="0"/>
    <s v="photography/photobooks"/>
    <n v="48.72"/>
    <n v="48.72"/>
    <x v="8"/>
    <s v="photobooks"/>
    <d v="2016-07-24T10:32:46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s v="US"/>
    <s v="USD"/>
    <n v="1481809189"/>
    <x v="1797"/>
    <b v="1"/>
    <n v="140"/>
    <b v="0"/>
    <s v="photography/photobooks"/>
    <n v="48.25"/>
    <n v="48.25"/>
    <x v="8"/>
    <s v="photobooks"/>
    <d v="2016-12-15T13:39:49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s v="US"/>
    <s v="USD"/>
    <n v="1454572233"/>
    <x v="1798"/>
    <b v="1"/>
    <n v="37"/>
    <b v="0"/>
    <s v="photography/photobooks"/>
    <n v="58.97"/>
    <n v="58.97"/>
    <x v="8"/>
    <s v="photobooks"/>
    <d v="2016-02-04T07:50:33"/>
    <x v="1798"/>
  </r>
  <r>
    <n v="1799"/>
    <s v="The UnDiscovered Image"/>
    <s v="The UnDiscovered Image, a monthly publication dedicated to photographers."/>
    <n v="4000"/>
    <n v="69.83"/>
    <n v="2"/>
    <x v="2"/>
    <s v="GB"/>
    <s v="GBP"/>
    <n v="1415740408"/>
    <x v="1799"/>
    <b v="1"/>
    <n v="6"/>
    <b v="0"/>
    <s v="photography/photobooks"/>
    <n v="11.64"/>
    <n v="11.64"/>
    <x v="8"/>
    <s v="photobooks"/>
    <d v="2014-11-11T21:13:28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s v="GB"/>
    <s v="GBP"/>
    <n v="1476109970"/>
    <x v="1800"/>
    <b v="1"/>
    <n v="113"/>
    <b v="0"/>
    <s v="photography/photobooks"/>
    <n v="83.72"/>
    <n v="83.72"/>
    <x v="8"/>
    <s v="photobooks"/>
    <d v="2016-10-10T14:32:50"/>
    <x v="1800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s v="GB"/>
    <s v="GBP"/>
    <n v="1450181400"/>
    <x v="1801"/>
    <b v="1"/>
    <n v="37"/>
    <b v="0"/>
    <s v="photography/photobooks"/>
    <n v="63.65"/>
    <n v="63.65"/>
    <x v="8"/>
    <s v="photobooks"/>
    <d v="2015-12-15T12:10:00"/>
    <x v="1801"/>
  </r>
  <r>
    <n v="1802"/>
    <s v="Out Of The Dark"/>
    <s v="Inner Darkness turned into a photobook. Personal work i shot during my recovery...in Berlin."/>
    <n v="3500"/>
    <n v="1697"/>
    <n v="48"/>
    <x v="2"/>
    <s v="DE"/>
    <s v="EUR"/>
    <n v="1435442340"/>
    <x v="1802"/>
    <b v="1"/>
    <n v="18"/>
    <b v="0"/>
    <s v="photography/photobooks"/>
    <n v="94.28"/>
    <n v="94.28"/>
    <x v="8"/>
    <s v="photobooks"/>
    <d v="2015-06-27T21:59:00"/>
    <x v="1802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s v="US"/>
    <s v="USD"/>
    <n v="1423878182"/>
    <x v="1803"/>
    <b v="1"/>
    <n v="75"/>
    <b v="0"/>
    <s v="photography/photobooks"/>
    <n v="71.87"/>
    <n v="71.87"/>
    <x v="8"/>
    <s v="photobooks"/>
    <d v="2015-02-14T01:43:02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s v="US"/>
    <s v="USD"/>
    <n v="1447521404"/>
    <x v="1804"/>
    <b v="1"/>
    <n v="52"/>
    <b v="0"/>
    <s v="photography/photobooks"/>
    <n v="104.85"/>
    <n v="104.85"/>
    <x v="8"/>
    <s v="photobooks"/>
    <d v="2015-11-14T17:16:44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s v="DE"/>
    <s v="EUR"/>
    <n v="1443808800"/>
    <x v="1805"/>
    <b v="1"/>
    <n v="122"/>
    <b v="0"/>
    <s v="photography/photobooks"/>
    <n v="67.14"/>
    <n v="67.14"/>
    <x v="8"/>
    <s v="photobooks"/>
    <d v="2015-10-02T18:00:00"/>
    <x v="1805"/>
  </r>
  <r>
    <n v="1806"/>
    <s v="American Presidents Naked"/>
    <s v="Join me in publishing an amazing and unprecedented book with full frontal photopraphs of 8 American Presidents Naked"/>
    <n v="20000"/>
    <n v="591"/>
    <n v="3"/>
    <x v="2"/>
    <s v="GB"/>
    <s v="GBP"/>
    <n v="1412090349"/>
    <x v="1806"/>
    <b v="1"/>
    <n v="8"/>
    <b v="0"/>
    <s v="photography/photobooks"/>
    <n v="73.88"/>
    <n v="73.88"/>
    <x v="8"/>
    <s v="photobooks"/>
    <d v="2014-09-30T15:19:09"/>
    <x v="1806"/>
  </r>
  <r>
    <n v="1807"/>
    <s v="Anywhere but Here"/>
    <s v="I want to explore alternative cultures and lifestyles in America."/>
    <n v="5000"/>
    <n v="553"/>
    <n v="11"/>
    <x v="2"/>
    <s v="US"/>
    <s v="USD"/>
    <n v="1411868313"/>
    <x v="1807"/>
    <b v="1"/>
    <n v="8"/>
    <b v="0"/>
    <s v="photography/photobooks"/>
    <n v="69.13"/>
    <n v="69.13"/>
    <x v="8"/>
    <s v="photobooks"/>
    <d v="2014-09-28T01:38:33"/>
    <x v="1807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s v="US"/>
    <s v="USD"/>
    <n v="1486830030"/>
    <x v="1808"/>
    <b v="1"/>
    <n v="96"/>
    <b v="0"/>
    <s v="photography/photobooks"/>
    <n v="120.77"/>
    <n v="120.77"/>
    <x v="8"/>
    <s v="photobooks"/>
    <d v="2017-02-11T16:20:30"/>
    <x v="1808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s v="CA"/>
    <s v="CAD"/>
    <n v="1425246439"/>
    <x v="1809"/>
    <b v="1"/>
    <n v="9"/>
    <b v="0"/>
    <s v="photography/photobooks"/>
    <n v="42.22"/>
    <n v="42.22"/>
    <x v="8"/>
    <s v="photobooks"/>
    <d v="2015-03-01T21:47:19"/>
    <x v="1809"/>
  </r>
  <r>
    <n v="1810"/>
    <s v="Film Speed"/>
    <s v="Film Speed is a series of Zines focusing on architecture shot completely on 35 and 120mm film."/>
    <n v="450"/>
    <n v="15"/>
    <n v="3"/>
    <x v="2"/>
    <s v="US"/>
    <s v="USD"/>
    <n v="1408657826"/>
    <x v="1810"/>
    <b v="0"/>
    <n v="2"/>
    <b v="0"/>
    <s v="photography/photobooks"/>
    <n v="7.5"/>
    <n v="7.5"/>
    <x v="8"/>
    <s v="photobooks"/>
    <d v="2014-08-21T21:50:26"/>
    <x v="1810"/>
  </r>
  <r>
    <n v="1811"/>
    <s v="The Year of Sunsets"/>
    <s v="A collection of 365 color photographs of sunsets in 2014, beautifully presented in a hardcover book."/>
    <n v="54000"/>
    <n v="40"/>
    <n v="0"/>
    <x v="2"/>
    <s v="US"/>
    <s v="USD"/>
    <n v="1414123200"/>
    <x v="1811"/>
    <b v="0"/>
    <n v="26"/>
    <b v="0"/>
    <s v="photography/photobooks"/>
    <n v="1.54"/>
    <n v="1.54"/>
    <x v="8"/>
    <s v="photobooks"/>
    <d v="2014-10-24T04:00:0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s v="GB"/>
    <s v="GBP"/>
    <n v="1467531536"/>
    <x v="1812"/>
    <b v="0"/>
    <n v="23"/>
    <b v="0"/>
    <s v="photography/photobooks"/>
    <n v="37.61"/>
    <n v="37.61"/>
    <x v="8"/>
    <s v="photobooks"/>
    <d v="2016-07-03T07:38:56"/>
    <x v="1812"/>
  </r>
  <r>
    <n v="1813"/>
    <s v="Libya : The Lost Days"/>
    <s v="This project aims to document, Libyan photographic history; through both print and artisan mediums ."/>
    <n v="8750"/>
    <n v="0"/>
    <n v="0"/>
    <x v="2"/>
    <s v="GB"/>
    <s v="GBP"/>
    <n v="1407532812"/>
    <x v="1813"/>
    <b v="0"/>
    <n v="0"/>
    <b v="0"/>
    <s v="photography/photobooks"/>
    <e v="#DIV/0!"/>
    <n v="0"/>
    <x v="8"/>
    <s v="photobooks"/>
    <d v="2014-08-08T21:20:12"/>
    <x v="1813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s v="GB"/>
    <s v="GBP"/>
    <n v="1425108736"/>
    <x v="1814"/>
    <b v="0"/>
    <n v="140"/>
    <b v="0"/>
    <s v="photography/photobooks"/>
    <n v="42.16"/>
    <n v="42.16"/>
    <x v="8"/>
    <s v="photobooks"/>
    <d v="2015-02-28T07:32:16"/>
    <x v="1814"/>
  </r>
  <r>
    <n v="1815"/>
    <s v="Texas to Florida"/>
    <s v="Photographic roadtrip from Dallas/Ft Worth, Texas to Florida's beaches. A summer photography roadtrip project to include 5 states."/>
    <n v="3000"/>
    <n v="0"/>
    <n v="0"/>
    <x v="2"/>
    <s v="US"/>
    <s v="USD"/>
    <n v="1435787137"/>
    <x v="1815"/>
    <b v="0"/>
    <n v="0"/>
    <b v="0"/>
    <s v="photography/photobooks"/>
    <e v="#DIV/0!"/>
    <n v="0"/>
    <x v="8"/>
    <s v="photobooks"/>
    <d v="2015-07-01T21:45:37"/>
    <x v="1815"/>
  </r>
  <r>
    <n v="1816"/>
    <s v="Moments of Passion"/>
    <s v="A unique Photographic Book Project about the Passionate Moments and Strong Emotions that lie within Karate"/>
    <n v="25000"/>
    <n v="509"/>
    <n v="2"/>
    <x v="2"/>
    <s v="CH"/>
    <s v="CHF"/>
    <n v="1469473200"/>
    <x v="1816"/>
    <b v="0"/>
    <n v="6"/>
    <b v="0"/>
    <s v="photography/photobooks"/>
    <n v="84.83"/>
    <n v="84.83"/>
    <x v="8"/>
    <s v="photobooks"/>
    <d v="2016-07-25T19:00:00"/>
    <x v="1816"/>
  </r>
  <r>
    <n v="1817"/>
    <s v="Through the Lens of Jerry Gustafson"/>
    <s v="Hundreds of breathtaking rodeo photographs collected in a beautiful coffee table book."/>
    <n v="18000"/>
    <n v="9419"/>
    <n v="52"/>
    <x v="2"/>
    <s v="US"/>
    <s v="USD"/>
    <n v="1485759540"/>
    <x v="1817"/>
    <b v="0"/>
    <n v="100"/>
    <b v="0"/>
    <s v="photography/photobooks"/>
    <n v="94.19"/>
    <n v="94.19"/>
    <x v="8"/>
    <s v="photobooks"/>
    <d v="2017-01-30T06:59:00"/>
    <x v="1817"/>
  </r>
  <r>
    <n v="1818"/>
    <s v="Give Me Your Goofy-ist"/>
    <s v="We are all different, this is a way to honor and celebrate the authenticity in being different."/>
    <n v="15000"/>
    <n v="0"/>
    <n v="0"/>
    <x v="2"/>
    <s v="US"/>
    <s v="USD"/>
    <n v="1428035850"/>
    <x v="1818"/>
    <b v="0"/>
    <n v="0"/>
    <b v="0"/>
    <s v="photography/photobooks"/>
    <e v="#DIV/0!"/>
    <n v="0"/>
    <x v="8"/>
    <s v="photobooks"/>
    <d v="2015-04-03T04:37:3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s v="US"/>
    <s v="USD"/>
    <n v="1406743396"/>
    <x v="1819"/>
    <b v="0"/>
    <n v="4"/>
    <b v="0"/>
    <s v="photography/photobooks"/>
    <n v="6.25"/>
    <n v="6.25"/>
    <x v="8"/>
    <s v="photobooks"/>
    <d v="2014-07-30T18:03:16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s v="US"/>
    <s v="USD"/>
    <n v="1427850090"/>
    <x v="1820"/>
    <b v="0"/>
    <n v="8"/>
    <b v="0"/>
    <s v="photography/photobooks"/>
    <n v="213.38"/>
    <n v="213.38"/>
    <x v="8"/>
    <s v="photobooks"/>
    <d v="2015-04-01T01:01:30"/>
    <x v="1820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n v="1330760367"/>
    <x v="1821"/>
    <b v="0"/>
    <n v="57"/>
    <b v="1"/>
    <s v="music/rock"/>
    <n v="59.16"/>
    <n v="59.16"/>
    <x v="4"/>
    <s v="rock"/>
    <d v="2012-03-03T07:39:27"/>
    <x v="1821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n v="1391194860"/>
    <x v="1822"/>
    <b v="0"/>
    <n v="11"/>
    <b v="1"/>
    <s v="music/rock"/>
    <n v="27.27"/>
    <n v="27.27"/>
    <x v="4"/>
    <s v="rock"/>
    <d v="2014-01-31T19:01:00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n v="1351095976"/>
    <x v="1823"/>
    <b v="0"/>
    <n v="33"/>
    <b v="1"/>
    <s v="music/rock"/>
    <n v="24.58"/>
    <n v="24.58"/>
    <x v="4"/>
    <s v="rock"/>
    <d v="2012-10-24T16:26:16"/>
    <x v="1823"/>
  </r>
  <r>
    <n v="1824"/>
    <s v="Tin Man's Broken Wisdom Fund"/>
    <s v="cd fund raiser"/>
    <n v="3000"/>
    <n v="3002"/>
    <n v="100"/>
    <x v="0"/>
    <s v="US"/>
    <s v="USD"/>
    <n v="1389146880"/>
    <x v="1824"/>
    <b v="0"/>
    <n v="40"/>
    <b v="1"/>
    <s v="music/rock"/>
    <n v="75.05"/>
    <n v="75.05"/>
    <x v="4"/>
    <s v="rock"/>
    <d v="2014-01-08T02:08:00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n v="1373572903"/>
    <x v="1825"/>
    <b v="0"/>
    <n v="50"/>
    <b v="1"/>
    <s v="music/rock"/>
    <n v="42.02"/>
    <n v="42.02"/>
    <x v="4"/>
    <s v="rock"/>
    <d v="2013-07-11T20:01:43"/>
    <x v="1825"/>
  </r>
  <r>
    <n v="1826"/>
    <s v="BEAR GHOST! Professional Recording! Yay!"/>
    <s v="Hear your favorite Bear Ghost in eargasmic quality!"/>
    <n v="2000"/>
    <n v="2020"/>
    <n v="101"/>
    <x v="0"/>
    <s v="US"/>
    <s v="USD"/>
    <n v="1392675017"/>
    <x v="1826"/>
    <b v="0"/>
    <n v="38"/>
    <b v="1"/>
    <s v="music/rock"/>
    <n v="53.16"/>
    <n v="53.16"/>
    <x v="4"/>
    <s v="rock"/>
    <d v="2014-02-17T22:10:17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n v="1299138561"/>
    <x v="1827"/>
    <b v="0"/>
    <n v="96"/>
    <b v="1"/>
    <s v="music/rock"/>
    <n v="83.89"/>
    <n v="83.89"/>
    <x v="4"/>
    <s v="rock"/>
    <d v="2011-03-03T07:49:21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n v="1399672800"/>
    <x v="1828"/>
    <b v="0"/>
    <n v="48"/>
    <b v="1"/>
    <s v="music/rock"/>
    <n v="417.33"/>
    <n v="417.33"/>
    <x v="4"/>
    <s v="rock"/>
    <d v="2014-05-09T22:00:00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n v="1295647200"/>
    <x v="1829"/>
    <b v="0"/>
    <n v="33"/>
    <b v="1"/>
    <s v="music/rock"/>
    <n v="75.77"/>
    <n v="75.77"/>
    <x v="4"/>
    <s v="rock"/>
    <d v="2011-01-21T22:00:00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n v="1393259107"/>
    <x v="1830"/>
    <b v="0"/>
    <n v="226"/>
    <b v="1"/>
    <s v="music/rock"/>
    <n v="67.39"/>
    <n v="67.39"/>
    <x v="4"/>
    <s v="rock"/>
    <d v="2014-02-24T16:25:07"/>
    <x v="1830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n v="1336866863"/>
    <x v="1831"/>
    <b v="0"/>
    <n v="14"/>
    <b v="1"/>
    <s v="music/rock"/>
    <n v="73.569999999999993"/>
    <n v="73.569999999999993"/>
    <x v="4"/>
    <s v="rock"/>
    <d v="2012-05-12T23:54:23"/>
    <x v="1831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n v="1299243427"/>
    <x v="1832"/>
    <b v="0"/>
    <n v="20"/>
    <b v="1"/>
    <s v="music/rock"/>
    <n v="25"/>
    <n v="25"/>
    <x v="4"/>
    <s v="rock"/>
    <d v="2011-03-04T12:57:07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n v="1362211140"/>
    <x v="1833"/>
    <b v="0"/>
    <n v="25"/>
    <b v="1"/>
    <s v="music/rock"/>
    <n v="42"/>
    <n v="42"/>
    <x v="4"/>
    <s v="rock"/>
    <d v="2013-03-02T07:59:00"/>
    <x v="1833"/>
  </r>
  <r>
    <n v="1834"/>
    <s v="TDJ - All Part of the Plan EP/Tour"/>
    <s v="Help us fund our first tour and promote our new EP!"/>
    <n v="10000"/>
    <n v="11805"/>
    <n v="118"/>
    <x v="0"/>
    <s v="US"/>
    <s v="USD"/>
    <n v="1422140895"/>
    <x v="1834"/>
    <b v="0"/>
    <n v="90"/>
    <b v="1"/>
    <s v="music/rock"/>
    <n v="131.16999999999999"/>
    <n v="131.16999999999999"/>
    <x v="4"/>
    <s v="rock"/>
    <d v="2015-01-24T23:08:15"/>
    <x v="1834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n v="1459439471"/>
    <x v="1835"/>
    <b v="0"/>
    <n v="11"/>
    <b v="1"/>
    <s v="music/rock"/>
    <n v="47.27"/>
    <n v="47.27"/>
    <x v="4"/>
    <s v="rock"/>
    <d v="2016-03-31T15:51:11"/>
    <x v="1835"/>
  </r>
  <r>
    <n v="1836"/>
    <s v="KICKSTART OUR &lt;+3"/>
    <s v="Help fund our 2013 Sound &amp; Lighting Touring rig!"/>
    <n v="5000"/>
    <n v="10017"/>
    <n v="200"/>
    <x v="0"/>
    <s v="US"/>
    <s v="USD"/>
    <n v="1361129129"/>
    <x v="1836"/>
    <b v="0"/>
    <n v="55"/>
    <b v="1"/>
    <s v="music/rock"/>
    <n v="182.13"/>
    <n v="182.13"/>
    <x v="4"/>
    <s v="rock"/>
    <d v="2013-02-17T19:25:29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n v="1332029335"/>
    <x v="1837"/>
    <b v="0"/>
    <n v="30"/>
    <b v="1"/>
    <s v="music/rock"/>
    <n v="61.37"/>
    <n v="61.37"/>
    <x v="4"/>
    <s v="rock"/>
    <d v="2012-03-18T00:08:5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n v="1317438000"/>
    <x v="1838"/>
    <b v="0"/>
    <n v="28"/>
    <b v="1"/>
    <s v="music/rock"/>
    <n v="35.770000000000003"/>
    <n v="35.770000000000003"/>
    <x v="4"/>
    <s v="rock"/>
    <d v="2011-10-01T03:00:00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n v="1475342382"/>
    <x v="1839"/>
    <b v="0"/>
    <n v="45"/>
    <b v="1"/>
    <s v="music/rock"/>
    <n v="45.62"/>
    <n v="45.62"/>
    <x v="4"/>
    <s v="rock"/>
    <d v="2016-10-01T17:19:42"/>
    <x v="1839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n v="1367902740"/>
    <x v="1840"/>
    <b v="0"/>
    <n v="13"/>
    <b v="1"/>
    <s v="music/rock"/>
    <n v="75.38"/>
    <n v="75.38"/>
    <x v="4"/>
    <s v="rock"/>
    <d v="2013-05-07T04:59:00"/>
    <x v="1840"/>
  </r>
  <r>
    <n v="1841"/>
    <s v="Hydra Effect Debut EP"/>
    <s v="Hard Rock with a Positive Message. Help us fund, release and promote our debut EP!"/>
    <n v="2000"/>
    <n v="2035"/>
    <n v="102"/>
    <x v="0"/>
    <s v="US"/>
    <s v="USD"/>
    <n v="1400561940"/>
    <x v="1841"/>
    <b v="0"/>
    <n v="40"/>
    <b v="1"/>
    <s v="music/rock"/>
    <n v="50.88"/>
    <n v="50.88"/>
    <x v="4"/>
    <s v="rock"/>
    <d v="2014-05-20T04:59:00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n v="1425275940"/>
    <x v="1842"/>
    <b v="0"/>
    <n v="21"/>
    <b v="1"/>
    <s v="music/rock"/>
    <n v="119.29"/>
    <n v="119.29"/>
    <x v="4"/>
    <s v="rock"/>
    <d v="2015-03-02T05:59:0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n v="1298245954"/>
    <x v="1843"/>
    <b v="0"/>
    <n v="134"/>
    <b v="1"/>
    <s v="music/rock"/>
    <n v="92.54"/>
    <n v="92.54"/>
    <x v="4"/>
    <s v="rock"/>
    <d v="2011-02-20T23:52:34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n v="1307761200"/>
    <x v="1844"/>
    <b v="0"/>
    <n v="20"/>
    <b v="1"/>
    <s v="music/rock"/>
    <n v="76.05"/>
    <n v="76.05"/>
    <x v="4"/>
    <s v="rock"/>
    <d v="2011-06-11T03:00:00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n v="1466139300"/>
    <x v="1845"/>
    <b v="0"/>
    <n v="19"/>
    <b v="1"/>
    <s v="music/rock"/>
    <n v="52.63"/>
    <n v="52.63"/>
    <x v="4"/>
    <s v="rock"/>
    <d v="2016-06-17T04:55:00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n v="1355585777"/>
    <x v="1846"/>
    <b v="0"/>
    <n v="209"/>
    <b v="1"/>
    <s v="music/rock"/>
    <n v="98.99"/>
    <n v="98.99"/>
    <x v="4"/>
    <s v="rock"/>
    <d v="2012-12-15T15:36:17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n v="1429594832"/>
    <x v="1847"/>
    <b v="0"/>
    <n v="38"/>
    <b v="1"/>
    <s v="music/rock"/>
    <n v="79.53"/>
    <n v="79.53"/>
    <x v="4"/>
    <s v="rock"/>
    <d v="2015-04-21T05:40:32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n v="1312095540"/>
    <x v="1848"/>
    <b v="0"/>
    <n v="24"/>
    <b v="1"/>
    <s v="music/rock"/>
    <n v="134.21"/>
    <n v="134.21"/>
    <x v="4"/>
    <s v="rock"/>
    <d v="2011-07-31T06:59:00"/>
    <x v="1848"/>
  </r>
  <r>
    <n v="1849"/>
    <s v="Release the Skyline Album"/>
    <s v="Release the Skylines is a small, local Cleveland metal band looking to record an album."/>
    <n v="300"/>
    <n v="301"/>
    <n v="100"/>
    <x v="0"/>
    <s v="US"/>
    <s v="USD"/>
    <n v="1350505059"/>
    <x v="1849"/>
    <b v="0"/>
    <n v="8"/>
    <b v="1"/>
    <s v="music/rock"/>
    <n v="37.630000000000003"/>
    <n v="37.630000000000003"/>
    <x v="4"/>
    <s v="rock"/>
    <d v="2012-10-17T20:17:39"/>
    <x v="1849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n v="1405033300"/>
    <x v="1850"/>
    <b v="0"/>
    <n v="179"/>
    <b v="1"/>
    <s v="music/rock"/>
    <n v="51.04"/>
    <n v="51.04"/>
    <x v="4"/>
    <s v="rock"/>
    <d v="2014-07-10T23:01:40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n v="1406509200"/>
    <x v="1851"/>
    <b v="0"/>
    <n v="26"/>
    <b v="1"/>
    <s v="music/rock"/>
    <n v="50.04"/>
    <n v="50.04"/>
    <x v="4"/>
    <s v="rock"/>
    <d v="2014-07-28T01:00:00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n v="1429920000"/>
    <x v="1852"/>
    <b v="0"/>
    <n v="131"/>
    <b v="1"/>
    <s v="music/rock"/>
    <n v="133.93"/>
    <n v="133.93"/>
    <x v="4"/>
    <s v="rock"/>
    <d v="2015-04-25T00:00:0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n v="1352860017"/>
    <x v="1853"/>
    <b v="0"/>
    <n v="14"/>
    <b v="1"/>
    <s v="music/rock"/>
    <n v="58.21"/>
    <n v="58.21"/>
    <x v="4"/>
    <s v="rock"/>
    <d v="2012-11-14T02:26:57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n v="1369355437"/>
    <x v="1854"/>
    <b v="0"/>
    <n v="174"/>
    <b v="1"/>
    <s v="music/rock"/>
    <n v="88.04"/>
    <n v="88.04"/>
    <x v="4"/>
    <s v="rock"/>
    <d v="2013-05-24T00:30:37"/>
    <x v="1854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n v="1389012940"/>
    <x v="1855"/>
    <b v="0"/>
    <n v="191"/>
    <b v="1"/>
    <s v="music/rock"/>
    <n v="70.58"/>
    <n v="70.58"/>
    <x v="4"/>
    <s v="rock"/>
    <d v="2014-01-06T12:55:40"/>
    <x v="1855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n v="1405715472"/>
    <x v="1856"/>
    <b v="0"/>
    <n v="38"/>
    <b v="1"/>
    <s v="music/rock"/>
    <n v="53.29"/>
    <n v="53.29"/>
    <x v="4"/>
    <s v="rock"/>
    <d v="2014-07-18T20:31:12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n v="1410546413"/>
    <x v="1857"/>
    <b v="0"/>
    <n v="22"/>
    <b v="1"/>
    <s v="music/rock"/>
    <n v="136.36000000000001"/>
    <n v="136.36000000000001"/>
    <x v="4"/>
    <s v="rock"/>
    <d v="2014-09-12T18:26:5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n v="1324014521"/>
    <x v="1858"/>
    <b v="0"/>
    <n v="149"/>
    <b v="1"/>
    <s v="music/rock"/>
    <n v="40.549999999999997"/>
    <n v="40.549999999999997"/>
    <x v="4"/>
    <s v="rock"/>
    <d v="2011-12-16T05:48:41"/>
    <x v="1858"/>
  </r>
  <r>
    <n v="1859"/>
    <s v="Queen Kwong Tour to London and Paris"/>
    <s v="Queen Kwong is going ON TOUR to London and Paris!"/>
    <n v="3000"/>
    <n v="3955"/>
    <n v="132"/>
    <x v="0"/>
    <s v="US"/>
    <s v="USD"/>
    <n v="1316716129"/>
    <x v="1859"/>
    <b v="0"/>
    <n v="56"/>
    <b v="1"/>
    <s v="music/rock"/>
    <n v="70.63"/>
    <n v="70.63"/>
    <x v="4"/>
    <s v="rock"/>
    <d v="2011-09-22T18:28:49"/>
    <x v="1859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n v="1391706084"/>
    <x v="1860"/>
    <b v="0"/>
    <n v="19"/>
    <b v="1"/>
    <s v="music/rock"/>
    <n v="52.68"/>
    <n v="52.68"/>
    <x v="4"/>
    <s v="rock"/>
    <d v="2014-02-06T17:01:24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s v="GB"/>
    <s v="GBP"/>
    <n v="1422256341"/>
    <x v="1861"/>
    <b v="0"/>
    <n v="0"/>
    <b v="0"/>
    <s v="games/mobile games"/>
    <e v="#DIV/0!"/>
    <n v="0"/>
    <x v="6"/>
    <s v="mobile games"/>
    <d v="2015-01-26T07:12:21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s v="US"/>
    <s v="USD"/>
    <n v="1488958200"/>
    <x v="1862"/>
    <b v="0"/>
    <n v="16"/>
    <b v="0"/>
    <s v="games/mobile games"/>
    <n v="90.94"/>
    <n v="90.94"/>
    <x v="6"/>
    <s v="mobile games"/>
    <d v="2017-03-08T07:30:00"/>
    <x v="1862"/>
  </r>
  <r>
    <n v="1863"/>
    <s v="Project: 20M813"/>
    <s v="This is an Android game where you take control of the zombies and try to eat your way to world domination!"/>
    <n v="2500"/>
    <n v="10"/>
    <n v="0"/>
    <x v="2"/>
    <s v="US"/>
    <s v="USD"/>
    <n v="1402600085"/>
    <x v="1863"/>
    <b v="0"/>
    <n v="2"/>
    <b v="0"/>
    <s v="games/mobile games"/>
    <n v="5"/>
    <n v="5"/>
    <x v="6"/>
    <s v="mobile games"/>
    <d v="2014-06-12T19:08:05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s v="US"/>
    <s v="USD"/>
    <n v="1399223500"/>
    <x v="1864"/>
    <b v="0"/>
    <n v="48"/>
    <b v="0"/>
    <s v="games/mobile games"/>
    <n v="58.08"/>
    <n v="58.08"/>
    <x v="6"/>
    <s v="mobile games"/>
    <d v="2014-05-04T17:11:40"/>
    <x v="1864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s v="GB"/>
    <s v="GBP"/>
    <n v="1478425747"/>
    <x v="1865"/>
    <b v="0"/>
    <n v="2"/>
    <b v="0"/>
    <s v="games/mobile games"/>
    <n v="2"/>
    <n v="2"/>
    <x v="6"/>
    <s v="mobile games"/>
    <d v="2016-11-06T09:49:07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s v="US"/>
    <s v="USD"/>
    <n v="1488340800"/>
    <x v="1866"/>
    <b v="0"/>
    <n v="2"/>
    <b v="0"/>
    <s v="games/mobile games"/>
    <n v="62.5"/>
    <n v="62.5"/>
    <x v="6"/>
    <s v="mobile games"/>
    <d v="2017-03-01T04:00:00"/>
    <x v="1866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s v="US"/>
    <s v="USD"/>
    <n v="1478383912"/>
    <x v="1867"/>
    <b v="0"/>
    <n v="1"/>
    <b v="0"/>
    <s v="games/mobile games"/>
    <n v="10"/>
    <n v="10"/>
    <x v="6"/>
    <s v="mobile games"/>
    <d v="2016-11-05T22:11:5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s v="US"/>
    <s v="USD"/>
    <n v="1450166340"/>
    <x v="1868"/>
    <b v="0"/>
    <n v="17"/>
    <b v="0"/>
    <s v="games/mobile games"/>
    <n v="71.59"/>
    <n v="71.59"/>
    <x v="6"/>
    <s v="mobile games"/>
    <d v="2015-12-15T07:59:0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s v="US"/>
    <s v="USD"/>
    <n v="1483488249"/>
    <x v="1869"/>
    <b v="0"/>
    <n v="0"/>
    <b v="0"/>
    <s v="games/mobile games"/>
    <e v="#DIV/0!"/>
    <n v="0"/>
    <x v="6"/>
    <s v="mobile games"/>
    <d v="2017-01-04T00:04:09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s v="US"/>
    <s v="USD"/>
    <n v="1454213820"/>
    <x v="1870"/>
    <b v="0"/>
    <n v="11"/>
    <b v="0"/>
    <s v="games/mobile games"/>
    <n v="32.82"/>
    <n v="32.82"/>
    <x v="6"/>
    <s v="mobile games"/>
    <d v="2016-01-31T04:17:00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s v="US"/>
    <s v="USD"/>
    <n v="1416512901"/>
    <x v="1871"/>
    <b v="0"/>
    <n v="95"/>
    <b v="0"/>
    <s v="games/mobile games"/>
    <n v="49.12"/>
    <n v="49.12"/>
    <x v="6"/>
    <s v="mobile games"/>
    <d v="2014-11-20T19:48:21"/>
    <x v="1871"/>
  </r>
  <r>
    <n v="1872"/>
    <s v="ZombieTime!"/>
    <s v="A Top-View Action game where you play as Bob, the FIRST zombie to rise from the grave. Bring chaos to town, feast and don't die again."/>
    <n v="20000"/>
    <n v="212"/>
    <n v="1"/>
    <x v="2"/>
    <s v="US"/>
    <s v="USD"/>
    <n v="1435633602"/>
    <x v="1872"/>
    <b v="0"/>
    <n v="13"/>
    <b v="0"/>
    <s v="games/mobile games"/>
    <n v="16.309999999999999"/>
    <n v="16.309999999999999"/>
    <x v="6"/>
    <s v="mobile games"/>
    <d v="2015-06-30T03:06:42"/>
    <x v="1872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s v="CA"/>
    <s v="CAD"/>
    <n v="1436373900"/>
    <x v="1873"/>
    <b v="0"/>
    <n v="2"/>
    <b v="0"/>
    <s v="games/mobile games"/>
    <n v="18"/>
    <n v="18"/>
    <x v="6"/>
    <s v="mobile games"/>
    <d v="2015-07-08T16:45:0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s v="US"/>
    <s v="USD"/>
    <n v="1467155733"/>
    <x v="1874"/>
    <b v="0"/>
    <n v="2"/>
    <b v="0"/>
    <s v="games/mobile games"/>
    <n v="13"/>
    <n v="13"/>
    <x v="6"/>
    <s v="mobile games"/>
    <d v="2016-06-28T23:15:33"/>
    <x v="1874"/>
  </r>
  <r>
    <n v="1875"/>
    <s v="Claws &amp; Fins"/>
    <s v="Sea opposition of Crab's family and angry fishes. Who is going to win, and who is going to loose ?!"/>
    <n v="10000"/>
    <n v="51"/>
    <n v="1"/>
    <x v="2"/>
    <s v="US"/>
    <s v="USD"/>
    <n v="1470519308"/>
    <x v="1875"/>
    <b v="0"/>
    <n v="3"/>
    <b v="0"/>
    <s v="games/mobile games"/>
    <n v="17"/>
    <n v="17"/>
    <x v="6"/>
    <s v="mobile games"/>
    <d v="2016-08-06T21:35:08"/>
    <x v="1875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s v="AU"/>
    <s v="AUD"/>
    <n v="1402901405"/>
    <x v="1876"/>
    <b v="0"/>
    <n v="0"/>
    <b v="0"/>
    <s v="games/mobile games"/>
    <e v="#DIV/0!"/>
    <n v="0"/>
    <x v="6"/>
    <s v="mobile games"/>
    <d v="2014-06-16T06:50:05"/>
    <x v="1876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s v="US"/>
    <s v="USD"/>
    <n v="1425170525"/>
    <x v="1877"/>
    <b v="0"/>
    <n v="0"/>
    <b v="0"/>
    <s v="games/mobile games"/>
    <e v="#DIV/0!"/>
    <n v="0"/>
    <x v="6"/>
    <s v="mobile games"/>
    <d v="2015-03-01T00:42:05"/>
    <x v="1877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s v="AU"/>
    <s v="AUD"/>
    <n v="1402618355"/>
    <x v="1878"/>
    <b v="0"/>
    <n v="0"/>
    <b v="0"/>
    <s v="games/mobile games"/>
    <e v="#DIV/0!"/>
    <n v="0"/>
    <x v="6"/>
    <s v="mobile games"/>
    <d v="2014-06-13T00:12:35"/>
    <x v="1878"/>
  </r>
  <r>
    <n v="1879"/>
    <s v="Alex and More"/>
    <s v="Juego de plataformas con 20 personajes. Cada personaje tiene cuatro habilidades distintas al resto de personajes y sus propias voces."/>
    <n v="5000"/>
    <n v="6"/>
    <n v="0"/>
    <x v="2"/>
    <s v="ES"/>
    <s v="EUR"/>
    <n v="1457966129"/>
    <x v="1879"/>
    <b v="0"/>
    <n v="2"/>
    <b v="0"/>
    <s v="games/mobile games"/>
    <n v="3"/>
    <n v="3"/>
    <x v="6"/>
    <s v="mobile games"/>
    <d v="2016-03-14T14:35:29"/>
    <x v="1879"/>
  </r>
  <r>
    <n v="1880"/>
    <s v="Sim Betting Football"/>
    <s v="Sim Betting Football is the only football (soccer) betting simulation  game."/>
    <n v="5000"/>
    <n v="1004"/>
    <n v="20"/>
    <x v="2"/>
    <s v="GB"/>
    <s v="GBP"/>
    <n v="1459341380"/>
    <x v="1880"/>
    <b v="0"/>
    <n v="24"/>
    <b v="0"/>
    <s v="games/mobile games"/>
    <n v="41.83"/>
    <n v="41.83"/>
    <x v="6"/>
    <s v="mobile games"/>
    <d v="2016-03-30T12:36:20"/>
    <x v="1880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n v="1425955189"/>
    <x v="1881"/>
    <b v="0"/>
    <n v="70"/>
    <b v="1"/>
    <s v="music/indie rock"/>
    <n v="49.34"/>
    <n v="49.34"/>
    <x v="4"/>
    <s v="indie rock"/>
    <d v="2015-03-10T02:39:49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n v="1341964080"/>
    <x v="1882"/>
    <b v="0"/>
    <n v="81"/>
    <b v="1"/>
    <s v="music/indie rock"/>
    <n v="41.73"/>
    <n v="41.73"/>
    <x v="4"/>
    <s v="indie rock"/>
    <d v="2012-07-10T23:48:00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n v="1333921508"/>
    <x v="1883"/>
    <b v="0"/>
    <n v="32"/>
    <b v="1"/>
    <s v="music/indie rock"/>
    <n v="32.72"/>
    <n v="32.72"/>
    <x v="4"/>
    <s v="indie rock"/>
    <d v="2012-04-08T21:45:08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n v="1354017600"/>
    <x v="1884"/>
    <b v="0"/>
    <n v="26"/>
    <b v="1"/>
    <s v="music/indie rock"/>
    <n v="51.96"/>
    <n v="51.96"/>
    <x v="4"/>
    <s v="indie rock"/>
    <d v="2012-11-27T12:00:00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n v="1344636000"/>
    <x v="1885"/>
    <b v="0"/>
    <n v="105"/>
    <b v="1"/>
    <s v="music/indie rock"/>
    <n v="50.69"/>
    <n v="50.69"/>
    <x v="4"/>
    <s v="indie rock"/>
    <d v="2012-08-10T22:00:00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n v="1415832338"/>
    <x v="1886"/>
    <b v="0"/>
    <n v="29"/>
    <b v="1"/>
    <s v="music/indie rock"/>
    <n v="42.24"/>
    <n v="42.24"/>
    <x v="4"/>
    <s v="indie rock"/>
    <d v="2014-11-12T22:45:38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n v="1449178200"/>
    <x v="1887"/>
    <b v="0"/>
    <n v="8"/>
    <b v="1"/>
    <s v="music/indie rock"/>
    <n v="416.88"/>
    <n v="416.88"/>
    <x v="4"/>
    <s v="indie rock"/>
    <d v="2015-12-03T21:30:0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n v="1275368340"/>
    <x v="1888"/>
    <b v="0"/>
    <n v="89"/>
    <b v="1"/>
    <s v="music/indie rock"/>
    <n v="46.65"/>
    <n v="46.65"/>
    <x v="4"/>
    <s v="indie rock"/>
    <d v="2010-06-01T04:59:00"/>
    <x v="1888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n v="1363024946"/>
    <x v="1889"/>
    <b v="0"/>
    <n v="44"/>
    <b v="1"/>
    <s v="music/indie rock"/>
    <n v="48.45"/>
    <n v="48.45"/>
    <x v="4"/>
    <s v="indie rock"/>
    <d v="2013-03-11T18:02:26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n v="1355597528"/>
    <x v="1890"/>
    <b v="0"/>
    <n v="246"/>
    <b v="1"/>
    <s v="music/indie rock"/>
    <n v="70.53"/>
    <n v="70.53"/>
    <x v="4"/>
    <s v="indie rock"/>
    <d v="2012-12-15T18:52:08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n v="1279778400"/>
    <x v="1891"/>
    <b v="0"/>
    <n v="120"/>
    <b v="1"/>
    <s v="music/indie rock"/>
    <n v="87.96"/>
    <n v="87.96"/>
    <x v="4"/>
    <s v="indie rock"/>
    <d v="2010-07-22T06:00:00"/>
    <x v="1891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n v="1307459881"/>
    <x v="1892"/>
    <b v="0"/>
    <n v="26"/>
    <b v="1"/>
    <s v="music/indie rock"/>
    <n v="26.27"/>
    <n v="26.27"/>
    <x v="4"/>
    <s v="indie rock"/>
    <d v="2011-06-07T15:18:01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n v="1302926340"/>
    <x v="1893"/>
    <b v="0"/>
    <n v="45"/>
    <b v="1"/>
    <s v="music/indie rock"/>
    <n v="57.78"/>
    <n v="57.78"/>
    <x v="4"/>
    <s v="indie rock"/>
    <d v="2011-04-16T03:59:00"/>
    <x v="1893"/>
  </r>
  <r>
    <n v="1894"/>
    <s v="Help me release my first 3 song EP!!"/>
    <s v="Im trying to raise $1000 for a 3 song EP in a studio!"/>
    <n v="1000"/>
    <n v="1145"/>
    <n v="115"/>
    <x v="0"/>
    <s v="US"/>
    <s v="USD"/>
    <n v="1329082983"/>
    <x v="1894"/>
    <b v="0"/>
    <n v="20"/>
    <b v="1"/>
    <s v="music/indie rock"/>
    <n v="57.25"/>
    <n v="57.25"/>
    <x v="4"/>
    <s v="indie rock"/>
    <d v="2012-02-12T21:43:03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n v="1445363722"/>
    <x v="1895"/>
    <b v="0"/>
    <n v="47"/>
    <b v="1"/>
    <s v="music/indie rock"/>
    <n v="196.34"/>
    <n v="196.34"/>
    <x v="4"/>
    <s v="indie rock"/>
    <d v="2015-10-20T17:55:22"/>
    <x v="1895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n v="1334250165"/>
    <x v="1896"/>
    <b v="0"/>
    <n v="13"/>
    <b v="1"/>
    <s v="music/indie rock"/>
    <n v="43"/>
    <n v="43"/>
    <x v="4"/>
    <s v="indie rock"/>
    <d v="2012-04-12T17:02:4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n v="1393966800"/>
    <x v="1897"/>
    <b v="0"/>
    <n v="183"/>
    <b v="1"/>
    <s v="music/indie rock"/>
    <n v="35.549999999999997"/>
    <n v="35.549999999999997"/>
    <x v="4"/>
    <s v="indie rock"/>
    <d v="2014-03-04T21:00:00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n v="1454349600"/>
    <x v="1898"/>
    <b v="0"/>
    <n v="21"/>
    <b v="1"/>
    <s v="music/indie rock"/>
    <n v="68.81"/>
    <n v="68.81"/>
    <x v="4"/>
    <s v="indie rock"/>
    <d v="2016-02-01T18:00:0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n v="1427319366"/>
    <x v="1899"/>
    <b v="0"/>
    <n v="42"/>
    <b v="1"/>
    <s v="music/indie rock"/>
    <n v="28.57"/>
    <n v="28.57"/>
    <x v="4"/>
    <s v="indie rock"/>
    <d v="2015-03-25T21:36:06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n v="1349517540"/>
    <x v="1900"/>
    <b v="0"/>
    <n v="54"/>
    <b v="1"/>
    <s v="music/indie rock"/>
    <n v="50.63"/>
    <n v="50.63"/>
    <x v="4"/>
    <s v="indie rock"/>
    <d v="2012-10-06T09:59:00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s v="GB"/>
    <s v="GBP"/>
    <n v="1432299600"/>
    <x v="1901"/>
    <b v="0"/>
    <n v="25"/>
    <b v="0"/>
    <s v="technology/gadgets"/>
    <n v="106.8"/>
    <n v="106.8"/>
    <x v="2"/>
    <s v="gadgets"/>
    <d v="2015-05-22T13:00:00"/>
    <x v="1901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s v="NL"/>
    <s v="EUR"/>
    <n v="1425495447"/>
    <x v="1902"/>
    <b v="0"/>
    <n v="3"/>
    <b v="0"/>
    <s v="technology/gadgets"/>
    <n v="4"/>
    <n v="4"/>
    <x v="2"/>
    <s v="gadgets"/>
    <d v="2015-03-04T18:57:27"/>
    <x v="1902"/>
  </r>
  <r>
    <n v="1903"/>
    <s v="MiPointer"/>
    <s v="A cool smart laser pointer for presenting professionals. Unique by design, widest functional coverage for both IOS and Android."/>
    <n v="3000"/>
    <n v="1398"/>
    <n v="47"/>
    <x v="2"/>
    <s v="US"/>
    <s v="USD"/>
    <n v="1485541791"/>
    <x v="1903"/>
    <b v="0"/>
    <n v="41"/>
    <b v="0"/>
    <s v="technology/gadgets"/>
    <n v="34.1"/>
    <n v="34.1"/>
    <x v="2"/>
    <s v="gadgets"/>
    <d v="2017-01-27T18:29:51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s v="US"/>
    <s v="USD"/>
    <n v="1451752021"/>
    <x v="1904"/>
    <b v="0"/>
    <n v="2"/>
    <b v="0"/>
    <s v="technology/gadgets"/>
    <n v="25"/>
    <n v="25"/>
    <x v="2"/>
    <s v="gadgets"/>
    <d v="2016-01-02T16:27:01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s v="US"/>
    <s v="USD"/>
    <n v="1410127994"/>
    <x v="1905"/>
    <b v="0"/>
    <n v="4"/>
    <b v="0"/>
    <s v="technology/gadgets"/>
    <n v="10.5"/>
    <n v="10.5"/>
    <x v="2"/>
    <s v="gadgets"/>
    <d v="2014-09-07T22:13:14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s v="US"/>
    <s v="USD"/>
    <n v="1466697983"/>
    <x v="1906"/>
    <b v="0"/>
    <n v="99"/>
    <b v="0"/>
    <s v="technology/gadgets"/>
    <n v="215.96"/>
    <n v="215.96"/>
    <x v="2"/>
    <s v="gadgets"/>
    <d v="2016-06-23T16:06:23"/>
    <x v="1906"/>
  </r>
  <r>
    <n v="1907"/>
    <s v="Litter-Buddy"/>
    <s v="Litter-Buddy is great economical alternative to leading pet waste disposal systems with cartridge bag elements."/>
    <n v="30000"/>
    <n v="85"/>
    <n v="0"/>
    <x v="2"/>
    <s v="US"/>
    <s v="USD"/>
    <n v="1400853925"/>
    <x v="1907"/>
    <b v="0"/>
    <n v="4"/>
    <b v="0"/>
    <s v="technology/gadgets"/>
    <n v="21.25"/>
    <n v="21.25"/>
    <x v="2"/>
    <s v="gadgets"/>
    <d v="2014-05-23T14:05:25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s v="US"/>
    <s v="USD"/>
    <n v="1483048900"/>
    <x v="1908"/>
    <b v="0"/>
    <n v="4"/>
    <b v="0"/>
    <s v="technology/gadgets"/>
    <n v="108.25"/>
    <n v="108.25"/>
    <x v="2"/>
    <s v="gadgets"/>
    <d v="2016-12-29T22:01:40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s v="US"/>
    <s v="USD"/>
    <n v="1414059479"/>
    <x v="1909"/>
    <b v="0"/>
    <n v="38"/>
    <b v="0"/>
    <s v="technology/gadgets"/>
    <n v="129.97"/>
    <n v="129.97"/>
    <x v="2"/>
    <s v="gadgets"/>
    <d v="2014-10-23T10:17:59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s v="NL"/>
    <s v="EUR"/>
    <n v="1446331500"/>
    <x v="1910"/>
    <b v="0"/>
    <n v="285"/>
    <b v="0"/>
    <s v="technology/gadgets"/>
    <n v="117.49"/>
    <n v="117.49"/>
    <x v="2"/>
    <s v="gadgets"/>
    <d v="2015-10-31T22:45:00"/>
    <x v="1910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s v="NZ"/>
    <s v="NZD"/>
    <n v="1407545334"/>
    <x v="1911"/>
    <b v="0"/>
    <n v="1"/>
    <b v="0"/>
    <s v="technology/gadgets"/>
    <n v="10"/>
    <n v="10"/>
    <x v="2"/>
    <s v="gadgets"/>
    <d v="2014-08-09T00:48:54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s v="US"/>
    <s v="USD"/>
    <n v="1433395560"/>
    <x v="1912"/>
    <b v="0"/>
    <n v="42"/>
    <b v="0"/>
    <s v="technology/gadgets"/>
    <n v="70.599999999999994"/>
    <n v="70.599999999999994"/>
    <x v="2"/>
    <s v="gadgets"/>
    <d v="2015-06-04T05:26:00"/>
    <x v="1912"/>
  </r>
  <r>
    <n v="1913"/>
    <s v="Tibio - Spreading warmth in everyones home"/>
    <s v="Tibio is a revolutionary new product designed to solve an age old problem."/>
    <n v="48000"/>
    <n v="637"/>
    <n v="1"/>
    <x v="2"/>
    <s v="GB"/>
    <s v="GBP"/>
    <n v="1412770578"/>
    <x v="1913"/>
    <b v="0"/>
    <n v="26"/>
    <b v="0"/>
    <s v="technology/gadgets"/>
    <n v="24.5"/>
    <n v="24.5"/>
    <x v="2"/>
    <s v="gadgets"/>
    <d v="2014-10-08T12:16:18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s v="US"/>
    <s v="USD"/>
    <n v="1414814340"/>
    <x v="1914"/>
    <b v="0"/>
    <n v="2"/>
    <b v="0"/>
    <s v="technology/gadgets"/>
    <n v="30"/>
    <n v="30"/>
    <x v="2"/>
    <s v="gadgets"/>
    <d v="2014-11-01T03:59:00"/>
    <x v="1914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s v="US"/>
    <s v="USD"/>
    <n v="1409620222"/>
    <x v="1915"/>
    <b v="0"/>
    <n v="4"/>
    <b v="0"/>
    <s v="technology/gadgets"/>
    <n v="2"/>
    <n v="2"/>
    <x v="2"/>
    <s v="gadgets"/>
    <d v="2014-09-02T01:10:22"/>
    <x v="1915"/>
  </r>
  <r>
    <n v="1916"/>
    <s v="The Paint Can Holder by U.S. Green Products"/>
    <s v="The Paint Can Holder Makes Painting Easier and Safer on Extension Ladders."/>
    <n v="20000"/>
    <n v="102"/>
    <n v="1"/>
    <x v="2"/>
    <s v="US"/>
    <s v="USD"/>
    <n v="1478542375"/>
    <x v="1916"/>
    <b v="0"/>
    <n v="6"/>
    <b v="0"/>
    <s v="technology/gadgets"/>
    <n v="17"/>
    <n v="17"/>
    <x v="2"/>
    <s v="gadgets"/>
    <d v="2016-11-07T18:12:55"/>
    <x v="1916"/>
  </r>
  <r>
    <n v="1917"/>
    <s v="Chronovisor:The MOST innovative watch for night time reading"/>
    <s v="Let's build a legendary brand altogether"/>
    <n v="390000"/>
    <n v="205025"/>
    <n v="53"/>
    <x v="2"/>
    <s v="HK"/>
    <s v="HKD"/>
    <n v="1486708133"/>
    <x v="1917"/>
    <b v="0"/>
    <n v="70"/>
    <b v="0"/>
    <s v="technology/gadgets"/>
    <n v="2928.93"/>
    <n v="2928.93"/>
    <x v="2"/>
    <s v="gadgets"/>
    <d v="2017-02-10T06:28:53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s v="US"/>
    <s v="USD"/>
    <n v="1407869851"/>
    <x v="1918"/>
    <b v="0"/>
    <n v="9"/>
    <b v="0"/>
    <s v="technology/gadgets"/>
    <n v="28.89"/>
    <n v="28.89"/>
    <x v="2"/>
    <s v="gadgets"/>
    <d v="2014-08-12T18:57:31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s v="US"/>
    <s v="USD"/>
    <n v="1432069249"/>
    <x v="1919"/>
    <b v="0"/>
    <n v="8"/>
    <b v="0"/>
    <s v="technology/gadgets"/>
    <n v="29.63"/>
    <n v="29.63"/>
    <x v="2"/>
    <s v="gadgets"/>
    <d v="2015-05-19T21:00:49"/>
    <x v="1919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s v="GB"/>
    <s v="GBP"/>
    <n v="1445468400"/>
    <x v="1920"/>
    <b v="0"/>
    <n v="105"/>
    <b v="0"/>
    <s v="technology/gadgets"/>
    <n v="40.98"/>
    <n v="40.98"/>
    <x v="2"/>
    <s v="gadgets"/>
    <d v="2015-10-21T23:00:00"/>
    <x v="1920"/>
  </r>
  <r>
    <n v="1921"/>
    <s v="The Fine Spirits are making an album!"/>
    <s v="The Fine Spirits are making an album, but we need your help!"/>
    <n v="1500"/>
    <n v="2052"/>
    <n v="137"/>
    <x v="0"/>
    <s v="US"/>
    <s v="USD"/>
    <n v="1342243143"/>
    <x v="1921"/>
    <b v="0"/>
    <n v="38"/>
    <b v="1"/>
    <s v="music/indie rock"/>
    <n v="54"/>
    <n v="54"/>
    <x v="4"/>
    <s v="indie rock"/>
    <d v="2012-07-14T05:19:03"/>
    <x v="1921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n v="1386828507"/>
    <x v="1922"/>
    <b v="0"/>
    <n v="64"/>
    <b v="1"/>
    <s v="music/indie rock"/>
    <n v="36.11"/>
    <n v="36.11"/>
    <x v="4"/>
    <s v="indie rock"/>
    <d v="2013-12-12T06:08:27"/>
    <x v="1922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n v="1317099540"/>
    <x v="1923"/>
    <b v="0"/>
    <n v="13"/>
    <b v="1"/>
    <s v="music/indie rock"/>
    <n v="23.15"/>
    <n v="23.15"/>
    <x v="4"/>
    <s v="indie rock"/>
    <d v="2011-09-27T04:59:00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n v="1389814380"/>
    <x v="1924"/>
    <b v="0"/>
    <n v="33"/>
    <b v="1"/>
    <s v="music/indie rock"/>
    <n v="104"/>
    <n v="104"/>
    <x v="4"/>
    <s v="indie rock"/>
    <d v="2014-01-15T19:33:00"/>
    <x v="1924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n v="1381449600"/>
    <x v="1925"/>
    <b v="0"/>
    <n v="52"/>
    <b v="1"/>
    <s v="music/indie rock"/>
    <n v="31.83"/>
    <n v="31.83"/>
    <x v="4"/>
    <s v="indie rock"/>
    <d v="2013-10-11T00:00:00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n v="1288657560"/>
    <x v="1926"/>
    <b v="0"/>
    <n v="107"/>
    <b v="1"/>
    <s v="music/indie rock"/>
    <n v="27.39"/>
    <n v="27.39"/>
    <x v="4"/>
    <s v="indie rock"/>
    <d v="2010-11-02T00:26:00"/>
    <x v="1926"/>
  </r>
  <r>
    <n v="1927"/>
    <s v="GBS Detroit Presents Hampshire"/>
    <s v="Hampshire is headed to GBS Detroit."/>
    <n v="600"/>
    <n v="620"/>
    <n v="103"/>
    <x v="0"/>
    <s v="US"/>
    <s v="USD"/>
    <n v="1331182740"/>
    <x v="1927"/>
    <b v="0"/>
    <n v="11"/>
    <b v="1"/>
    <s v="music/indie rock"/>
    <n v="56.36"/>
    <n v="56.36"/>
    <x v="4"/>
    <s v="indie rock"/>
    <d v="2012-03-08T04:59:00"/>
    <x v="1927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n v="1367940794"/>
    <x v="1928"/>
    <b v="0"/>
    <n v="34"/>
    <b v="1"/>
    <s v="music/indie rock"/>
    <n v="77.349999999999994"/>
    <n v="77.349999999999994"/>
    <x v="4"/>
    <s v="indie rock"/>
    <d v="2013-05-07T15:33:1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n v="1309825866"/>
    <x v="1929"/>
    <b v="0"/>
    <n v="75"/>
    <b v="1"/>
    <s v="music/indie rock"/>
    <n v="42.8"/>
    <n v="42.8"/>
    <x v="4"/>
    <s v="indie rock"/>
    <d v="2011-07-05T00:31:06"/>
    <x v="1929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n v="1373203482"/>
    <x v="1930"/>
    <b v="0"/>
    <n v="26"/>
    <b v="1"/>
    <s v="music/indie rock"/>
    <n v="48.85"/>
    <n v="48.85"/>
    <x v="4"/>
    <s v="indie rock"/>
    <d v="2013-07-07T13:24:42"/>
    <x v="1930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n v="1337657400"/>
    <x v="1931"/>
    <b v="0"/>
    <n v="50"/>
    <b v="1"/>
    <s v="music/indie rock"/>
    <n v="48.24"/>
    <n v="48.24"/>
    <x v="4"/>
    <s v="indie rock"/>
    <d v="2012-05-22T03:30:00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n v="1327433173"/>
    <x v="1932"/>
    <b v="0"/>
    <n v="80"/>
    <b v="1"/>
    <s v="music/indie rock"/>
    <n v="70.209999999999994"/>
    <n v="70.209999999999994"/>
    <x v="4"/>
    <s v="indie rock"/>
    <d v="2012-01-24T19:26:13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n v="1411787307"/>
    <x v="1933"/>
    <b v="0"/>
    <n v="110"/>
    <b v="1"/>
    <s v="music/indie rock"/>
    <n v="94.05"/>
    <n v="94.05"/>
    <x v="4"/>
    <s v="indie rock"/>
    <d v="2014-09-27T03:08:27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n v="1324789200"/>
    <x v="1934"/>
    <b v="0"/>
    <n v="77"/>
    <b v="1"/>
    <s v="music/indie rock"/>
    <n v="80.27"/>
    <n v="80.27"/>
    <x v="4"/>
    <s v="indie rock"/>
    <d v="2011-12-25T05:00:00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n v="1403326740"/>
    <x v="1935"/>
    <b v="0"/>
    <n v="50"/>
    <b v="1"/>
    <s v="music/indie rock"/>
    <n v="54.2"/>
    <n v="54.2"/>
    <x v="4"/>
    <s v="indie rock"/>
    <d v="2014-06-21T04:59:00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n v="1323151140"/>
    <x v="1936"/>
    <b v="0"/>
    <n v="145"/>
    <b v="1"/>
    <s v="music/indie rock"/>
    <n v="60.27"/>
    <n v="60.27"/>
    <x v="4"/>
    <s v="indie rock"/>
    <d v="2011-12-06T05:59:00"/>
    <x v="1936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n v="1339732740"/>
    <x v="1937"/>
    <b v="0"/>
    <n v="29"/>
    <b v="1"/>
    <s v="music/indie rock"/>
    <n v="38.74"/>
    <n v="38.74"/>
    <x v="4"/>
    <s v="indie rock"/>
    <d v="2012-06-15T03:59:00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n v="1372741200"/>
    <x v="1938"/>
    <b v="0"/>
    <n v="114"/>
    <b v="1"/>
    <s v="music/indie rock"/>
    <n v="152.54"/>
    <n v="152.54"/>
    <x v="4"/>
    <s v="indie rock"/>
    <d v="2013-07-02T05:00:00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n v="1362955108"/>
    <x v="1939"/>
    <b v="0"/>
    <n v="96"/>
    <b v="1"/>
    <s v="music/indie rock"/>
    <n v="115.31"/>
    <n v="115.31"/>
    <x v="4"/>
    <s v="indie rock"/>
    <d v="2013-03-10T22:38:28"/>
    <x v="1939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n v="1308110340"/>
    <x v="1940"/>
    <b v="0"/>
    <n v="31"/>
    <b v="1"/>
    <s v="music/indie rock"/>
    <n v="35.840000000000003"/>
    <n v="35.840000000000003"/>
    <x v="4"/>
    <s v="indie rock"/>
    <d v="2011-06-15T03:59:00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n v="1400137131"/>
    <x v="1941"/>
    <b v="1"/>
    <n v="4883"/>
    <b v="1"/>
    <s v="technology/hardware"/>
    <n v="64.569999999999993"/>
    <n v="64.569999999999993"/>
    <x v="2"/>
    <s v="hardware"/>
    <d v="2014-05-15T06:58:51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n v="1309809140"/>
    <x v="1942"/>
    <b v="1"/>
    <n v="95"/>
    <b v="1"/>
    <s v="technology/hardware"/>
    <n v="87.44"/>
    <n v="87.44"/>
    <x v="2"/>
    <s v="hardware"/>
    <d v="2011-07-04T19:52:20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n v="1470896916"/>
    <x v="1943"/>
    <b v="1"/>
    <n v="2478"/>
    <b v="1"/>
    <s v="technology/hardware"/>
    <n v="68.819999999999993"/>
    <n v="68.819999999999993"/>
    <x v="2"/>
    <s v="hardware"/>
    <d v="2016-08-11T06:28:36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n v="1398952890"/>
    <x v="1944"/>
    <b v="1"/>
    <n v="1789"/>
    <b v="1"/>
    <s v="technology/hardware"/>
    <n v="176.2"/>
    <n v="176.2"/>
    <x v="2"/>
    <s v="hardware"/>
    <d v="2014-05-01T14:01:30"/>
    <x v="1944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n v="1436680958"/>
    <x v="1945"/>
    <b v="1"/>
    <n v="680"/>
    <b v="1"/>
    <s v="technology/hardware"/>
    <n v="511.79"/>
    <n v="511.79"/>
    <x v="2"/>
    <s v="hardware"/>
    <d v="2015-07-12T06:02:38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n v="1397961361"/>
    <x v="1946"/>
    <b v="1"/>
    <n v="70"/>
    <b v="1"/>
    <s v="technology/hardware"/>
    <n v="160.44"/>
    <n v="160.44"/>
    <x v="2"/>
    <s v="hardware"/>
    <d v="2014-04-20T02:36:01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n v="1258955940"/>
    <x v="1947"/>
    <b v="1"/>
    <n v="23"/>
    <b v="1"/>
    <s v="technology/hardware"/>
    <n v="35"/>
    <n v="35"/>
    <x v="2"/>
    <s v="hardware"/>
    <d v="2009-11-23T05:59:00"/>
    <x v="1947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n v="1465232520"/>
    <x v="1948"/>
    <b v="1"/>
    <n v="4245"/>
    <b v="1"/>
    <s v="technology/hardware"/>
    <n v="188.51"/>
    <n v="188.51"/>
    <x v="2"/>
    <s v="hardware"/>
    <d v="2016-06-06T17:02:00"/>
    <x v="1948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n v="1404986951"/>
    <x v="1949"/>
    <b v="1"/>
    <n v="943"/>
    <b v="1"/>
    <s v="technology/hardware"/>
    <n v="56.2"/>
    <n v="56.2"/>
    <x v="2"/>
    <s v="hardware"/>
    <d v="2014-07-10T10:09:11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n v="1303446073"/>
    <x v="1950"/>
    <b v="1"/>
    <n v="1876"/>
    <b v="1"/>
    <s v="technology/hardware"/>
    <n v="51.31"/>
    <n v="51.31"/>
    <x v="2"/>
    <s v="hardware"/>
    <d v="2011-04-22T04:21:13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n v="1478516737"/>
    <x v="1951"/>
    <b v="1"/>
    <n v="834"/>
    <b v="1"/>
    <s v="technology/hardware"/>
    <n v="127.36"/>
    <n v="127.36"/>
    <x v="2"/>
    <s v="hardware"/>
    <d v="2016-11-07T11:05:37"/>
    <x v="1951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n v="1381934015"/>
    <x v="1952"/>
    <b v="1"/>
    <n v="682"/>
    <b v="1"/>
    <s v="technology/hardware"/>
    <n v="101.86"/>
    <n v="101.86"/>
    <x v="2"/>
    <s v="hardware"/>
    <d v="2013-10-16T14:33:35"/>
    <x v="1952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n v="1330657200"/>
    <x v="1953"/>
    <b v="1"/>
    <n v="147"/>
    <b v="1"/>
    <s v="technology/hardware"/>
    <n v="230.56"/>
    <n v="230.56"/>
    <x v="2"/>
    <s v="hardware"/>
    <d v="2012-03-02T03:00:00"/>
    <x v="1953"/>
  </r>
  <r>
    <n v="1954"/>
    <s v="Orison â€“ Rethink the Power of Energy"/>
    <s v="The First Home Battery System You Simply Plug in to Install"/>
    <n v="50000"/>
    <n v="349474"/>
    <n v="699"/>
    <x v="0"/>
    <s v="US"/>
    <s v="USD"/>
    <n v="1457758800"/>
    <x v="1954"/>
    <b v="1"/>
    <n v="415"/>
    <b v="1"/>
    <s v="technology/hardware"/>
    <n v="842.11"/>
    <n v="842.11"/>
    <x v="2"/>
    <s v="hardware"/>
    <d v="2016-03-12T05:00:00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n v="1337799600"/>
    <x v="1955"/>
    <b v="1"/>
    <n v="290"/>
    <b v="1"/>
    <s v="technology/hardware"/>
    <n v="577.28"/>
    <n v="577.28"/>
    <x v="2"/>
    <s v="hardware"/>
    <d v="2012-05-23T19:00:00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n v="1429391405"/>
    <x v="1956"/>
    <b v="1"/>
    <n v="365"/>
    <b v="1"/>
    <s v="technology/hardware"/>
    <n v="483.34"/>
    <n v="483.34"/>
    <x v="2"/>
    <s v="hardware"/>
    <d v="2015-04-18T21:10:05"/>
    <x v="1956"/>
  </r>
  <r>
    <n v="1957"/>
    <s v="freeSoC and freeSoC Mini"/>
    <s v="An open hardware platform for the best microcontroller in the world."/>
    <n v="30000"/>
    <n v="50251.41"/>
    <n v="168"/>
    <x v="0"/>
    <s v="US"/>
    <s v="USD"/>
    <n v="1351304513"/>
    <x v="1957"/>
    <b v="1"/>
    <n v="660"/>
    <b v="1"/>
    <s v="technology/hardware"/>
    <n v="76.14"/>
    <n v="76.14"/>
    <x v="2"/>
    <s v="hardware"/>
    <d v="2012-10-27T02:21:53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n v="1364078561"/>
    <x v="1958"/>
    <b v="1"/>
    <n v="1356"/>
    <b v="1"/>
    <s v="technology/hardware"/>
    <n v="74.11"/>
    <n v="74.11"/>
    <x v="2"/>
    <s v="hardware"/>
    <d v="2013-03-23T22:42:41"/>
    <x v="1958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n v="1412121600"/>
    <x v="1959"/>
    <b v="1"/>
    <n v="424"/>
    <b v="1"/>
    <s v="technology/hardware"/>
    <n v="36.97"/>
    <n v="36.97"/>
    <x v="2"/>
    <s v="hardware"/>
    <d v="2014-10-01T00:00:00"/>
    <x v="1959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n v="1419151341"/>
    <x v="1960"/>
    <b v="1"/>
    <n v="33"/>
    <b v="1"/>
    <s v="technology/hardware"/>
    <n v="2500.9699999999998"/>
    <n v="2500.9699999999998"/>
    <x v="2"/>
    <s v="hardware"/>
    <d v="2014-12-21T08:42:21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n v="1349495940"/>
    <x v="1961"/>
    <b v="1"/>
    <n v="1633"/>
    <b v="1"/>
    <s v="technology/hardware"/>
    <n v="67.69"/>
    <n v="67.69"/>
    <x v="2"/>
    <s v="hardware"/>
    <d v="2012-10-06T03:59:0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n v="1400006636"/>
    <x v="1962"/>
    <b v="1"/>
    <n v="306"/>
    <b v="1"/>
    <s v="technology/hardware"/>
    <n v="63.05"/>
    <n v="63.05"/>
    <x v="2"/>
    <s v="hardware"/>
    <d v="2014-05-13T18:43:56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n v="1410862734"/>
    <x v="1963"/>
    <b v="1"/>
    <n v="205"/>
    <b v="1"/>
    <s v="technology/hardware"/>
    <n v="117.6"/>
    <n v="117.6"/>
    <x v="2"/>
    <s v="hardware"/>
    <d v="2014-09-16T10:18:54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n v="1461306772"/>
    <x v="1964"/>
    <b v="1"/>
    <n v="1281"/>
    <b v="1"/>
    <s v="technology/hardware"/>
    <n v="180.75"/>
    <n v="180.75"/>
    <x v="2"/>
    <s v="hardware"/>
    <d v="2016-04-22T06:32:5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n v="1326330000"/>
    <x v="1965"/>
    <b v="1"/>
    <n v="103"/>
    <b v="1"/>
    <s v="technology/hardware"/>
    <n v="127.32"/>
    <n v="127.32"/>
    <x v="2"/>
    <s v="hardware"/>
    <d v="2012-01-12T01:00:00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n v="1408021098"/>
    <x v="1966"/>
    <b v="1"/>
    <n v="1513"/>
    <b v="1"/>
    <s v="technology/hardware"/>
    <n v="136.63999999999999"/>
    <n v="136.63999999999999"/>
    <x v="2"/>
    <s v="hardware"/>
    <d v="2014-08-14T12:58:18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n v="1398959729"/>
    <x v="1967"/>
    <b v="1"/>
    <n v="405"/>
    <b v="1"/>
    <s v="technology/hardware"/>
    <n v="182.78"/>
    <n v="182.78"/>
    <x v="2"/>
    <s v="hardware"/>
    <d v="2014-05-01T15:55:29"/>
    <x v="1967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n v="1480777515"/>
    <x v="1968"/>
    <b v="1"/>
    <n v="510"/>
    <b v="1"/>
    <s v="technology/hardware"/>
    <n v="279.38"/>
    <n v="279.38"/>
    <x v="2"/>
    <s v="hardware"/>
    <d v="2016-12-03T15:05:15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n v="1470423668"/>
    <x v="1969"/>
    <b v="1"/>
    <n v="1887"/>
    <b v="1"/>
    <s v="technology/hardware"/>
    <n v="61.38"/>
    <n v="61.38"/>
    <x v="2"/>
    <s v="hardware"/>
    <d v="2016-08-05T19:01:08"/>
    <x v="1969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n v="1366429101"/>
    <x v="1970"/>
    <b v="1"/>
    <n v="701"/>
    <b v="1"/>
    <s v="technology/hardware"/>
    <n v="80.73"/>
    <n v="80.73"/>
    <x v="2"/>
    <s v="hardware"/>
    <d v="2013-04-20T03:38:21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n v="1384488000"/>
    <x v="1971"/>
    <b v="1"/>
    <n v="3863"/>
    <b v="1"/>
    <s v="technology/hardware"/>
    <n v="272.36"/>
    <n v="272.36"/>
    <x v="2"/>
    <s v="hardware"/>
    <d v="2013-11-15T04:00:0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n v="1353201444"/>
    <x v="1972"/>
    <b v="1"/>
    <n v="238"/>
    <b v="1"/>
    <s v="technology/hardware"/>
    <n v="70.849999999999994"/>
    <n v="70.849999999999994"/>
    <x v="2"/>
    <s v="hardware"/>
    <d v="2012-11-18T01:17:24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n v="1470466800"/>
    <x v="1973"/>
    <b v="1"/>
    <n v="2051"/>
    <b v="1"/>
    <s v="technology/hardware"/>
    <n v="247.94"/>
    <n v="247.94"/>
    <x v="2"/>
    <s v="hardware"/>
    <d v="2016-08-06T07:00:00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n v="1376899269"/>
    <x v="1974"/>
    <b v="1"/>
    <n v="402"/>
    <b v="1"/>
    <s v="technology/hardware"/>
    <n v="186.81"/>
    <n v="186.81"/>
    <x v="2"/>
    <s v="hardware"/>
    <d v="2013-08-19T08:01:09"/>
    <x v="1974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n v="1362938851"/>
    <x v="1975"/>
    <b v="1"/>
    <n v="253"/>
    <b v="1"/>
    <s v="technology/hardware"/>
    <n v="131.99"/>
    <n v="131.99"/>
    <x v="2"/>
    <s v="hardware"/>
    <d v="2013-03-10T18:07:31"/>
    <x v="1975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n v="1373751325"/>
    <x v="1976"/>
    <b v="1"/>
    <n v="473"/>
    <b v="1"/>
    <s v="technology/hardware"/>
    <n v="29.31"/>
    <n v="29.31"/>
    <x v="2"/>
    <s v="hardware"/>
    <d v="2013-07-13T21:35:25"/>
    <x v="1976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n v="1450511940"/>
    <x v="1977"/>
    <b v="1"/>
    <n v="821"/>
    <b v="1"/>
    <s v="technology/hardware"/>
    <n v="245.02"/>
    <n v="245.02"/>
    <x v="2"/>
    <s v="hardware"/>
    <d v="2015-12-19T07:59:0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n v="1339484400"/>
    <x v="1978"/>
    <b v="1"/>
    <n v="388"/>
    <b v="1"/>
    <s v="technology/hardware"/>
    <n v="1323.25"/>
    <n v="1323.25"/>
    <x v="2"/>
    <s v="hardware"/>
    <d v="2012-06-12T07:00:00"/>
    <x v="1978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n v="1447909140"/>
    <x v="1979"/>
    <b v="1"/>
    <n v="813"/>
    <b v="1"/>
    <s v="technology/hardware"/>
    <n v="282.66000000000003"/>
    <n v="282.66000000000003"/>
    <x v="2"/>
    <s v="hardware"/>
    <d v="2015-11-19T04:59:00"/>
    <x v="1979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n v="1459684862"/>
    <x v="1980"/>
    <b v="1"/>
    <n v="1945"/>
    <b v="1"/>
    <s v="technology/hardware"/>
    <n v="91.21"/>
    <n v="91.21"/>
    <x v="2"/>
    <s v="hardware"/>
    <d v="2016-04-03T12:01:0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s v="CA"/>
    <s v="CAD"/>
    <n v="1404926665"/>
    <x v="1981"/>
    <b v="0"/>
    <n v="12"/>
    <b v="0"/>
    <s v="photography/people"/>
    <n v="31.75"/>
    <n v="31.75"/>
    <x v="8"/>
    <s v="people"/>
    <d v="2014-07-09T17:24:25"/>
    <x v="1981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s v="HK"/>
    <s v="HKD"/>
    <n v="1480863887"/>
    <x v="1982"/>
    <b v="0"/>
    <n v="0"/>
    <b v="0"/>
    <s v="photography/people"/>
    <e v="#DIV/0!"/>
    <n v="0"/>
    <x v="8"/>
    <s v="people"/>
    <d v="2016-12-04T15:04:47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s v="US"/>
    <s v="USD"/>
    <n v="1472799600"/>
    <x v="1983"/>
    <b v="0"/>
    <n v="16"/>
    <b v="0"/>
    <s v="photography/people"/>
    <n v="88.69"/>
    <n v="88.69"/>
    <x v="8"/>
    <s v="people"/>
    <d v="2016-09-02T07:00:00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s v="US"/>
    <s v="USD"/>
    <n v="1417377481"/>
    <x v="1984"/>
    <b v="0"/>
    <n v="7"/>
    <b v="0"/>
    <s v="photography/people"/>
    <n v="453.14"/>
    <n v="453.14"/>
    <x v="8"/>
    <s v="people"/>
    <d v="2014-11-30T19:58:01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s v="GB"/>
    <s v="GBP"/>
    <n v="1470178800"/>
    <x v="1985"/>
    <b v="0"/>
    <n v="4"/>
    <b v="0"/>
    <s v="photography/people"/>
    <n v="12.75"/>
    <n v="12.75"/>
    <x v="8"/>
    <s v="people"/>
    <d v="2016-08-02T23:00:00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s v="GB"/>
    <s v="GBP"/>
    <n v="1457947483"/>
    <x v="1986"/>
    <b v="0"/>
    <n v="1"/>
    <b v="0"/>
    <s v="photography/people"/>
    <n v="1"/>
    <n v="1"/>
    <x v="8"/>
    <s v="people"/>
    <d v="2016-03-14T09:24:43"/>
    <x v="1986"/>
  </r>
  <r>
    <n v="1987"/>
    <s v="Ethiopia: Beheld"/>
    <s v="A collection of images that depicts the beauty and diversity within Ethiopia"/>
    <n v="5500"/>
    <n v="2336"/>
    <n v="42"/>
    <x v="2"/>
    <s v="GB"/>
    <s v="GBP"/>
    <n v="1425223276"/>
    <x v="1987"/>
    <b v="0"/>
    <n v="28"/>
    <b v="0"/>
    <s v="photography/people"/>
    <n v="83.43"/>
    <n v="83.43"/>
    <x v="8"/>
    <s v="people"/>
    <d v="2015-03-01T15:21:16"/>
    <x v="1987"/>
  </r>
  <r>
    <n v="1988"/>
    <s v="Phillip Michael Photography"/>
    <s v="Expressing art in an image!"/>
    <n v="6000"/>
    <n v="25"/>
    <n v="0"/>
    <x v="2"/>
    <s v="US"/>
    <s v="USD"/>
    <n v="1440094742"/>
    <x v="1988"/>
    <b v="0"/>
    <n v="1"/>
    <b v="0"/>
    <s v="photography/people"/>
    <n v="25"/>
    <n v="25"/>
    <x v="8"/>
    <s v="people"/>
    <d v="2015-08-20T18:19:02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s v="US"/>
    <s v="USD"/>
    <n v="1481473208"/>
    <x v="1989"/>
    <b v="0"/>
    <n v="1"/>
    <b v="0"/>
    <s v="photography/people"/>
    <n v="50"/>
    <n v="50"/>
    <x v="8"/>
    <s v="people"/>
    <d v="2016-12-11T16:20:08"/>
    <x v="1989"/>
  </r>
  <r>
    <n v="1990"/>
    <s v="The Virgin of the Path"/>
    <s v="An art nude photography book that includes traditional black and white sepia nudes as well as experimiental color nudes."/>
    <n v="3000"/>
    <n v="509"/>
    <n v="17"/>
    <x v="2"/>
    <s v="US"/>
    <s v="USD"/>
    <n v="1455338532"/>
    <x v="1990"/>
    <b v="0"/>
    <n v="5"/>
    <b v="0"/>
    <s v="photography/people"/>
    <n v="101.8"/>
    <n v="101.8"/>
    <x v="8"/>
    <s v="people"/>
    <d v="2016-02-13T04:42:12"/>
    <x v="1990"/>
  </r>
  <r>
    <n v="1991"/>
    <s v="Portraits of Resilience"/>
    <s v="Taking (and giving) professional portraits of survivors of human trafficking in Myanmar."/>
    <n v="2000"/>
    <n v="140"/>
    <n v="7"/>
    <x v="2"/>
    <s v="US"/>
    <s v="USD"/>
    <n v="1435958786"/>
    <x v="1991"/>
    <b v="0"/>
    <n v="3"/>
    <b v="0"/>
    <s v="photography/people"/>
    <n v="46.67"/>
    <n v="46.67"/>
    <x v="8"/>
    <s v="people"/>
    <d v="2015-07-03T21:26:26"/>
    <x v="1991"/>
  </r>
  <r>
    <n v="1992"/>
    <s v="The Wonderful World of Princes &amp; Princesses"/>
    <s v="A complete revamp of all the Disney Princes &amp; Princesses!"/>
    <n v="1500"/>
    <n v="2"/>
    <n v="0"/>
    <x v="2"/>
    <s v="US"/>
    <s v="USD"/>
    <n v="1424229991"/>
    <x v="1992"/>
    <b v="0"/>
    <n v="2"/>
    <b v="0"/>
    <s v="photography/people"/>
    <n v="1"/>
    <n v="1"/>
    <x v="8"/>
    <s v="people"/>
    <d v="2015-02-18T03:26:3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s v="GB"/>
    <s v="GBP"/>
    <n v="1450706837"/>
    <x v="1993"/>
    <b v="0"/>
    <n v="0"/>
    <b v="0"/>
    <s v="photography/people"/>
    <e v="#DIV/0!"/>
    <n v="0"/>
    <x v="8"/>
    <s v="people"/>
    <d v="2015-12-21T14:07:17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s v="US"/>
    <s v="USD"/>
    <n v="1481072942"/>
    <x v="1994"/>
    <b v="0"/>
    <n v="0"/>
    <b v="0"/>
    <s v="photography/people"/>
    <e v="#DIV/0!"/>
    <n v="0"/>
    <x v="8"/>
    <s v="people"/>
    <d v="2016-12-07T01:09:02"/>
    <x v="1994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s v="CA"/>
    <s v="CAD"/>
    <n v="1437082736"/>
    <x v="1995"/>
    <b v="0"/>
    <n v="3"/>
    <b v="0"/>
    <s v="photography/people"/>
    <n v="26"/>
    <n v="26"/>
    <x v="8"/>
    <s v="people"/>
    <d v="2015-07-16T21:38:56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s v="US"/>
    <s v="USD"/>
    <n v="1405021211"/>
    <x v="1996"/>
    <b v="0"/>
    <n v="0"/>
    <b v="0"/>
    <s v="photography/people"/>
    <e v="#DIV/0!"/>
    <n v="0"/>
    <x v="8"/>
    <s v="people"/>
    <d v="2014-07-10T19:40:11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s v="US"/>
    <s v="USD"/>
    <n v="1409091612"/>
    <x v="1997"/>
    <b v="0"/>
    <n v="0"/>
    <b v="0"/>
    <s v="photography/people"/>
    <e v="#DIV/0!"/>
    <n v="0"/>
    <x v="8"/>
    <s v="people"/>
    <d v="2014-08-26T22:20:12"/>
    <x v="1997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s v="US"/>
    <s v="USD"/>
    <n v="1406861438"/>
    <x v="1998"/>
    <b v="0"/>
    <n v="3"/>
    <b v="0"/>
    <s v="photography/people"/>
    <n v="218.33"/>
    <n v="218.33"/>
    <x v="8"/>
    <s v="people"/>
    <d v="2014-08-01T02:50:38"/>
    <x v="1998"/>
  </r>
  <r>
    <n v="1999"/>
    <s v="Planet Venus"/>
    <s v="This is a portrait photo project aiming to inspire women to explore themselves and live their passion"/>
    <n v="31000"/>
    <n v="236"/>
    <n v="1"/>
    <x v="2"/>
    <s v="GB"/>
    <s v="GBP"/>
    <n v="1415882108"/>
    <x v="1999"/>
    <b v="0"/>
    <n v="7"/>
    <b v="0"/>
    <s v="photography/people"/>
    <n v="33.71"/>
    <n v="33.71"/>
    <x v="8"/>
    <s v="people"/>
    <d v="2014-11-13T12:35:08"/>
    <x v="1999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s v="CA"/>
    <s v="CAD"/>
    <n v="1452120613"/>
    <x v="2000"/>
    <b v="0"/>
    <n v="25"/>
    <b v="0"/>
    <s v="photography/people"/>
    <n v="25"/>
    <n v="25"/>
    <x v="8"/>
    <s v="people"/>
    <d v="2016-01-06T22:50:13"/>
    <x v="2000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n v="1434139200"/>
    <x v="2001"/>
    <b v="1"/>
    <n v="1637"/>
    <b v="1"/>
    <s v="technology/hardware"/>
    <n v="128.38999999999999"/>
    <n v="128.38999999999999"/>
    <x v="2"/>
    <s v="hardware"/>
    <d v="2015-06-12T20:00:0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n v="1485191143"/>
    <x v="2002"/>
    <b v="1"/>
    <n v="1375"/>
    <b v="1"/>
    <s v="technology/hardware"/>
    <n v="78.83"/>
    <n v="78.83"/>
    <x v="2"/>
    <s v="hardware"/>
    <d v="2017-01-23T17:05:43"/>
    <x v="2002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n v="1278111600"/>
    <x v="2003"/>
    <b v="1"/>
    <n v="17"/>
    <b v="1"/>
    <s v="technology/hardware"/>
    <n v="91.76"/>
    <n v="91.76"/>
    <x v="2"/>
    <s v="hardware"/>
    <d v="2010-07-02T23:00:00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n v="1405002663"/>
    <x v="2004"/>
    <b v="1"/>
    <n v="354"/>
    <b v="1"/>
    <s v="technology/hardware"/>
    <n v="331.1"/>
    <n v="331.1"/>
    <x v="2"/>
    <s v="hardware"/>
    <d v="2014-07-10T14:31:03"/>
    <x v="2004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n v="1381895940"/>
    <x v="2005"/>
    <b v="1"/>
    <n v="191"/>
    <b v="1"/>
    <s v="technology/hardware"/>
    <n v="194.26"/>
    <n v="194.26"/>
    <x v="2"/>
    <s v="hardware"/>
    <d v="2013-10-16T03:59:00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n v="1417611645"/>
    <x v="2006"/>
    <b v="1"/>
    <n v="303"/>
    <b v="1"/>
    <s v="technology/hardware"/>
    <n v="408.98"/>
    <n v="408.98"/>
    <x v="2"/>
    <s v="hardware"/>
    <d v="2014-12-03T13:00:45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n v="1282622400"/>
    <x v="2007"/>
    <b v="1"/>
    <n v="137"/>
    <b v="1"/>
    <s v="technology/hardware"/>
    <n v="84.46"/>
    <n v="84.46"/>
    <x v="2"/>
    <s v="hardware"/>
    <d v="2010-08-24T04:00:00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n v="1316442622"/>
    <x v="2008"/>
    <b v="1"/>
    <n v="41"/>
    <b v="1"/>
    <s v="technology/hardware"/>
    <n v="44.85"/>
    <n v="44.85"/>
    <x v="2"/>
    <s v="hardware"/>
    <d v="2011-09-19T14:30:22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n v="1479890743"/>
    <x v="2009"/>
    <b v="1"/>
    <n v="398"/>
    <b v="1"/>
    <s v="technology/hardware"/>
    <n v="383.36"/>
    <n v="383.36"/>
    <x v="2"/>
    <s v="hardware"/>
    <d v="2016-11-23T08:45:43"/>
    <x v="2009"/>
  </r>
  <r>
    <n v="2010"/>
    <s v="Weighitz: Weigh Smarter"/>
    <s v="Weighitz are miniature smart scales designed to weigh anything in the home."/>
    <n v="30000"/>
    <n v="96015.9"/>
    <n v="320"/>
    <x v="0"/>
    <s v="US"/>
    <s v="USD"/>
    <n v="1471564491"/>
    <x v="2010"/>
    <b v="1"/>
    <n v="1737"/>
    <b v="1"/>
    <s v="technology/hardware"/>
    <n v="55.28"/>
    <n v="55.28"/>
    <x v="2"/>
    <s v="hardware"/>
    <d v="2016-08-18T23:54:51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n v="1452553200"/>
    <x v="2011"/>
    <b v="1"/>
    <n v="971"/>
    <b v="1"/>
    <s v="technology/hardware"/>
    <n v="422.02"/>
    <n v="422.02"/>
    <x v="2"/>
    <s v="hardware"/>
    <d v="2016-01-11T23:00:0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n v="1423165441"/>
    <x v="2012"/>
    <b v="1"/>
    <n v="183"/>
    <b v="1"/>
    <s v="technology/hardware"/>
    <n v="64.180000000000007"/>
    <n v="64.180000000000007"/>
    <x v="2"/>
    <s v="hardware"/>
    <d v="2015-02-05T19:44:01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n v="1468019014"/>
    <x v="2013"/>
    <b v="1"/>
    <n v="4562"/>
    <b v="1"/>
    <s v="technology/hardware"/>
    <n v="173.58"/>
    <n v="173.58"/>
    <x v="2"/>
    <s v="hardware"/>
    <d v="2016-07-08T23:03:34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n v="1364184539"/>
    <x v="2014"/>
    <b v="1"/>
    <n v="26457"/>
    <b v="1"/>
    <s v="technology/hardware"/>
    <n v="88.6"/>
    <n v="88.6"/>
    <x v="2"/>
    <s v="hardware"/>
    <d v="2013-03-25T04:08:59"/>
    <x v="2014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n v="1315602163"/>
    <x v="2015"/>
    <b v="1"/>
    <n v="162"/>
    <b v="1"/>
    <s v="technology/hardware"/>
    <n v="50.22"/>
    <n v="50.22"/>
    <x v="2"/>
    <s v="hardware"/>
    <d v="2011-09-09T21:02:43"/>
    <x v="2015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n v="1362863299"/>
    <x v="2016"/>
    <b v="1"/>
    <n v="479"/>
    <b v="1"/>
    <s v="technology/hardware"/>
    <n v="192.39"/>
    <n v="192.39"/>
    <x v="2"/>
    <s v="hardware"/>
    <d v="2013-03-09T21:08:19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n v="1332561600"/>
    <x v="2017"/>
    <b v="1"/>
    <n v="426"/>
    <b v="1"/>
    <s v="technology/hardware"/>
    <n v="73.42"/>
    <n v="73.42"/>
    <x v="2"/>
    <s v="hardware"/>
    <d v="2012-03-24T04:00:00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n v="1439455609"/>
    <x v="2018"/>
    <b v="1"/>
    <n v="450"/>
    <b v="1"/>
    <s v="technology/hardware"/>
    <n v="147.68"/>
    <n v="147.68"/>
    <x v="2"/>
    <s v="hardware"/>
    <d v="2015-08-13T08:46:49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n v="1474563621"/>
    <x v="2019"/>
    <b v="1"/>
    <n v="1780"/>
    <b v="1"/>
    <s v="technology/hardware"/>
    <n v="108.97"/>
    <n v="108.97"/>
    <x v="2"/>
    <s v="hardware"/>
    <d v="2016-09-22T17:00:21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n v="1400108640"/>
    <x v="2020"/>
    <b v="1"/>
    <n v="122"/>
    <b v="1"/>
    <s v="technology/hardware"/>
    <n v="23.65"/>
    <n v="23.65"/>
    <x v="2"/>
    <s v="hardware"/>
    <d v="2014-05-14T23:04:00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n v="1411522897"/>
    <x v="2021"/>
    <b v="1"/>
    <n v="95"/>
    <b v="1"/>
    <s v="technology/hardware"/>
    <n v="147.94999999999999"/>
    <n v="147.94999999999999"/>
    <x v="2"/>
    <s v="hardware"/>
    <d v="2014-09-24T01:41:37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n v="1465652372"/>
    <x v="2022"/>
    <b v="1"/>
    <n v="325"/>
    <b v="1"/>
    <s v="technology/hardware"/>
    <n v="385.04"/>
    <n v="385.04"/>
    <x v="2"/>
    <s v="hardware"/>
    <d v="2016-06-11T13:39:3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n v="1434017153"/>
    <x v="2023"/>
    <b v="1"/>
    <n v="353"/>
    <b v="1"/>
    <s v="technology/hardware"/>
    <n v="457.39"/>
    <n v="457.39"/>
    <x v="2"/>
    <s v="hardware"/>
    <d v="2015-06-11T10:05:53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n v="1344826800"/>
    <x v="2024"/>
    <b v="1"/>
    <n v="105"/>
    <b v="1"/>
    <s v="technology/hardware"/>
    <n v="222.99"/>
    <n v="222.99"/>
    <x v="2"/>
    <s v="hardware"/>
    <d v="2012-08-13T03:00:00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n v="1433996746"/>
    <x v="2025"/>
    <b v="1"/>
    <n v="729"/>
    <b v="1"/>
    <s v="technology/hardware"/>
    <n v="220.74"/>
    <n v="220.74"/>
    <x v="2"/>
    <s v="hardware"/>
    <d v="2015-06-11T04:25:46"/>
    <x v="2025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n v="1398052740"/>
    <x v="2026"/>
    <b v="1"/>
    <n v="454"/>
    <b v="1"/>
    <s v="technology/hardware"/>
    <n v="73.5"/>
    <n v="73.5"/>
    <x v="2"/>
    <s v="hardware"/>
    <d v="2014-04-21T03:59:00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n v="1427740319"/>
    <x v="2027"/>
    <b v="1"/>
    <n v="539"/>
    <b v="1"/>
    <s v="technology/hardware"/>
    <n v="223.1"/>
    <n v="223.1"/>
    <x v="2"/>
    <s v="hardware"/>
    <d v="2015-03-30T18:31:59"/>
    <x v="2027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n v="1268690100"/>
    <x v="2028"/>
    <b v="1"/>
    <n v="79"/>
    <b v="1"/>
    <s v="technology/hardware"/>
    <n v="47.91"/>
    <n v="47.91"/>
    <x v="2"/>
    <s v="hardware"/>
    <d v="2010-03-15T21:55:00"/>
    <x v="2028"/>
  </r>
  <r>
    <n v="2029"/>
    <s v="Lumin8 Pro"/>
    <s v="Lumin8 Pro is a fun and easy to use light controller that makes light dance to your favorite music."/>
    <n v="2500"/>
    <n v="9030"/>
    <n v="361"/>
    <x v="0"/>
    <s v="US"/>
    <s v="USD"/>
    <n v="1409099481"/>
    <x v="2029"/>
    <b v="1"/>
    <n v="94"/>
    <b v="1"/>
    <s v="technology/hardware"/>
    <n v="96.06"/>
    <n v="96.06"/>
    <x v="2"/>
    <s v="hardware"/>
    <d v="2014-08-27T00:31:21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n v="1354233296"/>
    <x v="2030"/>
    <b v="1"/>
    <n v="625"/>
    <b v="1"/>
    <s v="technology/hardware"/>
    <n v="118.61"/>
    <n v="118.61"/>
    <x v="2"/>
    <s v="hardware"/>
    <d v="2012-11-29T23:54:56"/>
    <x v="2030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n v="1420765200"/>
    <x v="2031"/>
    <b v="1"/>
    <n v="508"/>
    <b v="1"/>
    <s v="technology/hardware"/>
    <n v="118.45"/>
    <n v="118.45"/>
    <x v="2"/>
    <s v="hardware"/>
    <d v="2015-01-09T01:00:0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n v="1481778000"/>
    <x v="2032"/>
    <b v="1"/>
    <n v="531"/>
    <b v="1"/>
    <s v="technology/hardware"/>
    <n v="143.21"/>
    <n v="143.21"/>
    <x v="2"/>
    <s v="hardware"/>
    <d v="2016-12-15T05:00:00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n v="1398477518"/>
    <x v="2033"/>
    <b v="1"/>
    <n v="158"/>
    <b v="1"/>
    <s v="technology/hardware"/>
    <n v="282.72000000000003"/>
    <n v="282.72000000000003"/>
    <x v="2"/>
    <s v="hardware"/>
    <d v="2014-04-26T01:58:38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n v="1430981880"/>
    <x v="2034"/>
    <b v="1"/>
    <n v="508"/>
    <b v="1"/>
    <s v="technology/hardware"/>
    <n v="593.94000000000005"/>
    <n v="593.94000000000005"/>
    <x v="2"/>
    <s v="hardware"/>
    <d v="2015-05-07T06:58:0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n v="1450486800"/>
    <x v="2035"/>
    <b v="1"/>
    <n v="644"/>
    <b v="1"/>
    <s v="technology/hardware"/>
    <n v="262.16000000000003"/>
    <n v="262.16000000000003"/>
    <x v="2"/>
    <s v="hardware"/>
    <d v="2015-12-19T01:00:0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n v="1399668319"/>
    <x v="2036"/>
    <b v="1"/>
    <n v="848"/>
    <b v="1"/>
    <s v="technology/hardware"/>
    <n v="46.58"/>
    <n v="46.58"/>
    <x v="2"/>
    <s v="hardware"/>
    <d v="2014-05-09T20:45:19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n v="1388383353"/>
    <x v="2037"/>
    <b v="1"/>
    <n v="429"/>
    <b v="1"/>
    <s v="technology/hardware"/>
    <n v="70.040000000000006"/>
    <n v="70.040000000000006"/>
    <x v="2"/>
    <s v="hardware"/>
    <d v="2013-12-30T06:02:33"/>
    <x v="2037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n v="1372701600"/>
    <x v="2038"/>
    <b v="1"/>
    <n v="204"/>
    <b v="1"/>
    <s v="technology/hardware"/>
    <n v="164.91"/>
    <n v="164.91"/>
    <x v="2"/>
    <s v="hardware"/>
    <d v="2013-07-01T18:00:00"/>
    <x v="2038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n v="1480568340"/>
    <x v="2039"/>
    <b v="1"/>
    <n v="379"/>
    <b v="1"/>
    <s v="technology/hardware"/>
    <n v="449.26"/>
    <n v="449.26"/>
    <x v="2"/>
    <s v="hardware"/>
    <d v="2016-12-01T04:59:00"/>
    <x v="2039"/>
  </r>
  <r>
    <n v="2040"/>
    <s v="Programmable Capacitor"/>
    <s v="4.29 Billion+ Capacitor Combinations._x000a_No Coding Required."/>
    <n v="3000"/>
    <n v="7445.14"/>
    <n v="248"/>
    <x v="0"/>
    <s v="US"/>
    <s v="USD"/>
    <n v="1384557303"/>
    <x v="2040"/>
    <b v="1"/>
    <n v="271"/>
    <b v="1"/>
    <s v="technology/hardware"/>
    <n v="27.47"/>
    <n v="27.47"/>
    <x v="2"/>
    <s v="hardware"/>
    <d v="2013-11-15T23:15:03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n v="1478785027"/>
    <x v="2041"/>
    <b v="0"/>
    <n v="120"/>
    <b v="1"/>
    <s v="technology/hardware"/>
    <n v="143.97999999999999"/>
    <n v="143.97999999999999"/>
    <x v="2"/>
    <s v="hardware"/>
    <d v="2016-11-10T13:37:07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n v="1453481974"/>
    <x v="2042"/>
    <b v="0"/>
    <n v="140"/>
    <b v="1"/>
    <s v="technology/hardware"/>
    <n v="88.24"/>
    <n v="88.24"/>
    <x v="2"/>
    <s v="hardware"/>
    <d v="2016-01-22T16:59:34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n v="1481432340"/>
    <x v="2043"/>
    <b v="0"/>
    <n v="193"/>
    <b v="1"/>
    <s v="technology/hardware"/>
    <n v="36.33"/>
    <n v="36.33"/>
    <x v="2"/>
    <s v="hardware"/>
    <d v="2016-12-11T04:59:00"/>
    <x v="2043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n v="1434212714"/>
    <x v="2044"/>
    <b v="0"/>
    <n v="180"/>
    <b v="1"/>
    <s v="technology/hardware"/>
    <n v="90.18"/>
    <n v="90.18"/>
    <x v="2"/>
    <s v="hardware"/>
    <d v="2015-06-13T16:25:14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n v="1341799647"/>
    <x v="2045"/>
    <b v="0"/>
    <n v="263"/>
    <b v="1"/>
    <s v="technology/hardware"/>
    <n v="152.62"/>
    <n v="152.62"/>
    <x v="2"/>
    <s v="hardware"/>
    <d v="2012-07-09T02:07:27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n v="1369282044"/>
    <x v="2046"/>
    <b v="0"/>
    <n v="217"/>
    <b v="1"/>
    <s v="technology/hardware"/>
    <n v="55.81"/>
    <n v="55.81"/>
    <x v="2"/>
    <s v="hardware"/>
    <d v="2013-05-23T04:07:2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n v="1429228800"/>
    <x v="2047"/>
    <b v="0"/>
    <n v="443"/>
    <b v="1"/>
    <s v="technology/hardware"/>
    <n v="227.85"/>
    <n v="227.85"/>
    <x v="2"/>
    <s v="hardware"/>
    <d v="2015-04-17T00:00:0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n v="1369323491"/>
    <x v="2048"/>
    <b v="0"/>
    <n v="1373"/>
    <b v="1"/>
    <s v="technology/hardware"/>
    <n v="91.83"/>
    <n v="91.83"/>
    <x v="2"/>
    <s v="hardware"/>
    <d v="2013-05-23T15:38:11"/>
    <x v="2048"/>
  </r>
  <r>
    <n v="2049"/>
    <s v="LOCK8 - the World's First Smart Bike Lock"/>
    <s v="Keyless. Alarm secured. GPS tracking."/>
    <n v="50000"/>
    <n v="60095.35"/>
    <n v="120"/>
    <x v="0"/>
    <s v="GB"/>
    <s v="GBP"/>
    <n v="1386025140"/>
    <x v="2049"/>
    <b v="0"/>
    <n v="742"/>
    <b v="1"/>
    <s v="technology/hardware"/>
    <n v="80.989999999999995"/>
    <n v="80.989999999999995"/>
    <x v="2"/>
    <s v="hardware"/>
    <d v="2013-12-02T22:59:00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n v="1433036578"/>
    <x v="2050"/>
    <b v="0"/>
    <n v="170"/>
    <b v="1"/>
    <s v="technology/hardware"/>
    <n v="278.39"/>
    <n v="278.39"/>
    <x v="2"/>
    <s v="hardware"/>
    <d v="2015-05-31T01:42:58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n v="1388017937"/>
    <x v="2051"/>
    <b v="0"/>
    <n v="242"/>
    <b v="1"/>
    <s v="technology/hardware"/>
    <n v="43.1"/>
    <n v="43.1"/>
    <x v="2"/>
    <s v="hardware"/>
    <d v="2013-12-26T00:32:17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n v="1455933653"/>
    <x v="2052"/>
    <b v="0"/>
    <n v="541"/>
    <b v="1"/>
    <s v="technology/hardware"/>
    <n v="326.29000000000002"/>
    <n v="326.29000000000002"/>
    <x v="2"/>
    <s v="hardware"/>
    <d v="2016-02-20T02:00:53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n v="1448466551"/>
    <x v="2053"/>
    <b v="0"/>
    <n v="121"/>
    <b v="1"/>
    <s v="technology/hardware"/>
    <n v="41.74"/>
    <n v="41.74"/>
    <x v="2"/>
    <s v="hardware"/>
    <d v="2015-11-25T15:49:11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n v="1399033810"/>
    <x v="2054"/>
    <b v="0"/>
    <n v="621"/>
    <b v="1"/>
    <s v="technology/hardware"/>
    <n v="64.02"/>
    <n v="64.02"/>
    <x v="2"/>
    <s v="hardware"/>
    <d v="2014-05-02T12:30:10"/>
    <x v="2054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n v="1417579200"/>
    <x v="2055"/>
    <b v="0"/>
    <n v="101"/>
    <b v="1"/>
    <s v="technology/hardware"/>
    <n v="99.46"/>
    <n v="99.46"/>
    <x v="2"/>
    <s v="hardware"/>
    <d v="2014-12-03T04:00:00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n v="1366222542"/>
    <x v="2056"/>
    <b v="0"/>
    <n v="554"/>
    <b v="1"/>
    <s v="technology/hardware"/>
    <n v="138.49"/>
    <n v="138.49"/>
    <x v="2"/>
    <s v="hardware"/>
    <d v="2013-04-17T18:15:42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n v="1456487532"/>
    <x v="2057"/>
    <b v="0"/>
    <n v="666"/>
    <b v="1"/>
    <s v="technology/hardware"/>
    <n v="45.55"/>
    <n v="45.55"/>
    <x v="2"/>
    <s v="hardware"/>
    <d v="2016-02-26T11:52:12"/>
    <x v="2057"/>
  </r>
  <r>
    <n v="2058"/>
    <s v="Raspberry Pi Debug Clip"/>
    <s v="Making using the serial terminal on the Raspberry Pi as easy as Pi!"/>
    <n v="2560"/>
    <n v="4308"/>
    <n v="168"/>
    <x v="0"/>
    <s v="GB"/>
    <s v="GBP"/>
    <n v="1425326400"/>
    <x v="2058"/>
    <b v="0"/>
    <n v="410"/>
    <b v="1"/>
    <s v="technology/hardware"/>
    <n v="10.51"/>
    <n v="10.51"/>
    <x v="2"/>
    <s v="hardware"/>
    <d v="2015-03-02T20:00:0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n v="1454277540"/>
    <x v="2059"/>
    <b v="0"/>
    <n v="375"/>
    <b v="1"/>
    <s v="technology/hardware"/>
    <n v="114.77"/>
    <n v="114.77"/>
    <x v="2"/>
    <s v="hardware"/>
    <d v="2016-01-31T21:59:0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n v="1406129150"/>
    <x v="2060"/>
    <b v="0"/>
    <n v="1364"/>
    <b v="1"/>
    <s v="technology/hardware"/>
    <n v="36"/>
    <n v="36"/>
    <x v="2"/>
    <s v="hardware"/>
    <d v="2014-07-23T15:25:50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n v="1483208454"/>
    <x v="2061"/>
    <b v="0"/>
    <n v="35"/>
    <b v="1"/>
    <s v="technology/hardware"/>
    <n v="154.16999999999999"/>
    <n v="154.16999999999999"/>
    <x v="2"/>
    <s v="hardware"/>
    <d v="2016-12-31T18:20:54"/>
    <x v="2061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n v="1458807098"/>
    <x v="2062"/>
    <b v="0"/>
    <n v="203"/>
    <b v="1"/>
    <s v="technology/hardware"/>
    <n v="566.39"/>
    <n v="566.39"/>
    <x v="2"/>
    <s v="hardware"/>
    <d v="2016-03-24T08:11:38"/>
    <x v="2062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n v="1463333701"/>
    <x v="2063"/>
    <b v="0"/>
    <n v="49"/>
    <b v="1"/>
    <s v="technology/hardware"/>
    <n v="120.86"/>
    <n v="120.86"/>
    <x v="2"/>
    <s v="hardware"/>
    <d v="2016-05-15T17:35:01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n v="1370001600"/>
    <x v="2064"/>
    <b v="0"/>
    <n v="5812"/>
    <b v="1"/>
    <s v="technology/hardware"/>
    <n v="86.16"/>
    <n v="86.16"/>
    <x v="2"/>
    <s v="hardware"/>
    <d v="2013-05-31T12:00:00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n v="1387958429"/>
    <x v="2065"/>
    <b v="0"/>
    <n v="1556"/>
    <b v="1"/>
    <s v="technology/hardware"/>
    <n v="51.21"/>
    <n v="51.21"/>
    <x v="2"/>
    <s v="hardware"/>
    <d v="2013-12-25T08:00:29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n v="1408818683"/>
    <x v="2066"/>
    <b v="0"/>
    <n v="65"/>
    <b v="1"/>
    <s v="technology/hardware"/>
    <n v="67.260000000000005"/>
    <n v="67.260000000000005"/>
    <x v="2"/>
    <s v="hardware"/>
    <d v="2014-08-23T18:31:23"/>
    <x v="2066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n v="1432499376"/>
    <x v="2067"/>
    <b v="0"/>
    <n v="10"/>
    <b v="1"/>
    <s v="technology/hardware"/>
    <n v="62.8"/>
    <n v="62.8"/>
    <x v="2"/>
    <s v="hardware"/>
    <d v="2015-05-24T20:29:36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n v="1476994315"/>
    <x v="2068"/>
    <b v="0"/>
    <n v="76"/>
    <b v="1"/>
    <s v="technology/hardware"/>
    <n v="346.13"/>
    <n v="346.13"/>
    <x v="2"/>
    <s v="hardware"/>
    <d v="2016-10-20T20:11:55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n v="1451776791"/>
    <x v="2069"/>
    <b v="0"/>
    <n v="263"/>
    <b v="1"/>
    <s v="technology/hardware"/>
    <n v="244.12"/>
    <n v="244.12"/>
    <x v="2"/>
    <s v="hardware"/>
    <d v="2016-01-02T23:19:51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n v="1467128723"/>
    <x v="2070"/>
    <b v="0"/>
    <n v="1530"/>
    <b v="1"/>
    <s v="technology/hardware"/>
    <n v="259.25"/>
    <n v="259.25"/>
    <x v="2"/>
    <s v="hardware"/>
    <d v="2016-06-28T15:45:23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n v="1475390484"/>
    <x v="2071"/>
    <b v="0"/>
    <n v="278"/>
    <b v="1"/>
    <s v="technology/hardware"/>
    <n v="201.96"/>
    <n v="201.96"/>
    <x v="2"/>
    <s v="hardware"/>
    <d v="2016-10-02T06:41:24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n v="1462629432"/>
    <x v="2072"/>
    <b v="0"/>
    <n v="350"/>
    <b v="1"/>
    <s v="technology/hardware"/>
    <n v="226.21"/>
    <n v="226.21"/>
    <x v="2"/>
    <s v="hardware"/>
    <d v="2016-05-07T13:57:1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n v="1431100918"/>
    <x v="2073"/>
    <b v="0"/>
    <n v="470"/>
    <b v="1"/>
    <s v="technology/hardware"/>
    <n v="324.69"/>
    <n v="324.69"/>
    <x v="2"/>
    <s v="hardware"/>
    <d v="2015-05-08T16:01:58"/>
    <x v="2073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n v="1462564182"/>
    <x v="2074"/>
    <b v="0"/>
    <n v="3"/>
    <b v="1"/>
    <s v="technology/hardware"/>
    <n v="205"/>
    <n v="205"/>
    <x v="2"/>
    <s v="hardware"/>
    <d v="2016-05-06T19:49:42"/>
    <x v="2074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n v="1374769288"/>
    <x v="2075"/>
    <b v="0"/>
    <n v="8200"/>
    <b v="1"/>
    <s v="technology/hardware"/>
    <n v="20.47"/>
    <n v="20.47"/>
    <x v="2"/>
    <s v="hardware"/>
    <d v="2013-07-25T16:21:28"/>
    <x v="2075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n v="1406149689"/>
    <x v="2076"/>
    <b v="0"/>
    <n v="8359"/>
    <b v="1"/>
    <s v="technology/hardware"/>
    <n v="116.35"/>
    <n v="116.35"/>
    <x v="2"/>
    <s v="hardware"/>
    <d v="2014-07-23T21:08:09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n v="1433538000"/>
    <x v="2077"/>
    <b v="0"/>
    <n v="188"/>
    <b v="1"/>
    <s v="technology/hardware"/>
    <n v="307.2"/>
    <n v="307.2"/>
    <x v="2"/>
    <s v="hardware"/>
    <d v="2015-06-05T21:00:0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n v="1482085857"/>
    <x v="2078"/>
    <b v="0"/>
    <n v="48"/>
    <b v="1"/>
    <s v="technology/hardware"/>
    <n v="546.69000000000005"/>
    <n v="546.69000000000005"/>
    <x v="2"/>
    <s v="hardware"/>
    <d v="2016-12-18T18:30:57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n v="1435258800"/>
    <x v="2079"/>
    <b v="0"/>
    <n v="607"/>
    <b v="1"/>
    <s v="technology/hardware"/>
    <n v="47.47"/>
    <n v="47.47"/>
    <x v="2"/>
    <s v="hardware"/>
    <d v="2015-06-25T19:00:0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n v="1447286300"/>
    <x v="2080"/>
    <b v="0"/>
    <n v="50"/>
    <b v="1"/>
    <s v="technology/hardware"/>
    <n v="101.56"/>
    <n v="101.56"/>
    <x v="2"/>
    <s v="hardware"/>
    <d v="2015-11-11T23:58:2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n v="1337144340"/>
    <x v="2081"/>
    <b v="0"/>
    <n v="55"/>
    <b v="1"/>
    <s v="music/indie rock"/>
    <n v="72.91"/>
    <n v="72.91"/>
    <x v="4"/>
    <s v="indie rock"/>
    <d v="2012-05-16T04:59:00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n v="1322106796"/>
    <x v="2082"/>
    <b v="0"/>
    <n v="38"/>
    <b v="1"/>
    <s v="music/indie rock"/>
    <n v="43.71"/>
    <n v="43.71"/>
    <x v="4"/>
    <s v="indie rock"/>
    <d v="2011-11-24T03:53:16"/>
    <x v="2082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n v="1338830395"/>
    <x v="2083"/>
    <b v="0"/>
    <n v="25"/>
    <b v="1"/>
    <s v="music/indie rock"/>
    <n v="34"/>
    <n v="34"/>
    <x v="4"/>
    <s v="indie rock"/>
    <d v="2012-06-04T17:19:55"/>
    <x v="2083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n v="1399186740"/>
    <x v="2084"/>
    <b v="0"/>
    <n v="46"/>
    <b v="1"/>
    <s v="music/indie rock"/>
    <n v="70.650000000000006"/>
    <n v="70.650000000000006"/>
    <x v="4"/>
    <s v="indie rock"/>
    <d v="2014-05-04T06:59:00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n v="1342382587"/>
    <x v="2085"/>
    <b v="0"/>
    <n v="83"/>
    <b v="1"/>
    <s v="music/indie rock"/>
    <n v="89.3"/>
    <n v="89.3"/>
    <x v="4"/>
    <s v="indie rock"/>
    <d v="2012-07-15T20:03:07"/>
    <x v="2085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n v="1323838740"/>
    <x v="2086"/>
    <b v="0"/>
    <n v="35"/>
    <b v="1"/>
    <s v="music/indie rock"/>
    <n v="115.09"/>
    <n v="115.09"/>
    <x v="4"/>
    <s v="indie rock"/>
    <d v="2011-12-14T04:59:00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n v="1315457658"/>
    <x v="2087"/>
    <b v="0"/>
    <n v="25"/>
    <b v="1"/>
    <s v="music/indie rock"/>
    <n v="62.12"/>
    <n v="62.12"/>
    <x v="4"/>
    <s v="indie rock"/>
    <d v="2011-09-08T04:54:18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n v="1284177540"/>
    <x v="2088"/>
    <b v="0"/>
    <n v="75"/>
    <b v="1"/>
    <s v="music/indie rock"/>
    <n v="46.2"/>
    <n v="46.2"/>
    <x v="4"/>
    <s v="indie rock"/>
    <d v="2010-09-11T03:59:00"/>
    <x v="2088"/>
  </r>
  <r>
    <n v="2089"/>
    <s v="Little Moses EP"/>
    <s v="Little Moses is trying to record their first EP, and we can't do it without your help!"/>
    <n v="2500"/>
    <n v="3010.01"/>
    <n v="120"/>
    <x v="0"/>
    <s v="US"/>
    <s v="USD"/>
    <n v="1375408194"/>
    <x v="2089"/>
    <b v="0"/>
    <n v="62"/>
    <b v="1"/>
    <s v="music/indie rock"/>
    <n v="48.55"/>
    <n v="48.55"/>
    <x v="4"/>
    <s v="indie rock"/>
    <d v="2013-08-02T01:49:5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n v="1361696955"/>
    <x v="2090"/>
    <b v="0"/>
    <n v="160"/>
    <b v="1"/>
    <s v="music/indie rock"/>
    <n v="57.52"/>
    <n v="57.52"/>
    <x v="4"/>
    <s v="indie rock"/>
    <d v="2013-02-24T09:09:15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n v="1299009600"/>
    <x v="2091"/>
    <b v="0"/>
    <n v="246"/>
    <b v="1"/>
    <s v="music/indie rock"/>
    <n v="88.15"/>
    <n v="88.15"/>
    <x v="4"/>
    <s v="indie rock"/>
    <d v="2011-03-01T20:00:00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n v="1318006732"/>
    <x v="2092"/>
    <b v="0"/>
    <n v="55"/>
    <b v="1"/>
    <s v="music/indie rock"/>
    <n v="110.49"/>
    <n v="110.49"/>
    <x v="4"/>
    <s v="indie rock"/>
    <d v="2011-10-07T16:58:52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n v="1356211832"/>
    <x v="2093"/>
    <b v="0"/>
    <n v="23"/>
    <b v="1"/>
    <s v="music/indie rock"/>
    <n v="66.83"/>
    <n v="66.83"/>
    <x v="4"/>
    <s v="indie rock"/>
    <d v="2012-12-22T21:30:32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n v="1330916400"/>
    <x v="2094"/>
    <b v="0"/>
    <n v="72"/>
    <b v="1"/>
    <s v="music/indie rock"/>
    <n v="58.6"/>
    <n v="58.6"/>
    <x v="4"/>
    <s v="indie rock"/>
    <d v="2012-03-05T03:00:00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n v="1317576973"/>
    <x v="2095"/>
    <b v="0"/>
    <n v="22"/>
    <b v="1"/>
    <s v="music/indie rock"/>
    <n v="113.64"/>
    <n v="113.64"/>
    <x v="4"/>
    <s v="indie rock"/>
    <d v="2011-10-02T17:36:13"/>
    <x v="2095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n v="1351223940"/>
    <x v="2096"/>
    <b v="0"/>
    <n v="14"/>
    <b v="1"/>
    <s v="music/indie rock"/>
    <n v="43.57"/>
    <n v="43.57"/>
    <x v="4"/>
    <s v="indie rock"/>
    <d v="2012-10-26T03:59:00"/>
    <x v="2096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n v="1322751735"/>
    <x v="2097"/>
    <b v="0"/>
    <n v="38"/>
    <b v="1"/>
    <s v="music/indie rock"/>
    <n v="78.95"/>
    <n v="78.95"/>
    <x v="4"/>
    <s v="indie rock"/>
    <d v="2011-12-01T15:02:15"/>
    <x v="2097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n v="1331174635"/>
    <x v="2098"/>
    <b v="0"/>
    <n v="32"/>
    <b v="1"/>
    <s v="music/indie rock"/>
    <n v="188.13"/>
    <n v="188.13"/>
    <x v="4"/>
    <s v="indie rock"/>
    <d v="2012-03-08T02:43:55"/>
    <x v="2098"/>
  </r>
  <r>
    <n v="2099"/>
    <s v="Roosevelt Died."/>
    <s v="Our tour van died, we need help!"/>
    <n v="3000"/>
    <n v="3971"/>
    <n v="132"/>
    <x v="0"/>
    <s v="US"/>
    <s v="USD"/>
    <n v="1435808400"/>
    <x v="2099"/>
    <b v="0"/>
    <n v="63"/>
    <b v="1"/>
    <s v="music/indie rock"/>
    <n v="63.03"/>
    <n v="63.03"/>
    <x v="4"/>
    <s v="indie rock"/>
    <d v="2015-07-02T03:40:0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n v="1341028740"/>
    <x v="2100"/>
    <b v="0"/>
    <n v="27"/>
    <b v="1"/>
    <s v="music/indie rock"/>
    <n v="30.37"/>
    <n v="30.37"/>
    <x v="4"/>
    <s v="indie rock"/>
    <d v="2012-06-30T03:59:00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n v="1329104114"/>
    <x v="2101"/>
    <b v="0"/>
    <n v="44"/>
    <b v="1"/>
    <s v="music/indie rock"/>
    <n v="51.48"/>
    <n v="51.48"/>
    <x v="4"/>
    <s v="indie rock"/>
    <d v="2012-02-13T03:35:14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n v="1304628648"/>
    <x v="2102"/>
    <b v="0"/>
    <n v="38"/>
    <b v="1"/>
    <s v="music/indie rock"/>
    <n v="35.79"/>
    <n v="35.79"/>
    <x v="4"/>
    <s v="indie rock"/>
    <d v="2011-05-05T20:50:48"/>
    <x v="2102"/>
  </r>
  <r>
    <n v="2103"/>
    <s v="Matthew Moon's New Album"/>
    <s v="Indie rocker, Matthew Moon, has something to share with you..."/>
    <n v="7777"/>
    <n v="11364"/>
    <n v="146"/>
    <x v="0"/>
    <s v="US"/>
    <s v="USD"/>
    <n v="1352488027"/>
    <x v="2103"/>
    <b v="0"/>
    <n v="115"/>
    <b v="1"/>
    <s v="music/indie rock"/>
    <n v="98.82"/>
    <n v="98.82"/>
    <x v="4"/>
    <s v="indie rock"/>
    <d v="2012-11-09T19:07:07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n v="1369958400"/>
    <x v="2104"/>
    <b v="0"/>
    <n v="37"/>
    <b v="1"/>
    <s v="music/indie rock"/>
    <n v="28"/>
    <n v="28"/>
    <x v="4"/>
    <s v="indie rock"/>
    <d v="2013-05-31T00:00:00"/>
    <x v="2104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n v="1416542400"/>
    <x v="2105"/>
    <b v="0"/>
    <n v="99"/>
    <b v="1"/>
    <s v="music/indie rock"/>
    <n v="51.31"/>
    <n v="51.31"/>
    <x v="4"/>
    <s v="indie rock"/>
    <d v="2014-11-21T04:00:00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n v="1359176974"/>
    <x v="2106"/>
    <b v="0"/>
    <n v="44"/>
    <b v="1"/>
    <s v="music/indie rock"/>
    <n v="53.52"/>
    <n v="53.52"/>
    <x v="4"/>
    <s v="indie rock"/>
    <d v="2013-01-26T05:09:34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n v="1415815393"/>
    <x v="2107"/>
    <b v="0"/>
    <n v="58"/>
    <b v="1"/>
    <s v="music/indie rock"/>
    <n v="37.15"/>
    <n v="37.15"/>
    <x v="4"/>
    <s v="indie rock"/>
    <d v="2014-11-12T18:03:1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n v="1347249300"/>
    <x v="2108"/>
    <b v="0"/>
    <n v="191"/>
    <b v="1"/>
    <s v="music/indie rock"/>
    <n v="89.9"/>
    <n v="89.9"/>
    <x v="4"/>
    <s v="indie rock"/>
    <d v="2012-09-10T03:55:00"/>
    <x v="2108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n v="1436115617"/>
    <x v="2109"/>
    <b v="0"/>
    <n v="40"/>
    <b v="1"/>
    <s v="music/indie rock"/>
    <n v="106.53"/>
    <n v="106.53"/>
    <x v="4"/>
    <s v="indie rock"/>
    <d v="2015-07-05T17:00:17"/>
    <x v="2109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n v="1401253140"/>
    <x v="2110"/>
    <b v="0"/>
    <n v="38"/>
    <b v="1"/>
    <s v="music/indie rock"/>
    <n v="52.82"/>
    <n v="52.82"/>
    <x v="4"/>
    <s v="indie rock"/>
    <d v="2014-05-28T04:59:00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n v="1313370000"/>
    <x v="2111"/>
    <b v="0"/>
    <n v="39"/>
    <b v="1"/>
    <s v="music/indie rock"/>
    <n v="54.62"/>
    <n v="54.62"/>
    <x v="4"/>
    <s v="indie rock"/>
    <d v="2011-08-15T01:00:00"/>
    <x v="2111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n v="1366064193"/>
    <x v="2112"/>
    <b v="0"/>
    <n v="11"/>
    <b v="1"/>
    <s v="music/indie rock"/>
    <n v="27.27"/>
    <n v="27.27"/>
    <x v="4"/>
    <s v="indie rock"/>
    <d v="2013-04-15T22:16:33"/>
    <x v="2112"/>
  </r>
  <r>
    <n v="2113"/>
    <s v="Summer Underground // Honeycomb LP"/>
    <s v="Help us fund our second full-length album Honeycomb!"/>
    <n v="7000"/>
    <n v="7340"/>
    <n v="105"/>
    <x v="0"/>
    <s v="US"/>
    <s v="USD"/>
    <n v="1411505176"/>
    <x v="2113"/>
    <b v="0"/>
    <n v="107"/>
    <b v="1"/>
    <s v="music/indie rock"/>
    <n v="68.599999999999994"/>
    <n v="68.599999999999994"/>
    <x v="4"/>
    <s v="indie rock"/>
    <d v="2014-09-23T20:46:16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n v="1291870740"/>
    <x v="2114"/>
    <b v="0"/>
    <n v="147"/>
    <b v="1"/>
    <s v="music/indie rock"/>
    <n v="35.61"/>
    <n v="35.61"/>
    <x v="4"/>
    <s v="indie rock"/>
    <d v="2010-12-09T04:59:00"/>
    <x v="2114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n v="1298167001"/>
    <x v="2115"/>
    <b v="0"/>
    <n v="36"/>
    <b v="1"/>
    <s v="music/indie rock"/>
    <n v="94.03"/>
    <n v="94.03"/>
    <x v="4"/>
    <s v="indie rock"/>
    <d v="2011-02-20T01:56:41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n v="1349203203"/>
    <x v="2116"/>
    <b v="0"/>
    <n v="92"/>
    <b v="1"/>
    <s v="music/indie rock"/>
    <n v="526.46"/>
    <n v="526.46"/>
    <x v="4"/>
    <s v="indie rock"/>
    <d v="2012-10-02T18:40:03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n v="1445921940"/>
    <x v="2117"/>
    <b v="0"/>
    <n v="35"/>
    <b v="1"/>
    <s v="music/indie rock"/>
    <n v="50.66"/>
    <n v="50.66"/>
    <x v="4"/>
    <s v="indie rock"/>
    <d v="2015-10-27T04:59:00"/>
    <x v="2117"/>
  </r>
  <r>
    <n v="2118"/>
    <s v="PORCHES. vs. THE U.S.A."/>
    <s v="PORCHES.  and Documentarians tour from New York to San Francisco and back."/>
    <n v="1000"/>
    <n v="1346.11"/>
    <n v="135"/>
    <x v="0"/>
    <s v="US"/>
    <s v="USD"/>
    <n v="1311538136"/>
    <x v="2118"/>
    <b v="0"/>
    <n v="17"/>
    <b v="1"/>
    <s v="music/indie rock"/>
    <n v="79.180000000000007"/>
    <n v="79.180000000000007"/>
    <x v="4"/>
    <s v="indie rock"/>
    <d v="2011-07-24T20:08:56"/>
    <x v="2118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n v="1345086445"/>
    <x v="2119"/>
    <b v="0"/>
    <n v="22"/>
    <b v="1"/>
    <s v="music/indie rock"/>
    <n v="91.59"/>
    <n v="91.59"/>
    <x v="4"/>
    <s v="indie rock"/>
    <d v="2012-08-16T03:07:25"/>
    <x v="2119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n v="1388617736"/>
    <x v="2120"/>
    <b v="0"/>
    <n v="69"/>
    <b v="1"/>
    <s v="music/indie rock"/>
    <n v="116.96"/>
    <n v="116.96"/>
    <x v="4"/>
    <s v="indie rock"/>
    <d v="2014-01-01T23:08:56"/>
    <x v="2120"/>
  </r>
  <r>
    <n v="2121"/>
    <s v="Legend of Decay"/>
    <s v="Join us on an epic journey to discover a millennia old secret which will change the world forever."/>
    <n v="50000"/>
    <n v="284"/>
    <n v="1"/>
    <x v="2"/>
    <s v="CH"/>
    <s v="CHF"/>
    <n v="1484156948"/>
    <x v="2121"/>
    <b v="0"/>
    <n v="10"/>
    <b v="0"/>
    <s v="games/video games"/>
    <n v="28.4"/>
    <n v="28.4"/>
    <x v="6"/>
    <s v="video games"/>
    <d v="2017-01-11T17:49:08"/>
    <x v="2121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s v="MX"/>
    <s v="MXN"/>
    <n v="1483773169"/>
    <x v="2122"/>
    <b v="0"/>
    <n v="3"/>
    <b v="0"/>
    <s v="games/video games"/>
    <n v="103.33"/>
    <n v="103.33"/>
    <x v="6"/>
    <s v="video games"/>
    <d v="2017-01-07T07:12:49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s v="US"/>
    <s v="USD"/>
    <n v="1268636340"/>
    <x v="2123"/>
    <b v="0"/>
    <n v="5"/>
    <b v="0"/>
    <s v="games/video games"/>
    <n v="10"/>
    <n v="10"/>
    <x v="6"/>
    <s v="video games"/>
    <d v="2010-03-15T06:59:00"/>
    <x v="2123"/>
  </r>
  <r>
    <n v="2124"/>
    <s v="AZAMAR"/>
    <s v="AZAMAR is a Role Playing Game world involving fantasy and high magic, based on the popular OpenD6 OGL using the Cinema6 RPG Framework."/>
    <n v="1100"/>
    <n v="115"/>
    <n v="10"/>
    <x v="2"/>
    <s v="US"/>
    <s v="USD"/>
    <n v="1291093200"/>
    <x v="2124"/>
    <b v="0"/>
    <n v="5"/>
    <b v="0"/>
    <s v="games/video games"/>
    <n v="23"/>
    <n v="23"/>
    <x v="6"/>
    <s v="video games"/>
    <d v="2010-11-30T05:00:00"/>
    <x v="2124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s v="US"/>
    <s v="USD"/>
    <n v="1438734833"/>
    <x v="2125"/>
    <b v="0"/>
    <n v="27"/>
    <b v="0"/>
    <s v="games/video games"/>
    <n v="31.56"/>
    <n v="31.56"/>
    <x v="6"/>
    <s v="video games"/>
    <d v="2015-08-05T00:33:53"/>
    <x v="2125"/>
  </r>
  <r>
    <n v="2126"/>
    <s v="DodgeBall Blitz"/>
    <s v="Lead your team to victory in this fast-paced, action, sports game! Use Power-ups and avoid attacks as you fight for victory!"/>
    <n v="20000"/>
    <n v="10"/>
    <n v="0"/>
    <x v="2"/>
    <s v="US"/>
    <s v="USD"/>
    <n v="1418080887"/>
    <x v="2126"/>
    <b v="0"/>
    <n v="2"/>
    <b v="0"/>
    <s v="games/video games"/>
    <n v="5"/>
    <n v="5"/>
    <x v="6"/>
    <s v="video games"/>
    <d v="2014-12-08T23:21:27"/>
    <x v="2126"/>
  </r>
  <r>
    <n v="2127"/>
    <s v="Three Monkeys - Part 1: Into the Abyss"/>
    <s v="Three Monkeys is an audio adventure game for PC."/>
    <n v="28000"/>
    <n v="8076"/>
    <n v="29"/>
    <x v="2"/>
    <s v="GB"/>
    <s v="GBP"/>
    <n v="1426158463"/>
    <x v="2127"/>
    <b v="0"/>
    <n v="236"/>
    <b v="0"/>
    <s v="games/video games"/>
    <n v="34.22"/>
    <n v="34.22"/>
    <x v="6"/>
    <s v="video games"/>
    <d v="2015-03-12T11:07:43"/>
    <x v="2127"/>
  </r>
  <r>
    <n v="2128"/>
    <s v="Makayla's Quest"/>
    <s v="The Royal Snail has misdelivered all the invitations to the Royal Ball.  It's up to Makayla to set things right in the Fairy Forest"/>
    <n v="15000"/>
    <n v="25"/>
    <n v="0"/>
    <x v="2"/>
    <s v="CA"/>
    <s v="CAD"/>
    <n v="1411324369"/>
    <x v="2128"/>
    <b v="0"/>
    <n v="1"/>
    <b v="0"/>
    <s v="games/video games"/>
    <n v="25"/>
    <n v="25"/>
    <x v="6"/>
    <s v="video games"/>
    <d v="2014-09-21T18:32:49"/>
    <x v="2128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s v="US"/>
    <s v="USD"/>
    <n v="1457570100"/>
    <x v="2129"/>
    <b v="0"/>
    <n v="12"/>
    <b v="0"/>
    <s v="games/video games"/>
    <n v="19.670000000000002"/>
    <n v="19.670000000000002"/>
    <x v="6"/>
    <s v="video games"/>
    <d v="2016-03-10T00:35:00"/>
    <x v="2129"/>
  </r>
  <r>
    <n v="2130"/>
    <s v="Wondrous Adventures: A Kid's Game"/>
    <s v="You are the hero tasked to save your home from the villainous Sanword."/>
    <n v="42000"/>
    <n v="85"/>
    <n v="0"/>
    <x v="2"/>
    <s v="US"/>
    <s v="USD"/>
    <n v="1408154663"/>
    <x v="2130"/>
    <b v="0"/>
    <n v="4"/>
    <b v="0"/>
    <s v="games/video games"/>
    <n v="21.25"/>
    <n v="21.25"/>
    <x v="6"/>
    <s v="video games"/>
    <d v="2014-08-16T02:04:23"/>
    <x v="2130"/>
  </r>
  <r>
    <n v="2131"/>
    <s v="Scout's Honor"/>
    <s v="From frightened girl to empowered woman, Scout's Honor is a tale about facing your fears and overcoming odds."/>
    <n v="500"/>
    <n v="25"/>
    <n v="5"/>
    <x v="2"/>
    <s v="US"/>
    <s v="USD"/>
    <n v="1436677091"/>
    <x v="2131"/>
    <b v="0"/>
    <n v="3"/>
    <b v="0"/>
    <s v="games/video games"/>
    <n v="8.33"/>
    <n v="8.33"/>
    <x v="6"/>
    <s v="video games"/>
    <d v="2015-07-12T04:58:11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s v="US"/>
    <s v="USD"/>
    <n v="1391427692"/>
    <x v="2132"/>
    <b v="0"/>
    <n v="99"/>
    <b v="0"/>
    <s v="games/video games"/>
    <n v="21.34"/>
    <n v="21.34"/>
    <x v="6"/>
    <s v="video games"/>
    <d v="2014-02-03T11:41:32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s v="US"/>
    <s v="USD"/>
    <n v="1303628340"/>
    <x v="2133"/>
    <b v="0"/>
    <n v="3"/>
    <b v="0"/>
    <s v="games/video games"/>
    <n v="5.33"/>
    <n v="5.33"/>
    <x v="6"/>
    <s v="video games"/>
    <d v="2011-04-24T06:59:00"/>
    <x v="2133"/>
  </r>
  <r>
    <n v="2134"/>
    <s v="Prehistoric Landing"/>
    <s v="1st person Action Survivalist Rpg game. You get sent to a deadly Island to die not knowing that your not alone on the island."/>
    <n v="6000"/>
    <n v="104"/>
    <n v="2"/>
    <x v="2"/>
    <s v="US"/>
    <s v="USD"/>
    <n v="1367097391"/>
    <x v="2134"/>
    <b v="0"/>
    <n v="3"/>
    <b v="0"/>
    <s v="games/video games"/>
    <n v="34.67"/>
    <n v="34.67"/>
    <x v="6"/>
    <s v="video games"/>
    <d v="2013-04-27T21:16:31"/>
    <x v="2134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s v="US"/>
    <s v="USD"/>
    <n v="1349392033"/>
    <x v="2135"/>
    <b v="0"/>
    <n v="22"/>
    <b v="0"/>
    <s v="games/video games"/>
    <n v="21.73"/>
    <n v="21.73"/>
    <x v="6"/>
    <s v="video games"/>
    <d v="2012-10-04T23:07:13"/>
    <x v="2135"/>
  </r>
  <r>
    <n v="2136"/>
    <s v="Dark Paradise"/>
    <s v="A dark and twisted game with physiological madness and corruption as a man becomes the ultimate bio weapon."/>
    <n v="80000"/>
    <n v="47.69"/>
    <n v="0"/>
    <x v="2"/>
    <s v="US"/>
    <s v="USD"/>
    <n v="1382184786"/>
    <x v="2136"/>
    <b v="0"/>
    <n v="4"/>
    <b v="0"/>
    <s v="games/video games"/>
    <n v="11.92"/>
    <n v="11.92"/>
    <x v="6"/>
    <s v="video games"/>
    <d v="2013-10-19T12:13:06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s v="CA"/>
    <s v="CAD"/>
    <n v="1417804229"/>
    <x v="2137"/>
    <b v="0"/>
    <n v="534"/>
    <b v="0"/>
    <s v="games/video games"/>
    <n v="26.6"/>
    <n v="26.6"/>
    <x v="6"/>
    <s v="video games"/>
    <d v="2014-12-05T18:30:29"/>
    <x v="2137"/>
  </r>
  <r>
    <n v="2138"/>
    <s v="Tales Of Tameria - Dawning Light"/>
    <s v="A game with a mixture of a few genres from RPG, Simulation and to adventure elements."/>
    <n v="1000"/>
    <n v="128"/>
    <n v="13"/>
    <x v="2"/>
    <s v="GB"/>
    <s v="GBP"/>
    <n v="1383959939"/>
    <x v="2138"/>
    <b v="0"/>
    <n v="12"/>
    <b v="0"/>
    <s v="games/video games"/>
    <n v="10.67"/>
    <n v="10.67"/>
    <x v="6"/>
    <s v="video games"/>
    <d v="2013-11-09T01:18:59"/>
    <x v="2138"/>
  </r>
  <r>
    <n v="2139"/>
    <s v="Manorkept"/>
    <s v="An adventuring RPG with ghosts, mysteries, and flexible gameplay paths, Manorkept is a game that promises an unforgettable experience."/>
    <n v="30000"/>
    <n v="1626"/>
    <n v="5"/>
    <x v="2"/>
    <s v="US"/>
    <s v="USD"/>
    <n v="1478196008"/>
    <x v="2139"/>
    <b v="0"/>
    <n v="56"/>
    <b v="0"/>
    <s v="games/video games"/>
    <n v="29.04"/>
    <n v="29.04"/>
    <x v="6"/>
    <s v="video games"/>
    <d v="2016-11-03T18:00:08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s v="US"/>
    <s v="USD"/>
    <n v="1357934424"/>
    <x v="2140"/>
    <b v="0"/>
    <n v="11"/>
    <b v="0"/>
    <s v="games/video games"/>
    <n v="50.91"/>
    <n v="50.91"/>
    <x v="6"/>
    <s v="video games"/>
    <d v="2013-01-11T20:00:24"/>
    <x v="2140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s v="US"/>
    <s v="USD"/>
    <n v="1415947159"/>
    <x v="2141"/>
    <b v="0"/>
    <n v="0"/>
    <b v="0"/>
    <s v="games/video games"/>
    <e v="#DIV/0!"/>
    <n v="0"/>
    <x v="6"/>
    <s v="video games"/>
    <d v="2014-11-14T06:39:19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s v="DE"/>
    <s v="EUR"/>
    <n v="1451494210"/>
    <x v="2142"/>
    <b v="0"/>
    <n v="12"/>
    <b v="0"/>
    <s v="games/video games"/>
    <n v="50.08"/>
    <n v="50.08"/>
    <x v="6"/>
    <s v="video games"/>
    <d v="2015-12-30T16:50:1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s v="US"/>
    <s v="USD"/>
    <n v="1279738800"/>
    <x v="2143"/>
    <b v="0"/>
    <n v="5"/>
    <b v="0"/>
    <s v="games/video games"/>
    <n v="45"/>
    <n v="45"/>
    <x v="6"/>
    <s v="video games"/>
    <d v="2010-07-21T19:00:00"/>
    <x v="2143"/>
  </r>
  <r>
    <n v="2144"/>
    <s v="Project Starborn"/>
    <s v="A thousand community-built sandbox games (and more!) with a fully-customizable game engine."/>
    <n v="35500"/>
    <n v="607"/>
    <n v="2"/>
    <x v="2"/>
    <s v="US"/>
    <s v="USD"/>
    <n v="1379164040"/>
    <x v="2144"/>
    <b v="0"/>
    <n v="24"/>
    <b v="0"/>
    <s v="games/video games"/>
    <n v="25.29"/>
    <n v="25.29"/>
    <x v="6"/>
    <s v="video games"/>
    <d v="2013-09-14T13:07:20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s v="US"/>
    <s v="USD"/>
    <n v="1385534514"/>
    <x v="2145"/>
    <b v="0"/>
    <n v="89"/>
    <b v="0"/>
    <s v="games/video games"/>
    <n v="51.29"/>
    <n v="51.29"/>
    <x v="6"/>
    <s v="video games"/>
    <d v="2013-11-27T06:41:54"/>
    <x v="2145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s v="US"/>
    <s v="USD"/>
    <n v="1455207510"/>
    <x v="2146"/>
    <b v="0"/>
    <n v="1"/>
    <b v="0"/>
    <s v="games/video games"/>
    <n v="1"/>
    <n v="1"/>
    <x v="6"/>
    <s v="video games"/>
    <d v="2016-02-11T16:18:30"/>
    <x v="2146"/>
  </r>
  <r>
    <n v="2147"/>
    <s v="Johnny Rocketfingers 3"/>
    <s v="A Point and Click Adventure on Steroids."/>
    <n v="390000"/>
    <n v="2716"/>
    <n v="1"/>
    <x v="2"/>
    <s v="US"/>
    <s v="USD"/>
    <n v="1416125148"/>
    <x v="2147"/>
    <b v="0"/>
    <n v="55"/>
    <b v="0"/>
    <s v="games/video games"/>
    <n v="49.38"/>
    <n v="49.38"/>
    <x v="6"/>
    <s v="video games"/>
    <d v="2014-11-16T08:05:48"/>
    <x v="2147"/>
  </r>
  <r>
    <n v="2148"/>
    <s v="ZomBlock's"/>
    <s v="zomblock's is a online zombie survival game where you can craft new weapons,find food and water to keep yourself alive."/>
    <n v="100"/>
    <n v="2"/>
    <n v="2"/>
    <x v="2"/>
    <s v="GB"/>
    <s v="GBP"/>
    <n v="1427992582"/>
    <x v="2148"/>
    <b v="0"/>
    <n v="2"/>
    <b v="0"/>
    <s v="games/video games"/>
    <n v="1"/>
    <n v="1"/>
    <x v="6"/>
    <s v="video games"/>
    <d v="2015-04-02T16:36:22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s v="US"/>
    <s v="USD"/>
    <n v="1280534400"/>
    <x v="2149"/>
    <b v="0"/>
    <n v="0"/>
    <b v="0"/>
    <s v="games/video games"/>
    <e v="#DIV/0!"/>
    <n v="0"/>
    <x v="6"/>
    <s v="video games"/>
    <d v="2010-07-31T00:00:00"/>
    <x v="2149"/>
  </r>
  <r>
    <n v="2150"/>
    <s v="The Unknown Door"/>
    <s v="A pixel styled open world detective game."/>
    <n v="50000"/>
    <n v="405"/>
    <n v="1"/>
    <x v="2"/>
    <s v="NO"/>
    <s v="NOK"/>
    <n v="1468392599"/>
    <x v="2150"/>
    <b v="0"/>
    <n v="4"/>
    <b v="0"/>
    <s v="games/video games"/>
    <n v="101.25"/>
    <n v="101.25"/>
    <x v="6"/>
    <s v="video games"/>
    <d v="2016-07-13T06:49:59"/>
    <x v="2150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s v="US"/>
    <s v="USD"/>
    <n v="1467231614"/>
    <x v="2151"/>
    <b v="0"/>
    <n v="6"/>
    <b v="0"/>
    <s v="games/video games"/>
    <n v="19.670000000000002"/>
    <n v="19.670000000000002"/>
    <x v="6"/>
    <s v="video games"/>
    <d v="2016-06-29T20:20:14"/>
    <x v="2151"/>
  </r>
  <r>
    <n v="2152"/>
    <s v="Space Shooter RPG+"/>
    <s v="Our game is going to be a space shooter that has RPG elements with New Game+! It will be unlike any space shooter ever played."/>
    <n v="30000"/>
    <n v="50"/>
    <n v="0"/>
    <x v="2"/>
    <s v="US"/>
    <s v="USD"/>
    <n v="1394909909"/>
    <x v="2152"/>
    <b v="0"/>
    <n v="4"/>
    <b v="0"/>
    <s v="games/video games"/>
    <n v="12.5"/>
    <n v="12.5"/>
    <x v="6"/>
    <s v="video games"/>
    <d v="2014-03-15T18:58:29"/>
    <x v="2152"/>
  </r>
  <r>
    <n v="2153"/>
    <s v="It's The GOD Complex"/>
    <s v="Crowdfunding the Gamers Way. An online game with real world consequences.Do you dare to play? Can you turn the world around?"/>
    <n v="372625"/>
    <n v="34"/>
    <n v="0"/>
    <x v="2"/>
    <s v="US"/>
    <s v="USD"/>
    <n v="1420876740"/>
    <x v="2153"/>
    <b v="0"/>
    <n v="4"/>
    <b v="0"/>
    <s v="games/video games"/>
    <n v="8.5"/>
    <n v="8.5"/>
    <x v="6"/>
    <s v="video games"/>
    <d v="2015-01-10T07:59:00"/>
    <x v="2153"/>
  </r>
  <r>
    <n v="2154"/>
    <s v="Demigods - Rise of the Children - Part 1 (Design)"/>
    <s v="A Real Time Strategy game based on Greek mythology in a fictional world."/>
    <n v="250"/>
    <n v="2"/>
    <n v="1"/>
    <x v="2"/>
    <s v="US"/>
    <s v="USD"/>
    <n v="1390921827"/>
    <x v="2154"/>
    <b v="0"/>
    <n v="2"/>
    <b v="0"/>
    <s v="games/video games"/>
    <n v="1"/>
    <n v="1"/>
    <x v="6"/>
    <s v="video games"/>
    <d v="2014-01-28T15:10:27"/>
    <x v="2154"/>
  </r>
  <r>
    <n v="2155"/>
    <s v="VoxelMaze"/>
    <s v="A Level Editor, Turned up to eleven. Infinite creativity in one package, solo or with up to 16 of your friends."/>
    <n v="5000"/>
    <n v="115"/>
    <n v="2"/>
    <x v="2"/>
    <s v="GB"/>
    <s v="GBP"/>
    <n v="1459443385"/>
    <x v="2155"/>
    <b v="0"/>
    <n v="5"/>
    <b v="0"/>
    <s v="games/video games"/>
    <n v="23"/>
    <n v="23"/>
    <x v="6"/>
    <s v="video games"/>
    <d v="2016-03-31T16:56:25"/>
    <x v="2155"/>
  </r>
  <r>
    <n v="2156"/>
    <s v="Beyond Black Space"/>
    <s v="Captain and manage your ship along with your crew in this deep space adventure! (PC/Linux/Mac)"/>
    <n v="56000"/>
    <n v="1493"/>
    <n v="3"/>
    <x v="2"/>
    <s v="US"/>
    <s v="USD"/>
    <n v="1379363406"/>
    <x v="2156"/>
    <b v="0"/>
    <n v="83"/>
    <b v="0"/>
    <s v="games/video games"/>
    <n v="17.989999999999998"/>
    <n v="17.989999999999998"/>
    <x v="6"/>
    <s v="video games"/>
    <d v="2013-09-16T20:30:06"/>
    <x v="2156"/>
  </r>
  <r>
    <n v="2157"/>
    <s v="Nin"/>
    <s v="Gamers and 90's fans unite in this small tale of epic proportions!"/>
    <n v="75000"/>
    <n v="21144"/>
    <n v="28"/>
    <x v="2"/>
    <s v="US"/>
    <s v="USD"/>
    <n v="1482479940"/>
    <x v="2157"/>
    <b v="0"/>
    <n v="57"/>
    <b v="0"/>
    <s v="games/video games"/>
    <n v="370.95"/>
    <n v="370.95"/>
    <x v="6"/>
    <s v="video games"/>
    <d v="2016-12-23T07:59:00"/>
    <x v="2157"/>
  </r>
  <r>
    <n v="2158"/>
    <s v="PerfectGolf"/>
    <s v="A next generation golf game with a course designer and a massively multiplayer online tour. Join the fun and help us create it"/>
    <n v="300000"/>
    <n v="19770.11"/>
    <n v="7"/>
    <x v="2"/>
    <s v="US"/>
    <s v="USD"/>
    <n v="1360009774"/>
    <x v="2158"/>
    <b v="0"/>
    <n v="311"/>
    <b v="0"/>
    <s v="games/video games"/>
    <n v="63.57"/>
    <n v="63.57"/>
    <x v="6"/>
    <s v="video games"/>
    <d v="2013-02-04T20:29:34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s v="US"/>
    <s v="USD"/>
    <n v="1310837574"/>
    <x v="2159"/>
    <b v="0"/>
    <n v="2"/>
    <b v="0"/>
    <s v="games/video games"/>
    <n v="13"/>
    <n v="13"/>
    <x v="6"/>
    <s v="video games"/>
    <d v="2011-07-16T17:32:54"/>
    <x v="2159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s v="US"/>
    <s v="USD"/>
    <n v="1337447105"/>
    <x v="2160"/>
    <b v="0"/>
    <n v="16"/>
    <b v="0"/>
    <s v="games/video games"/>
    <n v="5.31"/>
    <n v="5.31"/>
    <x v="6"/>
    <s v="video games"/>
    <d v="2012-05-19T17:05:05"/>
    <x v="2160"/>
  </r>
  <r>
    <n v="2161"/>
    <s v="CallMeGhost DEBUT ALBUM preorder!"/>
    <s v="We're trying to fund hard copies of our debut album!"/>
    <n v="400"/>
    <n v="463"/>
    <n v="116"/>
    <x v="0"/>
    <s v="US"/>
    <s v="USD"/>
    <n v="1443040059"/>
    <x v="2161"/>
    <b v="0"/>
    <n v="13"/>
    <b v="1"/>
    <s v="music/rock"/>
    <n v="35.619999999999997"/>
    <n v="35.619999999999997"/>
    <x v="4"/>
    <s v="rock"/>
    <d v="2015-09-23T20:27:39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n v="1406226191"/>
    <x v="2162"/>
    <b v="0"/>
    <n v="58"/>
    <b v="1"/>
    <s v="music/rock"/>
    <n v="87.1"/>
    <n v="87.1"/>
    <x v="4"/>
    <s v="rock"/>
    <d v="2014-07-24T18:23:11"/>
    <x v="2162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n v="1433735400"/>
    <x v="2163"/>
    <b v="0"/>
    <n v="44"/>
    <b v="1"/>
    <s v="music/rock"/>
    <n v="75.11"/>
    <n v="75.11"/>
    <x v="4"/>
    <s v="rock"/>
    <d v="2015-06-08T03:50:00"/>
    <x v="2163"/>
  </r>
  <r>
    <n v="2164"/>
    <s v="Rosaline debut record"/>
    <s v="South Florida roots country/rock outfit's long awaited debut record"/>
    <n v="5500"/>
    <n v="5645"/>
    <n v="103"/>
    <x v="0"/>
    <s v="US"/>
    <s v="USD"/>
    <n v="1466827140"/>
    <x v="2164"/>
    <b v="0"/>
    <n v="83"/>
    <b v="1"/>
    <s v="music/rock"/>
    <n v="68.010000000000005"/>
    <n v="68.010000000000005"/>
    <x v="4"/>
    <s v="rock"/>
    <d v="2016-06-25T03:59:00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n v="1460127635"/>
    <x v="2165"/>
    <b v="0"/>
    <n v="117"/>
    <b v="1"/>
    <s v="music/rock"/>
    <n v="29.62"/>
    <n v="29.62"/>
    <x v="4"/>
    <s v="rock"/>
    <d v="2016-04-08T15:00:35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n v="1417813618"/>
    <x v="2166"/>
    <b v="0"/>
    <n v="32"/>
    <b v="1"/>
    <s v="music/rock"/>
    <n v="91.63"/>
    <n v="91.63"/>
    <x v="4"/>
    <s v="rock"/>
    <d v="2014-12-05T21:06:58"/>
    <x v="2166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n v="1347672937"/>
    <x v="2167"/>
    <b v="0"/>
    <n v="8"/>
    <b v="1"/>
    <s v="music/rock"/>
    <n v="22.5"/>
    <n v="22.5"/>
    <x v="4"/>
    <s v="rock"/>
    <d v="2012-09-15T01:35:37"/>
    <x v="2167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n v="1486702800"/>
    <x v="2168"/>
    <b v="0"/>
    <n v="340"/>
    <b v="1"/>
    <s v="music/rock"/>
    <n v="64.37"/>
    <n v="64.37"/>
    <x v="4"/>
    <s v="rock"/>
    <d v="2017-02-10T05:00:00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n v="1488473351"/>
    <x v="2169"/>
    <b v="0"/>
    <n v="7"/>
    <b v="1"/>
    <s v="music/rock"/>
    <n v="21.86"/>
    <n v="21.86"/>
    <x v="4"/>
    <s v="rock"/>
    <d v="2017-03-02T16:49:11"/>
    <x v="2169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n v="1440266422"/>
    <x v="2170"/>
    <b v="0"/>
    <n v="19"/>
    <b v="1"/>
    <s v="music/rock"/>
    <n v="33.32"/>
    <n v="33.32"/>
    <x v="4"/>
    <s v="rock"/>
    <d v="2015-08-22T18:00:22"/>
    <x v="2170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n v="1434949200"/>
    <x v="2171"/>
    <b v="0"/>
    <n v="47"/>
    <b v="1"/>
    <s v="music/rock"/>
    <n v="90.28"/>
    <n v="90.28"/>
    <x v="4"/>
    <s v="rock"/>
    <d v="2015-06-22T05:00:0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n v="1429365320"/>
    <x v="2172"/>
    <b v="0"/>
    <n v="13"/>
    <b v="1"/>
    <s v="music/rock"/>
    <n v="76.92"/>
    <n v="76.92"/>
    <x v="4"/>
    <s v="rock"/>
    <d v="2015-04-18T13:55:2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n v="1378785540"/>
    <x v="2173"/>
    <b v="0"/>
    <n v="90"/>
    <b v="1"/>
    <s v="music/rock"/>
    <n v="59.23"/>
    <n v="59.23"/>
    <x v="4"/>
    <s v="rock"/>
    <d v="2013-09-10T03:59:00"/>
    <x v="2173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n v="1462453307"/>
    <x v="2174"/>
    <b v="0"/>
    <n v="63"/>
    <b v="1"/>
    <s v="music/rock"/>
    <n v="65.38"/>
    <n v="65.38"/>
    <x v="4"/>
    <s v="rock"/>
    <d v="2016-05-05T13:01:47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n v="1469059986"/>
    <x v="2175"/>
    <b v="0"/>
    <n v="26"/>
    <b v="1"/>
    <s v="music/rock"/>
    <n v="67.31"/>
    <n v="67.31"/>
    <x v="4"/>
    <s v="rock"/>
    <d v="2016-07-21T00:13:06"/>
    <x v="2175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n v="1430579509"/>
    <x v="2176"/>
    <b v="0"/>
    <n v="71"/>
    <b v="1"/>
    <s v="music/rock"/>
    <n v="88.75"/>
    <n v="88.75"/>
    <x v="4"/>
    <s v="rock"/>
    <d v="2015-05-02T15:11:49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n v="1465192867"/>
    <x v="2177"/>
    <b v="0"/>
    <n v="38"/>
    <b v="1"/>
    <s v="music/rock"/>
    <n v="65.87"/>
    <n v="65.87"/>
    <x v="4"/>
    <s v="rock"/>
    <d v="2016-06-06T06:01:07"/>
    <x v="2177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n v="1484752597"/>
    <x v="2178"/>
    <b v="0"/>
    <n v="859"/>
    <b v="1"/>
    <s v="music/rock"/>
    <n v="40.35"/>
    <n v="40.35"/>
    <x v="4"/>
    <s v="rock"/>
    <d v="2017-01-18T15:16:37"/>
    <x v="2178"/>
  </r>
  <r>
    <n v="2179"/>
    <s v="Woodhouse EP"/>
    <s v="Woodhouse is making an EP!  If you are a fan of whiskey and loud guitars, contribute to the cause!"/>
    <n v="1000"/>
    <n v="1614"/>
    <n v="161"/>
    <x v="0"/>
    <s v="US"/>
    <s v="USD"/>
    <n v="1428725192"/>
    <x v="2179"/>
    <b v="0"/>
    <n v="21"/>
    <b v="1"/>
    <s v="music/rock"/>
    <n v="76.86"/>
    <n v="76.86"/>
    <x v="4"/>
    <s v="rock"/>
    <d v="2015-04-11T04:06:32"/>
    <x v="2179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n v="1447434268"/>
    <x v="2180"/>
    <b v="0"/>
    <n v="78"/>
    <b v="1"/>
    <s v="music/rock"/>
    <n v="68.709999999999994"/>
    <n v="68.709999999999994"/>
    <x v="4"/>
    <s v="rock"/>
    <d v="2015-11-13T17:04:28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n v="1487635653"/>
    <x v="2181"/>
    <b v="0"/>
    <n v="53"/>
    <b v="1"/>
    <s v="games/tabletop games"/>
    <n v="57.77"/>
    <n v="57.77"/>
    <x v="6"/>
    <s v="tabletop games"/>
    <d v="2017-02-21T00:07:33"/>
    <x v="2181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n v="1412285825"/>
    <x v="2182"/>
    <b v="0"/>
    <n v="356"/>
    <b v="1"/>
    <s v="games/tabletop games"/>
    <n v="44.17"/>
    <n v="44.17"/>
    <x v="6"/>
    <s v="tabletop games"/>
    <d v="2014-10-02T21:37:05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n v="1486616400"/>
    <x v="2183"/>
    <b v="0"/>
    <n v="279"/>
    <b v="1"/>
    <s v="games/tabletop games"/>
    <n v="31.57"/>
    <n v="31.57"/>
    <x v="6"/>
    <s v="tabletop games"/>
    <d v="2017-02-09T05:00:00"/>
    <x v="2183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n v="1453737600"/>
    <x v="2184"/>
    <b v="1"/>
    <n v="266"/>
    <b v="1"/>
    <s v="games/tabletop games"/>
    <n v="107.05"/>
    <n v="107.05"/>
    <x v="6"/>
    <s v="tabletop games"/>
    <d v="2016-01-25T16:00:00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n v="1364286239"/>
    <x v="2185"/>
    <b v="0"/>
    <n v="623"/>
    <b v="1"/>
    <s v="games/tabletop games"/>
    <n v="149.03"/>
    <n v="149.03"/>
    <x v="6"/>
    <s v="tabletop games"/>
    <d v="2013-03-26T08:23:59"/>
    <x v="2185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n v="1473213600"/>
    <x v="2186"/>
    <b v="0"/>
    <n v="392"/>
    <b v="1"/>
    <s v="games/tabletop games"/>
    <n v="55.96"/>
    <n v="55.96"/>
    <x v="6"/>
    <s v="tabletop games"/>
    <d v="2016-09-07T02:00:00"/>
    <x v="2186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n v="1428033540"/>
    <x v="2187"/>
    <b v="1"/>
    <n v="3562"/>
    <b v="1"/>
    <s v="games/tabletop games"/>
    <n v="56.97"/>
    <n v="56.97"/>
    <x v="6"/>
    <s v="tabletop games"/>
    <d v="2015-04-03T03:59:0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n v="1477414800"/>
    <x v="2188"/>
    <b v="0"/>
    <n v="514"/>
    <b v="1"/>
    <s v="games/tabletop games"/>
    <n v="44.06"/>
    <n v="44.06"/>
    <x v="6"/>
    <s v="tabletop games"/>
    <d v="2016-10-25T17:00:00"/>
    <x v="2188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n v="1461276000"/>
    <x v="2189"/>
    <b v="0"/>
    <n v="88"/>
    <b v="1"/>
    <s v="games/tabletop games"/>
    <n v="68.63"/>
    <n v="68.63"/>
    <x v="6"/>
    <s v="tabletop games"/>
    <d v="2016-04-21T22:00:00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n v="1458716340"/>
    <x v="2190"/>
    <b v="0"/>
    <n v="537"/>
    <b v="1"/>
    <s v="games/tabletop games"/>
    <n v="65.319999999999993"/>
    <n v="65.319999999999993"/>
    <x v="6"/>
    <s v="tabletop games"/>
    <d v="2016-03-23T06:59:00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n v="1487102427"/>
    <x v="2191"/>
    <b v="0"/>
    <n v="25"/>
    <b v="1"/>
    <s v="games/tabletop games"/>
    <n v="35.92"/>
    <n v="35.92"/>
    <x v="6"/>
    <s v="tabletop games"/>
    <d v="2017-02-14T20:00:27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n v="1481842800"/>
    <x v="2192"/>
    <b v="0"/>
    <n v="3238"/>
    <b v="1"/>
    <s v="games/tabletop games"/>
    <n v="40.07"/>
    <n v="40.07"/>
    <x v="6"/>
    <s v="tabletop games"/>
    <d v="2016-12-15T23:00:00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n v="1479704340"/>
    <x v="2193"/>
    <b v="0"/>
    <n v="897"/>
    <b v="1"/>
    <s v="games/tabletop games"/>
    <n v="75.650000000000006"/>
    <n v="75.650000000000006"/>
    <x v="6"/>
    <s v="tabletop games"/>
    <d v="2016-11-21T04:59:00"/>
    <x v="2193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n v="1459012290"/>
    <x v="2194"/>
    <b v="0"/>
    <n v="878"/>
    <b v="1"/>
    <s v="games/tabletop games"/>
    <n v="61.2"/>
    <n v="61.2"/>
    <x v="6"/>
    <s v="tabletop games"/>
    <d v="2016-03-26T17:11:30"/>
    <x v="2194"/>
  </r>
  <r>
    <n v="2195"/>
    <s v="Purgatoria: City of Angels"/>
    <s v="A gritty, noir tabletop RPG with a fast-paced combo-based battle system."/>
    <n v="4600"/>
    <n v="5535"/>
    <n v="120"/>
    <x v="0"/>
    <s v="US"/>
    <s v="USD"/>
    <n v="1439317900"/>
    <x v="2195"/>
    <b v="0"/>
    <n v="115"/>
    <b v="1"/>
    <s v="games/tabletop games"/>
    <n v="48.13"/>
    <n v="48.13"/>
    <x v="6"/>
    <s v="tabletop games"/>
    <d v="2015-08-11T18:31:40"/>
    <x v="2195"/>
  </r>
  <r>
    <n v="2196"/>
    <s v="LACORSA Grand Prix Game (relaunch)"/>
    <s v="Race your friends in style with this classic Grand Prix game."/>
    <n v="14000"/>
    <n v="15937"/>
    <n v="114"/>
    <x v="0"/>
    <s v="US"/>
    <s v="USD"/>
    <n v="1480662000"/>
    <x v="2196"/>
    <b v="0"/>
    <n v="234"/>
    <b v="1"/>
    <s v="games/tabletop games"/>
    <n v="68.11"/>
    <n v="68.11"/>
    <x v="6"/>
    <s v="tabletop games"/>
    <d v="2016-12-02T07:00:00"/>
    <x v="2196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n v="1425132059"/>
    <x v="2197"/>
    <b v="0"/>
    <n v="4330"/>
    <b v="1"/>
    <s v="games/tabletop games"/>
    <n v="65.89"/>
    <n v="65.89"/>
    <x v="6"/>
    <s v="tabletop games"/>
    <d v="2015-02-28T14:00:59"/>
    <x v="2197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n v="1447507200"/>
    <x v="2198"/>
    <b v="0"/>
    <n v="651"/>
    <b v="1"/>
    <s v="games/tabletop games"/>
    <n v="81.650000000000006"/>
    <n v="81.650000000000006"/>
    <x v="6"/>
    <s v="tabletop games"/>
    <d v="2015-11-14T13:20:00"/>
    <x v="2198"/>
  </r>
  <r>
    <n v="2199"/>
    <s v="Decadolo. Flip it!"/>
    <s v="A new strategic board game designed to flip out your opponent."/>
    <n v="9000"/>
    <n v="13228"/>
    <n v="147"/>
    <x v="0"/>
    <s v="IE"/>
    <s v="EUR"/>
    <n v="1444903198"/>
    <x v="2199"/>
    <b v="1"/>
    <n v="251"/>
    <b v="1"/>
    <s v="games/tabletop games"/>
    <n v="52.7"/>
    <n v="52.7"/>
    <x v="6"/>
    <s v="tabletop games"/>
    <d v="2015-10-15T09:59:58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n v="1436151600"/>
    <x v="2200"/>
    <b v="0"/>
    <n v="263"/>
    <b v="1"/>
    <s v="games/tabletop games"/>
    <n v="41.23"/>
    <n v="41.23"/>
    <x v="6"/>
    <s v="tabletop games"/>
    <d v="2015-07-06T03:00:0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n v="1358367565"/>
    <x v="2201"/>
    <b v="0"/>
    <n v="28"/>
    <b v="1"/>
    <s v="music/electronic music"/>
    <n v="15.04"/>
    <n v="15.04"/>
    <x v="4"/>
    <s v="electronic music"/>
    <d v="2013-01-16T20:19:25"/>
    <x v="2201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n v="1351801368"/>
    <x v="2202"/>
    <b v="0"/>
    <n v="721"/>
    <b v="1"/>
    <s v="music/electronic music"/>
    <n v="39.07"/>
    <n v="39.07"/>
    <x v="4"/>
    <s v="electronic music"/>
    <d v="2012-11-01T20:22:48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n v="1443127082"/>
    <x v="2203"/>
    <b v="0"/>
    <n v="50"/>
    <b v="1"/>
    <s v="music/electronic music"/>
    <n v="43.82"/>
    <n v="43.82"/>
    <x v="4"/>
    <s v="electronic music"/>
    <d v="2015-09-24T20:38:02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n v="1362814119"/>
    <x v="2204"/>
    <b v="0"/>
    <n v="73"/>
    <b v="1"/>
    <s v="music/electronic music"/>
    <n v="27.3"/>
    <n v="27.3"/>
    <x v="4"/>
    <s v="electronic music"/>
    <d v="2013-03-09T07:28:39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n v="1338579789"/>
    <x v="2205"/>
    <b v="0"/>
    <n v="27"/>
    <b v="1"/>
    <s v="music/electronic music"/>
    <n v="42.22"/>
    <n v="42.22"/>
    <x v="4"/>
    <s v="electronic music"/>
    <d v="2012-06-01T19:43:09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n v="1334556624"/>
    <x v="2206"/>
    <b v="0"/>
    <n v="34"/>
    <b v="1"/>
    <s v="music/electronic music"/>
    <n v="33.24"/>
    <n v="33.24"/>
    <x v="4"/>
    <s v="electronic music"/>
    <d v="2012-04-16T06:10:24"/>
    <x v="2206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n v="1384580373"/>
    <x v="2207"/>
    <b v="0"/>
    <n v="7"/>
    <b v="1"/>
    <s v="music/electronic music"/>
    <n v="285.70999999999998"/>
    <n v="285.70999999999998"/>
    <x v="4"/>
    <s v="electronic music"/>
    <d v="2013-11-16T05:39:33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n v="1333771200"/>
    <x v="2208"/>
    <b v="0"/>
    <n v="24"/>
    <b v="1"/>
    <s v="music/electronic music"/>
    <n v="42.33"/>
    <n v="42.33"/>
    <x v="4"/>
    <s v="electronic music"/>
    <d v="2012-04-07T04:00:00"/>
    <x v="2208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n v="1397516400"/>
    <x v="2209"/>
    <b v="0"/>
    <n v="15"/>
    <b v="1"/>
    <s v="music/electronic music"/>
    <n v="50.27"/>
    <n v="50.27"/>
    <x v="4"/>
    <s v="electronic music"/>
    <d v="2014-04-14T23:00:00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n v="1334424960"/>
    <x v="2210"/>
    <b v="0"/>
    <n v="72"/>
    <b v="1"/>
    <s v="music/electronic music"/>
    <n v="61.9"/>
    <n v="61.9"/>
    <x v="4"/>
    <s v="electronic music"/>
    <d v="2012-04-14T17:36:00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n v="1397113140"/>
    <x v="2211"/>
    <b v="0"/>
    <n v="120"/>
    <b v="1"/>
    <s v="music/electronic music"/>
    <n v="40.75"/>
    <n v="40.75"/>
    <x v="4"/>
    <s v="electronic music"/>
    <d v="2014-04-10T06:59:00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n v="1383526800"/>
    <x v="2212"/>
    <b v="0"/>
    <n v="123"/>
    <b v="1"/>
    <s v="music/electronic music"/>
    <n v="55.8"/>
    <n v="55.8"/>
    <x v="4"/>
    <s v="electronic music"/>
    <d v="2013-11-04T01:00:00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n v="1431719379"/>
    <x v="2213"/>
    <b v="0"/>
    <n v="1"/>
    <b v="1"/>
    <s v="music/electronic music"/>
    <n v="10"/>
    <n v="10"/>
    <x v="4"/>
    <s v="electronic music"/>
    <d v="2015-05-15T19:49:39"/>
    <x v="2213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n v="1391713248"/>
    <x v="2214"/>
    <b v="0"/>
    <n v="24"/>
    <b v="1"/>
    <s v="music/electronic music"/>
    <n v="73.13"/>
    <n v="73.13"/>
    <x v="4"/>
    <s v="electronic music"/>
    <d v="2014-02-06T19:00:48"/>
    <x v="2214"/>
  </r>
  <r>
    <n v="2215"/>
    <s v="&quot;Something to See, Not to Say&quot; - Anemometer's First EP Album"/>
    <s v="Ambient Electro Grind-fest!"/>
    <n v="550"/>
    <n v="860"/>
    <n v="156"/>
    <x v="0"/>
    <s v="US"/>
    <s v="USD"/>
    <n v="1331621940"/>
    <x v="2215"/>
    <b v="0"/>
    <n v="33"/>
    <b v="1"/>
    <s v="music/electronic music"/>
    <n v="26.06"/>
    <n v="26.06"/>
    <x v="4"/>
    <s v="electronic music"/>
    <d v="2012-03-13T06:59:00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n v="1437674545"/>
    <x v="2216"/>
    <b v="0"/>
    <n v="14"/>
    <b v="1"/>
    <s v="music/electronic music"/>
    <n v="22.64"/>
    <n v="22.64"/>
    <x v="4"/>
    <s v="electronic music"/>
    <d v="2015-07-23T18:02:2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n v="1446451200"/>
    <x v="2217"/>
    <b v="0"/>
    <n v="9"/>
    <b v="1"/>
    <s v="music/electronic music"/>
    <n v="47.22"/>
    <n v="47.22"/>
    <x v="4"/>
    <s v="electronic music"/>
    <d v="2015-11-02T08:00:0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n v="1346198400"/>
    <x v="2218"/>
    <b v="0"/>
    <n v="76"/>
    <b v="1"/>
    <s v="music/electronic music"/>
    <n v="32.32"/>
    <n v="32.32"/>
    <x v="4"/>
    <s v="electronic music"/>
    <d v="2012-08-29T00:00:00"/>
    <x v="2218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n v="1440004512"/>
    <x v="2219"/>
    <b v="0"/>
    <n v="19"/>
    <b v="1"/>
    <s v="music/electronic music"/>
    <n v="53.42"/>
    <n v="53.42"/>
    <x v="4"/>
    <s v="electronic music"/>
    <d v="2015-08-19T17:15:12"/>
    <x v="2219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n v="1374888436"/>
    <x v="2220"/>
    <b v="0"/>
    <n v="69"/>
    <b v="1"/>
    <s v="music/electronic music"/>
    <n v="51.3"/>
    <n v="51.3"/>
    <x v="4"/>
    <s v="electronic music"/>
    <d v="2013-07-27T01:27:16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n v="1461369600"/>
    <x v="2221"/>
    <b v="0"/>
    <n v="218"/>
    <b v="1"/>
    <s v="games/tabletop games"/>
    <n v="37.200000000000003"/>
    <n v="37.200000000000003"/>
    <x v="6"/>
    <s v="tabletop games"/>
    <d v="2016-04-23T00:00:00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n v="1327776847"/>
    <x v="2222"/>
    <b v="0"/>
    <n v="30"/>
    <b v="1"/>
    <s v="games/tabletop games"/>
    <n v="27.1"/>
    <n v="27.1"/>
    <x v="6"/>
    <s v="tabletop games"/>
    <d v="2012-01-28T18:54:07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n v="1435418568"/>
    <x v="2223"/>
    <b v="0"/>
    <n v="100"/>
    <b v="1"/>
    <s v="games/tabletop games"/>
    <n v="206.31"/>
    <n v="206.31"/>
    <x v="6"/>
    <s v="tabletop games"/>
    <d v="2015-06-27T15:22:48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n v="1477767600"/>
    <x v="2224"/>
    <b v="0"/>
    <n v="296"/>
    <b v="1"/>
    <s v="games/tabletop games"/>
    <n v="82.15"/>
    <n v="82.15"/>
    <x v="6"/>
    <s v="tabletop games"/>
    <d v="2016-10-29T19:00:00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n v="1411326015"/>
    <x v="2225"/>
    <b v="0"/>
    <n v="1204"/>
    <b v="1"/>
    <s v="games/tabletop games"/>
    <n v="164.8"/>
    <n v="164.8"/>
    <x v="6"/>
    <s v="tabletop games"/>
    <d v="2014-09-21T19:00:15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n v="1455253140"/>
    <x v="2226"/>
    <b v="0"/>
    <n v="321"/>
    <b v="1"/>
    <s v="games/tabletop games"/>
    <n v="60.82"/>
    <n v="60.82"/>
    <x v="6"/>
    <s v="tabletop games"/>
    <d v="2016-02-12T04:59:00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n v="1384374155"/>
    <x v="2227"/>
    <b v="0"/>
    <n v="301"/>
    <b v="1"/>
    <s v="games/tabletop games"/>
    <n v="67.97"/>
    <n v="67.97"/>
    <x v="6"/>
    <s v="tabletop games"/>
    <d v="2013-11-13T20:22:35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n v="1439707236"/>
    <x v="2228"/>
    <b v="0"/>
    <n v="144"/>
    <b v="1"/>
    <s v="games/tabletop games"/>
    <n v="81.56"/>
    <n v="81.56"/>
    <x v="6"/>
    <s v="tabletop games"/>
    <d v="2015-08-16T06:40:36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n v="1378180800"/>
    <x v="2229"/>
    <b v="0"/>
    <n v="539"/>
    <b v="1"/>
    <s v="games/tabletop games"/>
    <n v="25.43"/>
    <n v="25.43"/>
    <x v="6"/>
    <s v="tabletop games"/>
    <d v="2013-09-03T04:00:00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n v="1398460127"/>
    <x v="2230"/>
    <b v="0"/>
    <n v="498"/>
    <b v="1"/>
    <s v="games/tabletop games"/>
    <n v="21.5"/>
    <n v="21.5"/>
    <x v="6"/>
    <s v="tabletop games"/>
    <d v="2014-04-25T21:08:47"/>
    <x v="2230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n v="1372136400"/>
    <x v="2231"/>
    <b v="0"/>
    <n v="1113"/>
    <b v="1"/>
    <s v="games/tabletop games"/>
    <n v="27.23"/>
    <n v="27.23"/>
    <x v="6"/>
    <s v="tabletop games"/>
    <d v="2013-06-25T05:00:00"/>
    <x v="2231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n v="1405738800"/>
    <x v="2232"/>
    <b v="0"/>
    <n v="988"/>
    <b v="1"/>
    <s v="games/tabletop games"/>
    <n v="25.09"/>
    <n v="25.09"/>
    <x v="6"/>
    <s v="tabletop games"/>
    <d v="2014-07-19T03:00:00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n v="1450051200"/>
    <x v="2233"/>
    <b v="0"/>
    <n v="391"/>
    <b v="1"/>
    <s v="games/tabletop games"/>
    <n v="21.23"/>
    <n v="21.23"/>
    <x v="6"/>
    <s v="tabletop games"/>
    <d v="2015-12-14T00:00:0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n v="1483645647"/>
    <x v="2234"/>
    <b v="0"/>
    <n v="28"/>
    <b v="1"/>
    <s v="games/tabletop games"/>
    <n v="41.61"/>
    <n v="41.61"/>
    <x v="6"/>
    <s v="tabletop games"/>
    <d v="2017-01-05T19:47:27"/>
    <x v="2234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n v="1427585511"/>
    <x v="2235"/>
    <b v="0"/>
    <n v="147"/>
    <b v="1"/>
    <s v="games/tabletop games"/>
    <n v="135.59"/>
    <n v="135.59"/>
    <x v="6"/>
    <s v="tabletop games"/>
    <d v="2015-03-28T23:31:51"/>
    <x v="2235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n v="1454338123"/>
    <x v="2236"/>
    <b v="0"/>
    <n v="680"/>
    <b v="1"/>
    <s v="games/tabletop games"/>
    <n v="22.12"/>
    <n v="22.12"/>
    <x v="6"/>
    <s v="tabletop games"/>
    <d v="2016-02-01T14:48:43"/>
    <x v="2236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n v="1415779140"/>
    <x v="2237"/>
    <b v="0"/>
    <n v="983"/>
    <b v="1"/>
    <s v="games/tabletop games"/>
    <n v="64.63"/>
    <n v="64.63"/>
    <x v="6"/>
    <s v="tabletop games"/>
    <d v="2014-11-12T07:59:00"/>
    <x v="2237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n v="1489157716"/>
    <x v="2238"/>
    <b v="0"/>
    <n v="79"/>
    <b v="1"/>
    <s v="games/tabletop games"/>
    <n v="69.569999999999993"/>
    <n v="69.569999999999993"/>
    <x v="6"/>
    <s v="tabletop games"/>
    <d v="2017-03-10T14:55:16"/>
    <x v="2238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n v="1385870520"/>
    <x v="2239"/>
    <b v="0"/>
    <n v="426"/>
    <b v="1"/>
    <s v="games/tabletop games"/>
    <n v="75.13"/>
    <n v="75.13"/>
    <x v="6"/>
    <s v="tabletop games"/>
    <d v="2013-12-01T04:02:00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n v="1461354544"/>
    <x v="2240"/>
    <b v="0"/>
    <n v="96"/>
    <b v="1"/>
    <s v="games/tabletop games"/>
    <n v="140.97999999999999"/>
    <n v="140.97999999999999"/>
    <x v="6"/>
    <s v="tabletop games"/>
    <d v="2016-04-22T19:49:04"/>
    <x v="2240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n v="1488484300"/>
    <x v="2241"/>
    <b v="0"/>
    <n v="163"/>
    <b v="1"/>
    <s v="games/tabletop games"/>
    <n v="49.47"/>
    <n v="49.47"/>
    <x v="6"/>
    <s v="tabletop games"/>
    <d v="2017-03-02T19:51:40"/>
    <x v="2241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n v="1385521320"/>
    <x v="2242"/>
    <b v="0"/>
    <n v="2525"/>
    <b v="1"/>
    <s v="games/tabletop games"/>
    <n v="53.87"/>
    <n v="53.87"/>
    <x v="6"/>
    <s v="tabletop games"/>
    <d v="2013-11-27T03:02:00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n v="1489374000"/>
    <x v="2243"/>
    <b v="0"/>
    <n v="2035"/>
    <b v="1"/>
    <s v="games/tabletop games"/>
    <n v="4.57"/>
    <n v="4.57"/>
    <x v="6"/>
    <s v="tabletop games"/>
    <d v="2017-03-13T03:00:00"/>
    <x v="2243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n v="1476649800"/>
    <x v="2244"/>
    <b v="0"/>
    <n v="290"/>
    <b v="1"/>
    <s v="games/tabletop games"/>
    <n v="65"/>
    <n v="65"/>
    <x v="6"/>
    <s v="tabletop games"/>
    <d v="2016-10-16T20:30:00"/>
    <x v="2244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n v="1393005600"/>
    <x v="2245"/>
    <b v="0"/>
    <n v="1980"/>
    <b v="1"/>
    <s v="games/tabletop games"/>
    <n v="53.48"/>
    <n v="53.48"/>
    <x v="6"/>
    <s v="tabletop games"/>
    <d v="2014-02-21T18:00:00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n v="1441393210"/>
    <x v="2246"/>
    <b v="0"/>
    <n v="57"/>
    <b v="1"/>
    <s v="games/tabletop games"/>
    <n v="43.91"/>
    <n v="43.91"/>
    <x v="6"/>
    <s v="tabletop games"/>
    <d v="2015-09-04T19:00:10"/>
    <x v="2246"/>
  </r>
  <r>
    <n v="2247"/>
    <s v="Foragers"/>
    <s v="Take on the role of an ancient forager in this fun strategy game from the designer of Biblios."/>
    <n v="18500"/>
    <n v="19324"/>
    <n v="104"/>
    <x v="0"/>
    <s v="US"/>
    <s v="USD"/>
    <n v="1438185565"/>
    <x v="2247"/>
    <b v="0"/>
    <n v="380"/>
    <b v="1"/>
    <s v="games/tabletop games"/>
    <n v="50.85"/>
    <n v="50.85"/>
    <x v="6"/>
    <s v="tabletop games"/>
    <d v="2015-07-29T15:59:25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n v="1481749278"/>
    <x v="2248"/>
    <b v="0"/>
    <n v="128"/>
    <b v="1"/>
    <s v="games/tabletop games"/>
    <n v="58.63"/>
    <n v="58.63"/>
    <x v="6"/>
    <s v="tabletop games"/>
    <d v="2016-12-14T21:01:18"/>
    <x v="2248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n v="1364917965"/>
    <x v="2249"/>
    <b v="0"/>
    <n v="180"/>
    <b v="1"/>
    <s v="games/tabletop games"/>
    <n v="32.82"/>
    <n v="32.82"/>
    <x v="6"/>
    <s v="tabletop games"/>
    <d v="2013-04-02T15:52:45"/>
    <x v="2249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n v="1480727273"/>
    <x v="2250"/>
    <b v="0"/>
    <n v="571"/>
    <b v="1"/>
    <s v="games/tabletop games"/>
    <n v="426.93"/>
    <n v="426.93"/>
    <x v="6"/>
    <s v="tabletop games"/>
    <d v="2016-12-03T01:07:53"/>
    <x v="2250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n v="1408177077"/>
    <x v="2251"/>
    <b v="0"/>
    <n v="480"/>
    <b v="1"/>
    <s v="games/tabletop games"/>
    <n v="23.81"/>
    <n v="23.81"/>
    <x v="6"/>
    <s v="tabletop games"/>
    <d v="2014-08-16T08:17:57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n v="1470469938"/>
    <x v="2252"/>
    <b v="0"/>
    <n v="249"/>
    <b v="1"/>
    <s v="games/tabletop games"/>
    <n v="98.41"/>
    <n v="98.41"/>
    <x v="6"/>
    <s v="tabletop games"/>
    <d v="2016-08-06T07:52:18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n v="1447862947"/>
    <x v="2253"/>
    <b v="0"/>
    <n v="84"/>
    <b v="1"/>
    <s v="games/tabletop games"/>
    <n v="107.32"/>
    <n v="107.32"/>
    <x v="6"/>
    <s v="tabletop games"/>
    <d v="2015-11-18T16:09:07"/>
    <x v="2253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n v="1485271968"/>
    <x v="2254"/>
    <b v="0"/>
    <n v="197"/>
    <b v="1"/>
    <s v="games/tabletop games"/>
    <n v="11.67"/>
    <n v="11.67"/>
    <x v="6"/>
    <s v="tabletop games"/>
    <d v="2017-01-24T15:32:48"/>
    <x v="2254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n v="1462661451"/>
    <x v="2255"/>
    <b v="0"/>
    <n v="271"/>
    <b v="1"/>
    <s v="games/tabletop games"/>
    <n v="41.78"/>
    <n v="41.78"/>
    <x v="6"/>
    <s v="tabletop games"/>
    <d v="2016-05-07T22:50:51"/>
    <x v="2255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n v="1479811846"/>
    <x v="2256"/>
    <b v="0"/>
    <n v="50"/>
    <b v="1"/>
    <s v="games/tabletop games"/>
    <n v="21.38"/>
    <n v="21.38"/>
    <x v="6"/>
    <s v="tabletop games"/>
    <d v="2016-11-22T10:50:46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n v="1466377200"/>
    <x v="2257"/>
    <b v="0"/>
    <n v="169"/>
    <b v="1"/>
    <s v="games/tabletop games"/>
    <n v="94.1"/>
    <n v="94.1"/>
    <x v="6"/>
    <s v="tabletop games"/>
    <d v="2016-06-19T23:00:00"/>
    <x v="2257"/>
  </r>
  <r>
    <n v="2258"/>
    <s v="A Sundered World"/>
    <s v="A Dungeon World campaign setting that takes place after the end of the worlds."/>
    <n v="2200"/>
    <n v="3223"/>
    <n v="147"/>
    <x v="0"/>
    <s v="US"/>
    <s v="USD"/>
    <n v="1434045687"/>
    <x v="2258"/>
    <b v="0"/>
    <n v="205"/>
    <b v="1"/>
    <s v="games/tabletop games"/>
    <n v="15.72"/>
    <n v="15.72"/>
    <x v="6"/>
    <s v="tabletop games"/>
    <d v="2015-06-11T18:01:27"/>
    <x v="2258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n v="1481224736"/>
    <x v="2259"/>
    <b v="0"/>
    <n v="206"/>
    <b v="1"/>
    <s v="games/tabletop games"/>
    <n v="90.64"/>
    <n v="90.64"/>
    <x v="6"/>
    <s v="tabletop games"/>
    <d v="2016-12-08T19:18:56"/>
    <x v="2259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n v="1395876250"/>
    <x v="2260"/>
    <b v="0"/>
    <n v="84"/>
    <b v="1"/>
    <s v="games/tabletop games"/>
    <n v="97.3"/>
    <n v="97.3"/>
    <x v="6"/>
    <s v="tabletop games"/>
    <d v="2014-03-26T23:24:10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n v="1487093020"/>
    <x v="2261"/>
    <b v="0"/>
    <n v="210"/>
    <b v="1"/>
    <s v="games/tabletop games"/>
    <n v="37.119999999999997"/>
    <n v="37.119999999999997"/>
    <x v="6"/>
    <s v="tabletop games"/>
    <d v="2017-02-14T17:23:40"/>
    <x v="2261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n v="1416268800"/>
    <x v="2262"/>
    <b v="0"/>
    <n v="181"/>
    <b v="1"/>
    <s v="games/tabletop games"/>
    <n v="28.1"/>
    <n v="28.1"/>
    <x v="6"/>
    <s v="tabletop games"/>
    <d v="2014-11-18T00:00:00"/>
    <x v="2262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n v="1422734313"/>
    <x v="2263"/>
    <b v="0"/>
    <n v="60"/>
    <b v="1"/>
    <s v="games/tabletop games"/>
    <n v="144.43"/>
    <n v="144.43"/>
    <x v="6"/>
    <s v="tabletop games"/>
    <d v="2015-01-31T19:58:33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n v="1463972400"/>
    <x v="2264"/>
    <b v="0"/>
    <n v="445"/>
    <b v="1"/>
    <s v="games/tabletop games"/>
    <n v="24.27"/>
    <n v="24.27"/>
    <x v="6"/>
    <s v="tabletop games"/>
    <d v="2016-05-23T03:00:00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n v="1479846507"/>
    <x v="2265"/>
    <b v="0"/>
    <n v="17"/>
    <b v="1"/>
    <s v="games/tabletop games"/>
    <n v="35.119999999999997"/>
    <n v="35.119999999999997"/>
    <x v="6"/>
    <s v="tabletop games"/>
    <d v="2016-11-22T20:28:27"/>
    <x v="2265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n v="1461722400"/>
    <x v="2266"/>
    <b v="0"/>
    <n v="194"/>
    <b v="1"/>
    <s v="games/tabletop games"/>
    <n v="24.76"/>
    <n v="24.76"/>
    <x v="6"/>
    <s v="tabletop games"/>
    <d v="2016-04-27T02:00:00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n v="1419123600"/>
    <x v="2267"/>
    <b v="0"/>
    <n v="404"/>
    <b v="1"/>
    <s v="games/tabletop games"/>
    <n v="188.38"/>
    <n v="188.38"/>
    <x v="6"/>
    <s v="tabletop games"/>
    <d v="2014-12-21T01:00:00"/>
    <x v="2267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n v="1489283915"/>
    <x v="2268"/>
    <b v="0"/>
    <n v="194"/>
    <b v="1"/>
    <s v="games/tabletop games"/>
    <n v="148.08000000000001"/>
    <n v="148.08000000000001"/>
    <x v="6"/>
    <s v="tabletop games"/>
    <d v="2017-03-12T01:58:35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n v="1488862800"/>
    <x v="2269"/>
    <b v="0"/>
    <n v="902"/>
    <b v="1"/>
    <s v="games/tabletop games"/>
    <n v="49.93"/>
    <n v="49.93"/>
    <x v="6"/>
    <s v="tabletop games"/>
    <d v="2017-03-07T05:00:00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n v="1484085540"/>
    <x v="2270"/>
    <b v="0"/>
    <n v="1670"/>
    <b v="1"/>
    <s v="games/tabletop games"/>
    <n v="107.82"/>
    <n v="107.82"/>
    <x v="6"/>
    <s v="tabletop games"/>
    <d v="2017-01-10T21:59:00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n v="1481328004"/>
    <x v="2271"/>
    <b v="0"/>
    <n v="1328"/>
    <b v="1"/>
    <s v="games/tabletop games"/>
    <n v="42.63"/>
    <n v="42.63"/>
    <x v="6"/>
    <s v="tabletop games"/>
    <d v="2016-12-10T00:00:04"/>
    <x v="2271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n v="1449506836"/>
    <x v="2272"/>
    <b v="0"/>
    <n v="944"/>
    <b v="1"/>
    <s v="games/tabletop games"/>
    <n v="14.37"/>
    <n v="14.37"/>
    <x v="6"/>
    <s v="tabletop games"/>
    <d v="2015-12-07T16:47:16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n v="1489320642"/>
    <x v="2273"/>
    <b v="0"/>
    <n v="147"/>
    <b v="1"/>
    <s v="games/tabletop games"/>
    <n v="37.479999999999997"/>
    <n v="37.479999999999997"/>
    <x v="6"/>
    <s v="tabletop games"/>
    <d v="2017-03-12T12:10:4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n v="1393156857"/>
    <x v="2274"/>
    <b v="0"/>
    <n v="99"/>
    <b v="1"/>
    <s v="games/tabletop games"/>
    <n v="30.2"/>
    <n v="30.2"/>
    <x v="6"/>
    <s v="tabletop games"/>
    <d v="2014-02-23T12:00:57"/>
    <x v="2274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n v="1419259679"/>
    <x v="2275"/>
    <b v="0"/>
    <n v="79"/>
    <b v="1"/>
    <s v="games/tabletop games"/>
    <n v="33.549999999999997"/>
    <n v="33.549999999999997"/>
    <x v="6"/>
    <s v="tabletop games"/>
    <d v="2014-12-22T14:47:59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n v="1388936289"/>
    <x v="2276"/>
    <b v="0"/>
    <n v="75"/>
    <b v="1"/>
    <s v="games/tabletop games"/>
    <n v="64.75"/>
    <n v="64.75"/>
    <x v="6"/>
    <s v="tabletop games"/>
    <d v="2014-01-05T15:38:09"/>
    <x v="2276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n v="1330359423"/>
    <x v="2277"/>
    <b v="0"/>
    <n v="207"/>
    <b v="1"/>
    <s v="games/tabletop games"/>
    <n v="57.93"/>
    <n v="57.93"/>
    <x v="6"/>
    <s v="tabletop games"/>
    <d v="2012-02-27T16:17:03"/>
    <x v="2277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n v="1451861940"/>
    <x v="2278"/>
    <b v="0"/>
    <n v="102"/>
    <b v="1"/>
    <s v="games/tabletop games"/>
    <n v="53.08"/>
    <n v="53.08"/>
    <x v="6"/>
    <s v="tabletop games"/>
    <d v="2016-01-03T22:59:00"/>
    <x v="2278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n v="1423022400"/>
    <x v="2279"/>
    <b v="0"/>
    <n v="32"/>
    <b v="1"/>
    <s v="games/tabletop games"/>
    <n v="48.06"/>
    <n v="48.06"/>
    <x v="6"/>
    <s v="tabletop games"/>
    <d v="2015-02-04T04:00:0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n v="1442501991"/>
    <x v="2280"/>
    <b v="0"/>
    <n v="480"/>
    <b v="1"/>
    <s v="games/tabletop games"/>
    <n v="82.4"/>
    <n v="82.4"/>
    <x v="6"/>
    <s v="tabletop games"/>
    <d v="2015-09-17T14:59:51"/>
    <x v="2280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n v="1311576600"/>
    <x v="2281"/>
    <b v="0"/>
    <n v="11"/>
    <b v="1"/>
    <s v="music/rock"/>
    <n v="50.45"/>
    <n v="50.45"/>
    <x v="4"/>
    <s v="rock"/>
    <d v="2011-07-25T06:50:00"/>
    <x v="2281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n v="1452744686"/>
    <x v="2282"/>
    <b v="0"/>
    <n v="12"/>
    <b v="1"/>
    <s v="music/rock"/>
    <n v="115.83"/>
    <n v="115.83"/>
    <x v="4"/>
    <s v="rock"/>
    <d v="2016-01-14T04:11:26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n v="1336528804"/>
    <x v="2283"/>
    <b v="0"/>
    <n v="48"/>
    <b v="1"/>
    <s v="music/rock"/>
    <n v="63.03"/>
    <n v="63.03"/>
    <x v="4"/>
    <s v="rock"/>
    <d v="2012-05-09T02:00:04"/>
    <x v="2283"/>
  </r>
  <r>
    <n v="2284"/>
    <s v="Make a record, write a song, take the Vinyl Skyway. "/>
    <s v="The Vinyl Skyway reunite to make a third album. "/>
    <n v="6000"/>
    <n v="6373.27"/>
    <n v="106"/>
    <x v="0"/>
    <s v="US"/>
    <s v="USD"/>
    <n v="1299902400"/>
    <x v="2284"/>
    <b v="0"/>
    <n v="59"/>
    <b v="1"/>
    <s v="music/rock"/>
    <n v="108.02"/>
    <n v="108.02"/>
    <x v="4"/>
    <s v="rock"/>
    <d v="2011-03-12T04:00:00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n v="1340944043"/>
    <x v="2285"/>
    <b v="0"/>
    <n v="79"/>
    <b v="1"/>
    <s v="music/rock"/>
    <n v="46.09"/>
    <n v="46.09"/>
    <x v="4"/>
    <s v="rock"/>
    <d v="2012-06-29T04:27:23"/>
    <x v="2285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n v="1378439940"/>
    <x v="2286"/>
    <b v="0"/>
    <n v="14"/>
    <b v="1"/>
    <s v="music/rock"/>
    <n v="107.21"/>
    <n v="107.21"/>
    <x v="4"/>
    <s v="rock"/>
    <d v="2013-09-06T03:59:00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n v="1403539260"/>
    <x v="2287"/>
    <b v="0"/>
    <n v="106"/>
    <b v="1"/>
    <s v="music/rock"/>
    <n v="50.93"/>
    <n v="50.93"/>
    <x v="4"/>
    <s v="rock"/>
    <d v="2014-06-23T16:01:00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n v="1340733600"/>
    <x v="2288"/>
    <b v="0"/>
    <n v="25"/>
    <b v="1"/>
    <s v="music/rock"/>
    <n v="40.04"/>
    <n v="40.04"/>
    <x v="4"/>
    <s v="rock"/>
    <d v="2012-06-26T18:00:00"/>
    <x v="2288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n v="1386372120"/>
    <x v="2289"/>
    <b v="0"/>
    <n v="25"/>
    <b v="1"/>
    <s v="music/rock"/>
    <n v="64.44"/>
    <n v="64.44"/>
    <x v="4"/>
    <s v="rock"/>
    <d v="2013-12-06T23:22:00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n v="1259686800"/>
    <x v="2290"/>
    <b v="0"/>
    <n v="29"/>
    <b v="1"/>
    <s v="music/rock"/>
    <n v="53.83"/>
    <n v="53.83"/>
    <x v="4"/>
    <s v="rock"/>
    <d v="2009-12-01T17:00:00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n v="1335153600"/>
    <x v="2291"/>
    <b v="0"/>
    <n v="43"/>
    <b v="1"/>
    <s v="music/rock"/>
    <n v="100.47"/>
    <n v="100.47"/>
    <x v="4"/>
    <s v="rock"/>
    <d v="2012-04-23T04:00:00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n v="1334767476"/>
    <x v="2292"/>
    <b v="0"/>
    <n v="46"/>
    <b v="1"/>
    <s v="music/rock"/>
    <n v="46.63"/>
    <n v="46.63"/>
    <x v="4"/>
    <s v="rock"/>
    <d v="2012-04-18T16:44:36"/>
    <x v="2292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n v="1348545540"/>
    <x v="2293"/>
    <b v="0"/>
    <n v="27"/>
    <b v="1"/>
    <s v="music/rock"/>
    <n v="34.07"/>
    <n v="34.07"/>
    <x v="4"/>
    <s v="rock"/>
    <d v="2012-09-25T03:59:00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n v="1358702480"/>
    <x v="2294"/>
    <b v="0"/>
    <n v="112"/>
    <b v="1"/>
    <s v="music/rock"/>
    <n v="65.209999999999994"/>
    <n v="65.209999999999994"/>
    <x v="4"/>
    <s v="rock"/>
    <d v="2013-01-20T17:21:20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n v="1359240856"/>
    <x v="2295"/>
    <b v="0"/>
    <n v="34"/>
    <b v="1"/>
    <s v="music/rock"/>
    <n v="44.21"/>
    <n v="44.21"/>
    <x v="4"/>
    <s v="rock"/>
    <d v="2013-01-26T22:54:16"/>
    <x v="2295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n v="1330018426"/>
    <x v="2296"/>
    <b v="0"/>
    <n v="145"/>
    <b v="1"/>
    <s v="music/rock"/>
    <n v="71.97"/>
    <n v="71.97"/>
    <x v="4"/>
    <s v="rock"/>
    <d v="2012-02-23T17:33:46"/>
    <x v="2296"/>
  </r>
  <r>
    <n v="2297"/>
    <s v="Company Company: Debut EP"/>
    <s v="New Jersey Alternative Rock band COCO needs YOUR help self-releasing debut EP!"/>
    <n v="1000"/>
    <n v="1006"/>
    <n v="101"/>
    <x v="0"/>
    <s v="US"/>
    <s v="USD"/>
    <n v="1331697540"/>
    <x v="2297"/>
    <b v="0"/>
    <n v="19"/>
    <b v="1"/>
    <s v="music/rock"/>
    <n v="52.95"/>
    <n v="52.95"/>
    <x v="4"/>
    <s v="rock"/>
    <d v="2012-03-14T03:59:00"/>
    <x v="2297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n v="1395861033"/>
    <x v="2298"/>
    <b v="0"/>
    <n v="288"/>
    <b v="1"/>
    <s v="music/rock"/>
    <n v="109.45"/>
    <n v="109.45"/>
    <x v="4"/>
    <s v="rock"/>
    <d v="2014-03-26T19:10:33"/>
    <x v="2298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n v="1296953209"/>
    <x v="2299"/>
    <b v="0"/>
    <n v="14"/>
    <b v="1"/>
    <s v="music/rock"/>
    <n v="75.040000000000006"/>
    <n v="75.040000000000006"/>
    <x v="4"/>
    <s v="rock"/>
    <d v="2011-02-06T00:46:49"/>
    <x v="2299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n v="1340904416"/>
    <x v="2300"/>
    <b v="0"/>
    <n v="7"/>
    <b v="1"/>
    <s v="music/rock"/>
    <n v="115.71"/>
    <n v="115.71"/>
    <x v="4"/>
    <s v="rock"/>
    <d v="2012-06-28T17:26:56"/>
    <x v="2300"/>
  </r>
  <r>
    <n v="2301"/>
    <s v="Time Crash"/>
    <s v="We are America's first trock band, and we're ready to bring you our first album!"/>
    <n v="5000"/>
    <n v="6680.22"/>
    <n v="134"/>
    <x v="0"/>
    <s v="US"/>
    <s v="USD"/>
    <n v="1371785496"/>
    <x v="2301"/>
    <b v="1"/>
    <n v="211"/>
    <b v="1"/>
    <s v="music/indie rock"/>
    <n v="31.66"/>
    <n v="31.66"/>
    <x v="4"/>
    <s v="indie rock"/>
    <d v="2013-06-21T03:31:36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n v="1388473200"/>
    <x v="2302"/>
    <b v="1"/>
    <n v="85"/>
    <b v="1"/>
    <s v="music/indie rock"/>
    <n v="46.18"/>
    <n v="46.18"/>
    <x v="4"/>
    <s v="indie rock"/>
    <d v="2013-12-31T07:00:00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n v="1323747596"/>
    <x v="2303"/>
    <b v="1"/>
    <n v="103"/>
    <b v="1"/>
    <s v="music/indie rock"/>
    <n v="68.48"/>
    <n v="68.48"/>
    <x v="4"/>
    <s v="indie rock"/>
    <d v="2011-12-13T03:39:5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n v="1293857940"/>
    <x v="2304"/>
    <b v="1"/>
    <n v="113"/>
    <b v="1"/>
    <s v="music/indie rock"/>
    <n v="53.47"/>
    <n v="53.47"/>
    <x v="4"/>
    <s v="indie rock"/>
    <d v="2011-01-01T04:59:00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n v="1407520800"/>
    <x v="2305"/>
    <b v="1"/>
    <n v="167"/>
    <b v="1"/>
    <s v="music/indie rock"/>
    <n v="109.11"/>
    <n v="109.11"/>
    <x v="4"/>
    <s v="indie rock"/>
    <d v="2014-08-08T18:00:00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n v="1331352129"/>
    <x v="2306"/>
    <b v="1"/>
    <n v="73"/>
    <b v="1"/>
    <s v="music/indie rock"/>
    <n v="51.19"/>
    <n v="51.19"/>
    <x v="4"/>
    <s v="indie rock"/>
    <d v="2012-03-10T04:02:09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n v="1336245328"/>
    <x v="2307"/>
    <b v="1"/>
    <n v="75"/>
    <b v="1"/>
    <s v="music/indie rock"/>
    <n v="27.94"/>
    <n v="27.94"/>
    <x v="4"/>
    <s v="indie rock"/>
    <d v="2012-05-05T19:15:28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n v="1409274000"/>
    <x v="2308"/>
    <b v="1"/>
    <n v="614"/>
    <b v="1"/>
    <s v="music/indie rock"/>
    <n v="82.5"/>
    <n v="82.5"/>
    <x v="4"/>
    <s v="indie rock"/>
    <d v="2014-08-29T01:00:00"/>
    <x v="2308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n v="1362872537"/>
    <x v="2309"/>
    <b v="1"/>
    <n v="107"/>
    <b v="1"/>
    <s v="music/indie rock"/>
    <n v="59.82"/>
    <n v="59.82"/>
    <x v="4"/>
    <s v="indie rock"/>
    <d v="2013-03-09T23:42:17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n v="1363889015"/>
    <x v="2310"/>
    <b v="1"/>
    <n v="1224"/>
    <b v="1"/>
    <s v="music/indie rock"/>
    <n v="64.819999999999993"/>
    <n v="64.819999999999993"/>
    <x v="4"/>
    <s v="indie rock"/>
    <d v="2013-03-21T18:03:35"/>
    <x v="2310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n v="1399421189"/>
    <x v="2311"/>
    <b v="1"/>
    <n v="104"/>
    <b v="1"/>
    <s v="music/indie rock"/>
    <n v="90.1"/>
    <n v="90.1"/>
    <x v="4"/>
    <s v="indie rock"/>
    <d v="2014-05-07T00:06:29"/>
    <x v="2311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n v="1397862000"/>
    <x v="2312"/>
    <b v="1"/>
    <n v="79"/>
    <b v="1"/>
    <s v="music/indie rock"/>
    <n v="40.96"/>
    <n v="40.96"/>
    <x v="4"/>
    <s v="indie rock"/>
    <d v="2014-04-18T23:00:00"/>
    <x v="2312"/>
  </r>
  <r>
    <n v="2313"/>
    <s v="A SUNNY DAY IN GLASGOW"/>
    <s v="A Sunny Day in Glasgow are recording a new album and we need your help!"/>
    <n v="5000"/>
    <n v="8792.02"/>
    <n v="176"/>
    <x v="0"/>
    <s v="US"/>
    <s v="USD"/>
    <n v="1336086026"/>
    <x v="2313"/>
    <b v="1"/>
    <n v="157"/>
    <b v="1"/>
    <s v="music/indie rock"/>
    <n v="56"/>
    <n v="56"/>
    <x v="4"/>
    <s v="indie rock"/>
    <d v="2012-05-03T23:00:26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n v="1339074857"/>
    <x v="2314"/>
    <b v="1"/>
    <n v="50"/>
    <b v="1"/>
    <s v="music/indie rock"/>
    <n v="37.67"/>
    <n v="37.67"/>
    <x v="4"/>
    <s v="indie rock"/>
    <d v="2012-06-07T13:14:17"/>
    <x v="2314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n v="1336238743"/>
    <x v="2315"/>
    <b v="1"/>
    <n v="64"/>
    <b v="1"/>
    <s v="music/indie rock"/>
    <n v="40.08"/>
    <n v="40.08"/>
    <x v="4"/>
    <s v="indie rock"/>
    <d v="2012-05-05T17:25:43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n v="1260383040"/>
    <x v="2316"/>
    <b v="1"/>
    <n v="200"/>
    <b v="1"/>
    <s v="music/indie rock"/>
    <n v="78.03"/>
    <n v="78.03"/>
    <x v="4"/>
    <s v="indie rock"/>
    <d v="2009-12-09T18:24:00"/>
    <x v="2316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n v="1266210000"/>
    <x v="2317"/>
    <b v="1"/>
    <n v="22"/>
    <b v="1"/>
    <s v="music/indie rock"/>
    <n v="18.91"/>
    <n v="18.91"/>
    <x v="4"/>
    <s v="indie rock"/>
    <d v="2010-02-15T05:00:00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n v="1253937540"/>
    <x v="2318"/>
    <b v="1"/>
    <n v="163"/>
    <b v="1"/>
    <s v="music/indie rock"/>
    <n v="37.130000000000003"/>
    <n v="37.130000000000003"/>
    <x v="4"/>
    <s v="indie rock"/>
    <d v="2009-09-26T03:59:00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n v="1387072685"/>
    <x v="2319"/>
    <b v="1"/>
    <n v="77"/>
    <b v="1"/>
    <s v="music/indie rock"/>
    <n v="41.96"/>
    <n v="41.96"/>
    <x v="4"/>
    <s v="indie rock"/>
    <d v="2013-12-15T01:58:05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n v="1396463800"/>
    <x v="2320"/>
    <b v="1"/>
    <n v="89"/>
    <b v="1"/>
    <s v="music/indie rock"/>
    <n v="61.04"/>
    <n v="61.04"/>
    <x v="4"/>
    <s v="indie rock"/>
    <d v="2014-04-02T18:36:40"/>
    <x v="2320"/>
  </r>
  <r>
    <n v="2321"/>
    <s v="WienerWÃ¼rze"/>
    <s v="Universal organic liquid seasoning brewed all natural from lupine, oat, salt and water for soups, salads, stews and more"/>
    <n v="10557"/>
    <n v="4130"/>
    <n v="39"/>
    <x v="3"/>
    <s v="AT"/>
    <s v="EUR"/>
    <n v="1491282901"/>
    <x v="2321"/>
    <b v="0"/>
    <n v="64"/>
    <b v="0"/>
    <s v="food/small batch"/>
    <n v="64.53"/>
    <n v="64.53"/>
    <x v="7"/>
    <s v="small batch"/>
    <d v="2017-04-04T05:15:0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s v="US"/>
    <s v="USD"/>
    <n v="1491769769"/>
    <x v="2322"/>
    <b v="0"/>
    <n v="4"/>
    <b v="0"/>
    <s v="food/small batch"/>
    <n v="21.25"/>
    <n v="21.25"/>
    <x v="7"/>
    <s v="small batch"/>
    <d v="2017-04-09T20:29:29"/>
    <x v="2322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s v="US"/>
    <s v="USD"/>
    <n v="1490033247"/>
    <x v="2323"/>
    <b v="0"/>
    <n v="4"/>
    <b v="0"/>
    <s v="food/small batch"/>
    <n v="30"/>
    <n v="30"/>
    <x v="7"/>
    <s v="small batch"/>
    <d v="2017-03-20T18:07:27"/>
    <x v="2323"/>
  </r>
  <r>
    <n v="2324"/>
    <s v="Pies not Lies"/>
    <s v="A city centre shop selling great locally made food with room to chat and learn about eachother."/>
    <n v="7500"/>
    <n v="1555"/>
    <n v="21"/>
    <x v="3"/>
    <s v="GB"/>
    <s v="GBP"/>
    <n v="1490559285"/>
    <x v="2324"/>
    <b v="0"/>
    <n v="61"/>
    <b v="0"/>
    <s v="food/small batch"/>
    <n v="25.49"/>
    <n v="25.49"/>
    <x v="7"/>
    <s v="small batch"/>
    <d v="2017-03-26T20:14:45"/>
    <x v="2324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s v="US"/>
    <s v="USD"/>
    <n v="1490830331"/>
    <x v="2325"/>
    <b v="0"/>
    <n v="7"/>
    <b v="0"/>
    <s v="food/small batch"/>
    <n v="11.43"/>
    <n v="11.43"/>
    <x v="7"/>
    <s v="small batch"/>
    <d v="2017-03-29T23:32:1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s v="US"/>
    <s v="USD"/>
    <n v="1493571600"/>
    <x v="2326"/>
    <b v="0"/>
    <n v="1"/>
    <b v="0"/>
    <s v="food/small batch"/>
    <n v="108"/>
    <n v="108"/>
    <x v="7"/>
    <s v="small batch"/>
    <d v="2017-04-30T17:00:00"/>
    <x v="2326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n v="1409090440"/>
    <x v="2327"/>
    <b v="1"/>
    <n v="3355"/>
    <b v="1"/>
    <s v="food/small batch"/>
    <n v="54.88"/>
    <n v="54.88"/>
    <x v="7"/>
    <s v="small batch"/>
    <d v="2014-08-26T22:00:40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n v="1434307537"/>
    <x v="2328"/>
    <b v="1"/>
    <n v="537"/>
    <b v="1"/>
    <s v="food/small batch"/>
    <n v="47.38"/>
    <n v="47.38"/>
    <x v="7"/>
    <s v="small batch"/>
    <d v="2015-06-14T18:45:37"/>
    <x v="2328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n v="1405609146"/>
    <x v="2329"/>
    <b v="1"/>
    <n v="125"/>
    <b v="1"/>
    <s v="food/small batch"/>
    <n v="211.84"/>
    <n v="211.84"/>
    <x v="7"/>
    <s v="small batch"/>
    <d v="2014-07-17T14:59:06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n v="1451001600"/>
    <x v="2330"/>
    <b v="1"/>
    <n v="163"/>
    <b v="1"/>
    <s v="food/small batch"/>
    <n v="219.93"/>
    <n v="219.93"/>
    <x v="7"/>
    <s v="small batch"/>
    <d v="2015-12-25T00:00:00"/>
    <x v="2330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n v="1408320490"/>
    <x v="2331"/>
    <b v="1"/>
    <n v="283"/>
    <b v="1"/>
    <s v="food/small batch"/>
    <n v="40.799999999999997"/>
    <n v="40.799999999999997"/>
    <x v="7"/>
    <s v="small batch"/>
    <d v="2014-08-18T00:08:10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n v="1423235071"/>
    <x v="2332"/>
    <b v="1"/>
    <n v="352"/>
    <b v="1"/>
    <s v="food/small batch"/>
    <n v="75.5"/>
    <n v="75.5"/>
    <x v="7"/>
    <s v="small batch"/>
    <d v="2015-02-06T15:04:31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n v="1401385800"/>
    <x v="2333"/>
    <b v="1"/>
    <n v="94"/>
    <b v="1"/>
    <s v="food/small batch"/>
    <n v="13.54"/>
    <n v="13.54"/>
    <x v="7"/>
    <s v="small batch"/>
    <d v="2014-05-29T17:50:00"/>
    <x v="2333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n v="1415208840"/>
    <x v="2334"/>
    <b v="1"/>
    <n v="67"/>
    <b v="1"/>
    <s v="food/small batch"/>
    <n v="60.87"/>
    <n v="60.87"/>
    <x v="7"/>
    <s v="small batch"/>
    <d v="2014-11-05T17:34:00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n v="1402494243"/>
    <x v="2335"/>
    <b v="1"/>
    <n v="221"/>
    <b v="1"/>
    <s v="food/small batch"/>
    <n v="115.69"/>
    <n v="115.69"/>
    <x v="7"/>
    <s v="small batch"/>
    <d v="2014-06-11T13:44:0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n v="1394316695"/>
    <x v="2336"/>
    <b v="1"/>
    <n v="2165"/>
    <b v="1"/>
    <s v="food/small batch"/>
    <n v="48.1"/>
    <n v="48.1"/>
    <x v="7"/>
    <s v="small batch"/>
    <d v="2014-03-08T22:11:35"/>
    <x v="2336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n v="1403796143"/>
    <x v="2337"/>
    <b v="1"/>
    <n v="179"/>
    <b v="1"/>
    <s v="food/small batch"/>
    <n v="74.180000000000007"/>
    <n v="74.180000000000007"/>
    <x v="7"/>
    <s v="small batch"/>
    <d v="2014-06-26T15:22:2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n v="1404077484"/>
    <x v="2338"/>
    <b v="1"/>
    <n v="123"/>
    <b v="1"/>
    <s v="food/small batch"/>
    <n v="123.35"/>
    <n v="123.35"/>
    <x v="7"/>
    <s v="small batch"/>
    <d v="2014-06-29T21:31:24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n v="1482134340"/>
    <x v="2339"/>
    <b v="1"/>
    <n v="1104"/>
    <b v="1"/>
    <s v="food/small batch"/>
    <n v="66.62"/>
    <n v="66.62"/>
    <x v="7"/>
    <s v="small batch"/>
    <d v="2016-12-19T07:59:00"/>
    <x v="2339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n v="1477841138"/>
    <x v="2340"/>
    <b v="1"/>
    <n v="403"/>
    <b v="1"/>
    <s v="food/small batch"/>
    <n v="104.99"/>
    <n v="104.99"/>
    <x v="7"/>
    <s v="small batch"/>
    <d v="2016-10-30T15:25:38"/>
    <x v="2340"/>
  </r>
  <r>
    <n v="2341"/>
    <s v="Cutting Edge Fitness Website (Canceled)"/>
    <s v="This website will serve as an interface to change lives and have a community routing for your success!"/>
    <n v="5000"/>
    <n v="0"/>
    <n v="0"/>
    <x v="1"/>
    <s v="US"/>
    <s v="USD"/>
    <n v="1436729504"/>
    <x v="2341"/>
    <b v="0"/>
    <n v="0"/>
    <b v="0"/>
    <s v="technology/web"/>
    <e v="#DIV/0!"/>
    <n v="0"/>
    <x v="2"/>
    <s v="web"/>
    <d v="2015-07-12T19:31:44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s v="US"/>
    <s v="USD"/>
    <n v="1412571600"/>
    <x v="2342"/>
    <b v="0"/>
    <n v="0"/>
    <b v="0"/>
    <s v="technology/web"/>
    <e v="#DIV/0!"/>
    <n v="0"/>
    <x v="2"/>
    <s v="web"/>
    <d v="2014-10-06T05:00:00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s v="US"/>
    <s v="USD"/>
    <n v="1452282420"/>
    <x v="2343"/>
    <b v="0"/>
    <n v="1"/>
    <b v="0"/>
    <s v="technology/web"/>
    <n v="300"/>
    <n v="300"/>
    <x v="2"/>
    <s v="web"/>
    <d v="2016-01-08T19:47:0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s v="CA"/>
    <s v="CAD"/>
    <n v="1466789269"/>
    <x v="2344"/>
    <b v="0"/>
    <n v="1"/>
    <b v="0"/>
    <s v="technology/web"/>
    <n v="1"/>
    <n v="1"/>
    <x v="2"/>
    <s v="web"/>
    <d v="2016-06-24T17:27:49"/>
    <x v="2344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s v="US"/>
    <s v="USD"/>
    <n v="1427845140"/>
    <x v="2345"/>
    <b v="0"/>
    <n v="0"/>
    <b v="0"/>
    <s v="technology/web"/>
    <e v="#DIV/0!"/>
    <n v="0"/>
    <x v="2"/>
    <s v="web"/>
    <d v="2015-03-31T23:39:00"/>
    <x v="2345"/>
  </r>
  <r>
    <n v="2346"/>
    <s v="Ez 2c 3D Viewers (Canceled)"/>
    <s v="Watch and Make FREE 3D Videos &amp; Pics - No Viewer needed. To Help Learn we have Training and Instant 3D viewers."/>
    <n v="60000"/>
    <n v="39"/>
    <n v="0"/>
    <x v="1"/>
    <s v="US"/>
    <s v="USD"/>
    <n v="1476731431"/>
    <x v="2346"/>
    <b v="0"/>
    <n v="3"/>
    <b v="0"/>
    <s v="technology/web"/>
    <n v="13"/>
    <n v="13"/>
    <x v="2"/>
    <s v="web"/>
    <d v="2016-10-17T19:10:31"/>
    <x v="2346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s v="US"/>
    <s v="USD"/>
    <n v="1472135676"/>
    <x v="2347"/>
    <b v="0"/>
    <n v="1"/>
    <b v="0"/>
    <s v="technology/web"/>
    <n v="15"/>
    <n v="15"/>
    <x v="2"/>
    <s v="web"/>
    <d v="2016-08-25T14:34:36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s v="US"/>
    <s v="USD"/>
    <n v="1456006938"/>
    <x v="2348"/>
    <b v="0"/>
    <n v="5"/>
    <b v="0"/>
    <s v="technology/web"/>
    <n v="54"/>
    <n v="54"/>
    <x v="2"/>
    <s v="web"/>
    <d v="2016-02-20T22:22:18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s v="SE"/>
    <s v="SEK"/>
    <n v="1439318228"/>
    <x v="2349"/>
    <b v="0"/>
    <n v="0"/>
    <b v="0"/>
    <s v="technology/web"/>
    <e v="#DIV/0!"/>
    <n v="0"/>
    <x v="2"/>
    <s v="web"/>
    <d v="2015-08-11T18:37:08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s v="IE"/>
    <s v="EUR"/>
    <n v="1483474370"/>
    <x v="2350"/>
    <b v="0"/>
    <n v="0"/>
    <b v="0"/>
    <s v="technology/web"/>
    <e v="#DIV/0!"/>
    <n v="0"/>
    <x v="2"/>
    <s v="web"/>
    <d v="2017-01-03T20:12:50"/>
    <x v="2350"/>
  </r>
  <r>
    <n v="2351"/>
    <s v="NZ Auction site.  No listing or success fees. Only $2 p/m"/>
    <s v="Donate $30 or more and receive a free selfie stick."/>
    <n v="18900"/>
    <n v="108"/>
    <n v="1"/>
    <x v="1"/>
    <s v="NZ"/>
    <s v="NZD"/>
    <n v="1430360739"/>
    <x v="2351"/>
    <b v="0"/>
    <n v="7"/>
    <b v="0"/>
    <s v="technology/web"/>
    <n v="15.43"/>
    <n v="15.43"/>
    <x v="2"/>
    <s v="web"/>
    <d v="2015-04-30T02:25:39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s v="US"/>
    <s v="USD"/>
    <n v="1433603552"/>
    <x v="2352"/>
    <b v="0"/>
    <n v="0"/>
    <b v="0"/>
    <s v="technology/web"/>
    <e v="#DIV/0!"/>
    <n v="0"/>
    <x v="2"/>
    <s v="web"/>
    <d v="2015-06-06T15:12:32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s v="US"/>
    <s v="USD"/>
    <n v="1429632822"/>
    <x v="2353"/>
    <b v="0"/>
    <n v="0"/>
    <b v="0"/>
    <s v="technology/web"/>
    <e v="#DIV/0!"/>
    <n v="0"/>
    <x v="2"/>
    <s v="web"/>
    <d v="2015-04-21T16:13:42"/>
    <x v="2353"/>
  </r>
  <r>
    <n v="2354"/>
    <s v="Dissertation (Canceled)"/>
    <s v="Almost done with doctorate degree but need funding of $35,000 to complete research of project."/>
    <n v="35000"/>
    <n v="25"/>
    <n v="0"/>
    <x v="1"/>
    <s v="US"/>
    <s v="USD"/>
    <n v="1420910460"/>
    <x v="2354"/>
    <b v="0"/>
    <n v="1"/>
    <b v="0"/>
    <s v="technology/web"/>
    <n v="25"/>
    <n v="25"/>
    <x v="2"/>
    <s v="web"/>
    <d v="2015-01-10T17:21:00"/>
    <x v="2354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s v="AU"/>
    <s v="AUD"/>
    <n v="1430604136"/>
    <x v="2355"/>
    <b v="0"/>
    <n v="2"/>
    <b v="0"/>
    <s v="technology/web"/>
    <n v="27.5"/>
    <n v="27.5"/>
    <x v="2"/>
    <s v="web"/>
    <d v="2015-05-02T22:02:16"/>
    <x v="2355"/>
  </r>
  <r>
    <n v="2356"/>
    <s v="HardstyleUnited.com (Canceled)"/>
    <s v="HardstyleUnited.com The Global Hardstyle community. Your Hardstyle community."/>
    <n v="10000"/>
    <n v="0"/>
    <n v="0"/>
    <x v="1"/>
    <s v="NL"/>
    <s v="EUR"/>
    <n v="1433530104"/>
    <x v="2356"/>
    <b v="0"/>
    <n v="0"/>
    <b v="0"/>
    <s v="technology/web"/>
    <e v="#DIV/0!"/>
    <n v="0"/>
    <x v="2"/>
    <s v="web"/>
    <d v="2015-06-05T18:48:24"/>
    <x v="2356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s v="GB"/>
    <s v="GBP"/>
    <n v="1445093578"/>
    <x v="2357"/>
    <b v="0"/>
    <n v="0"/>
    <b v="0"/>
    <s v="technology/web"/>
    <e v="#DIV/0!"/>
    <n v="0"/>
    <x v="2"/>
    <s v="web"/>
    <d v="2015-10-17T14:52:58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s v="GB"/>
    <s v="GBP"/>
    <n v="1422664740"/>
    <x v="2358"/>
    <b v="0"/>
    <n v="0"/>
    <b v="0"/>
    <s v="technology/web"/>
    <e v="#DIV/0!"/>
    <n v="0"/>
    <x v="2"/>
    <s v="web"/>
    <d v="2015-01-31T00:39:00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s v="US"/>
    <s v="USD"/>
    <n v="1438616124"/>
    <x v="2359"/>
    <b v="0"/>
    <n v="3"/>
    <b v="0"/>
    <s v="technology/web"/>
    <n v="367"/>
    <n v="367"/>
    <x v="2"/>
    <s v="web"/>
    <d v="2015-08-03T15:35:24"/>
    <x v="2359"/>
  </r>
  <r>
    <n v="2360"/>
    <s v="Bee Bay Microjobs (Canceled)"/>
    <s v="Welcome to Bee Bay Canada, your commission free microjobs website.  Sell at any price and keep 100% of what you earn!"/>
    <n v="5000"/>
    <n v="2"/>
    <n v="0"/>
    <x v="1"/>
    <s v="CA"/>
    <s v="CAD"/>
    <n v="1454864280"/>
    <x v="2360"/>
    <b v="0"/>
    <n v="1"/>
    <b v="0"/>
    <s v="technology/web"/>
    <n v="2"/>
    <n v="2"/>
    <x v="2"/>
    <s v="web"/>
    <d v="2016-02-07T16:58:00"/>
    <x v="2360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s v="CA"/>
    <s v="CAD"/>
    <n v="1462053600"/>
    <x v="2361"/>
    <b v="0"/>
    <n v="0"/>
    <b v="0"/>
    <s v="technology/web"/>
    <e v="#DIV/0!"/>
    <n v="0"/>
    <x v="2"/>
    <s v="web"/>
    <d v="2016-04-30T22:00:00"/>
    <x v="2361"/>
  </r>
  <r>
    <n v="2362"/>
    <s v="Help CRB obtain 501(c)(3) status! (Canceled)"/>
    <s v="The Columbus Ruby Brigade has brought monthly ruby goodness and camaraderie to all participants."/>
    <n v="420"/>
    <n v="120"/>
    <n v="29"/>
    <x v="1"/>
    <s v="US"/>
    <s v="USD"/>
    <n v="1418315470"/>
    <x v="2362"/>
    <b v="0"/>
    <n v="2"/>
    <b v="0"/>
    <s v="technology/web"/>
    <n v="60"/>
    <n v="60"/>
    <x v="2"/>
    <s v="web"/>
    <d v="2014-12-11T16:31:10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s v="US"/>
    <s v="USD"/>
    <n v="1451348200"/>
    <x v="2363"/>
    <b v="0"/>
    <n v="0"/>
    <b v="0"/>
    <s v="technology/web"/>
    <e v="#DIV/0!"/>
    <n v="0"/>
    <x v="2"/>
    <s v="web"/>
    <d v="2015-12-29T00:16:40"/>
    <x v="2363"/>
  </r>
  <r>
    <n v="2364"/>
    <s v="Minecraft Server and Website Help (Name: Forge Realms)"/>
    <s v="Making a Minecraft server and Website and I need your help to fund it. Thanks in Advance!"/>
    <n v="128"/>
    <n v="0"/>
    <n v="0"/>
    <x v="1"/>
    <s v="US"/>
    <s v="USD"/>
    <n v="1445898356"/>
    <x v="2364"/>
    <b v="0"/>
    <n v="0"/>
    <b v="0"/>
    <s v="technology/web"/>
    <e v="#DIV/0!"/>
    <n v="0"/>
    <x v="2"/>
    <s v="web"/>
    <d v="2015-10-26T22:25:56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s v="IT"/>
    <s v="EUR"/>
    <n v="1453071600"/>
    <x v="2365"/>
    <b v="0"/>
    <n v="0"/>
    <b v="0"/>
    <s v="technology/web"/>
    <e v="#DIV/0!"/>
    <n v="0"/>
    <x v="2"/>
    <s v="web"/>
    <d v="2016-01-17T23:00:0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s v="GB"/>
    <s v="GBP"/>
    <n v="1445431533"/>
    <x v="2366"/>
    <b v="0"/>
    <n v="27"/>
    <b v="0"/>
    <s v="technology/web"/>
    <n v="97.41"/>
    <n v="97.41"/>
    <x v="2"/>
    <s v="web"/>
    <d v="2015-10-21T12:45:33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s v="US"/>
    <s v="USD"/>
    <n v="1461622616"/>
    <x v="2367"/>
    <b v="0"/>
    <n v="14"/>
    <b v="0"/>
    <s v="technology/web"/>
    <n v="47.86"/>
    <n v="47.86"/>
    <x v="2"/>
    <s v="web"/>
    <d v="2016-04-25T22:16:56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s v="US"/>
    <s v="USD"/>
    <n v="1429028365"/>
    <x v="2368"/>
    <b v="0"/>
    <n v="2"/>
    <b v="0"/>
    <s v="technology/web"/>
    <n v="50"/>
    <n v="50"/>
    <x v="2"/>
    <s v="web"/>
    <d v="2015-04-14T16:19:25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s v="US"/>
    <s v="USD"/>
    <n v="1455132611"/>
    <x v="2369"/>
    <b v="0"/>
    <n v="0"/>
    <b v="0"/>
    <s v="technology/web"/>
    <e v="#DIV/0!"/>
    <n v="0"/>
    <x v="2"/>
    <s v="web"/>
    <d v="2016-02-10T19:30:11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s v="US"/>
    <s v="USD"/>
    <n v="1418877141"/>
    <x v="2370"/>
    <b v="0"/>
    <n v="4"/>
    <b v="0"/>
    <s v="technology/web"/>
    <n v="20.5"/>
    <n v="20.5"/>
    <x v="2"/>
    <s v="web"/>
    <d v="2014-12-18T04:32:21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s v="US"/>
    <s v="USD"/>
    <n v="1435257596"/>
    <x v="2371"/>
    <b v="0"/>
    <n v="0"/>
    <b v="0"/>
    <s v="technology/web"/>
    <e v="#DIV/0!"/>
    <n v="0"/>
    <x v="2"/>
    <s v="web"/>
    <d v="2015-06-25T18:39:56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s v="AU"/>
    <s v="AUD"/>
    <n v="1429839571"/>
    <x v="2372"/>
    <b v="0"/>
    <n v="6"/>
    <b v="0"/>
    <s v="technology/web"/>
    <n v="30"/>
    <n v="30"/>
    <x v="2"/>
    <s v="web"/>
    <d v="2015-04-24T01:39:31"/>
    <x v="2372"/>
  </r>
  <r>
    <n v="2373"/>
    <s v="Cykelauktion.com (Canceled)"/>
    <s v="We want to create a safe marketplace for buying and selling bicycles."/>
    <n v="850000"/>
    <n v="50"/>
    <n v="0"/>
    <x v="1"/>
    <s v="SE"/>
    <s v="SEK"/>
    <n v="1440863624"/>
    <x v="2373"/>
    <b v="0"/>
    <n v="1"/>
    <b v="0"/>
    <s v="technology/web"/>
    <n v="50"/>
    <n v="50"/>
    <x v="2"/>
    <s v="web"/>
    <d v="2015-08-29T15:53:44"/>
    <x v="2373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s v="US"/>
    <s v="USD"/>
    <n v="1423772060"/>
    <x v="2374"/>
    <b v="0"/>
    <n v="1"/>
    <b v="0"/>
    <s v="technology/web"/>
    <n v="10"/>
    <n v="10"/>
    <x v="2"/>
    <s v="web"/>
    <d v="2015-02-12T20:14:2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s v="US"/>
    <s v="USD"/>
    <n v="1473451437"/>
    <x v="2375"/>
    <b v="0"/>
    <n v="0"/>
    <b v="0"/>
    <s v="technology/web"/>
    <e v="#DIV/0!"/>
    <n v="0"/>
    <x v="2"/>
    <s v="web"/>
    <d v="2016-09-09T20:03:57"/>
    <x v="2375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s v="US"/>
    <s v="USD"/>
    <n v="1449785566"/>
    <x v="2376"/>
    <b v="0"/>
    <n v="4"/>
    <b v="0"/>
    <s v="technology/web"/>
    <n v="81.58"/>
    <n v="81.58"/>
    <x v="2"/>
    <s v="web"/>
    <d v="2015-12-10T22:12:46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s v="CA"/>
    <s v="CAD"/>
    <n v="1480110783"/>
    <x v="2377"/>
    <b v="0"/>
    <n v="0"/>
    <b v="0"/>
    <s v="technology/web"/>
    <e v="#DIV/0!"/>
    <n v="0"/>
    <x v="2"/>
    <s v="web"/>
    <d v="2016-11-25T21:53:03"/>
    <x v="2377"/>
  </r>
  <r>
    <n v="2378"/>
    <s v="KEEPUP INC (Canceled)"/>
    <s v="KEEPUP allows you to extend your social circle by introducing you to new people via your friends."/>
    <n v="110000"/>
    <n v="0"/>
    <n v="0"/>
    <x v="1"/>
    <s v="US"/>
    <s v="USD"/>
    <n v="1440548330"/>
    <x v="2378"/>
    <b v="0"/>
    <n v="0"/>
    <b v="0"/>
    <s v="technology/web"/>
    <e v="#DIV/0!"/>
    <n v="0"/>
    <x v="2"/>
    <s v="web"/>
    <d v="2015-08-26T00:18:50"/>
    <x v="2378"/>
  </r>
  <r>
    <n v="2379"/>
    <s v="SelectCooks.com (Canceled)"/>
    <s v="Selectcooks.com is a community marketplace for people to list, find and hire chefs."/>
    <n v="30000"/>
    <n v="0"/>
    <n v="0"/>
    <x v="1"/>
    <s v="US"/>
    <s v="USD"/>
    <n v="1444004616"/>
    <x v="2379"/>
    <b v="0"/>
    <n v="0"/>
    <b v="0"/>
    <s v="technology/web"/>
    <e v="#DIV/0!"/>
    <n v="0"/>
    <x v="2"/>
    <s v="web"/>
    <d v="2015-10-05T00:23:36"/>
    <x v="2379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s v="US"/>
    <s v="USD"/>
    <n v="1443726142"/>
    <x v="2380"/>
    <b v="0"/>
    <n v="3"/>
    <b v="0"/>
    <s v="technology/web"/>
    <n v="18.329999999999998"/>
    <n v="18.329999999999998"/>
    <x v="2"/>
    <s v="web"/>
    <d v="2015-10-01T19:02:22"/>
    <x v="2380"/>
  </r>
  <r>
    <n v="2381"/>
    <s v="Cannabis Connection (Canceled)"/>
    <s v="Social Media Platform for the Marijuana Industry to create professionalism and a stable lasting market."/>
    <n v="86350"/>
    <n v="1571"/>
    <n v="2"/>
    <x v="1"/>
    <s v="US"/>
    <s v="USD"/>
    <n v="1428704848"/>
    <x v="2381"/>
    <b v="0"/>
    <n v="7"/>
    <b v="0"/>
    <s v="technology/web"/>
    <n v="224.43"/>
    <n v="224.43"/>
    <x v="2"/>
    <s v="web"/>
    <d v="2015-04-10T22:27:28"/>
    <x v="2381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s v="US"/>
    <s v="USD"/>
    <n v="1438662603"/>
    <x v="2382"/>
    <b v="0"/>
    <n v="2"/>
    <b v="0"/>
    <s v="technology/web"/>
    <n v="37.5"/>
    <n v="37.5"/>
    <x v="2"/>
    <s v="web"/>
    <d v="2015-08-04T04:30:03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s v="NZ"/>
    <s v="NZD"/>
    <n v="1424568107"/>
    <x v="2383"/>
    <b v="0"/>
    <n v="3"/>
    <b v="0"/>
    <s v="technology/web"/>
    <n v="145"/>
    <n v="145"/>
    <x v="2"/>
    <s v="web"/>
    <d v="2015-02-22T01:21:47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s v="US"/>
    <s v="USD"/>
    <n v="1415932643"/>
    <x v="2384"/>
    <b v="0"/>
    <n v="8"/>
    <b v="0"/>
    <s v="technology/web"/>
    <n v="1"/>
    <n v="1"/>
    <x v="2"/>
    <s v="web"/>
    <d v="2014-11-14T02:37:2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s v="US"/>
    <s v="USD"/>
    <n v="1438793432"/>
    <x v="2385"/>
    <b v="0"/>
    <n v="7"/>
    <b v="0"/>
    <s v="technology/web"/>
    <n v="112.57"/>
    <n v="112.57"/>
    <x v="2"/>
    <s v="web"/>
    <d v="2015-08-05T16:50:32"/>
    <x v="2385"/>
  </r>
  <r>
    <n v="2386"/>
    <s v="Realjobmatch.com (Canceled)"/>
    <s v="Realjobmatch is not just a job search site but a matching site , matching the right jobseekers with the best jobs."/>
    <n v="30000"/>
    <n v="0"/>
    <n v="0"/>
    <x v="1"/>
    <s v="CA"/>
    <s v="CAD"/>
    <n v="1420920424"/>
    <x v="2386"/>
    <b v="0"/>
    <n v="0"/>
    <b v="0"/>
    <s v="technology/web"/>
    <e v="#DIV/0!"/>
    <n v="0"/>
    <x v="2"/>
    <s v="web"/>
    <d v="2015-01-10T20:07:04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s v="US"/>
    <s v="USD"/>
    <n v="1469199740"/>
    <x v="2387"/>
    <b v="0"/>
    <n v="3"/>
    <b v="0"/>
    <s v="technology/web"/>
    <n v="342"/>
    <n v="342"/>
    <x v="2"/>
    <s v="web"/>
    <d v="2016-07-22T15:02:20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s v="US"/>
    <s v="USD"/>
    <n v="1421350140"/>
    <x v="2388"/>
    <b v="0"/>
    <n v="8"/>
    <b v="0"/>
    <s v="technology/web"/>
    <n v="57.88"/>
    <n v="57.88"/>
    <x v="2"/>
    <s v="web"/>
    <d v="2015-01-15T19:29:00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s v="FR"/>
    <s v="EUR"/>
    <n v="1437861540"/>
    <x v="2389"/>
    <b v="0"/>
    <n v="1"/>
    <b v="0"/>
    <s v="technology/web"/>
    <n v="30"/>
    <n v="30"/>
    <x v="2"/>
    <s v="web"/>
    <d v="2015-07-25T21:59:0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s v="AU"/>
    <s v="AUD"/>
    <n v="1420352264"/>
    <x v="2390"/>
    <b v="0"/>
    <n v="0"/>
    <b v="0"/>
    <s v="technology/web"/>
    <e v="#DIV/0!"/>
    <n v="0"/>
    <x v="2"/>
    <s v="web"/>
    <d v="2015-01-04T06:17:44"/>
    <x v="2390"/>
  </r>
  <r>
    <n v="2391"/>
    <s v="oToBOTS.com - Freedom from high cost auto repairs (Canceled)"/>
    <s v="Using the power of internet to help people save hundreds in car repair."/>
    <n v="20000"/>
    <n v="25"/>
    <n v="0"/>
    <x v="1"/>
    <s v="US"/>
    <s v="USD"/>
    <n v="1427825044"/>
    <x v="2391"/>
    <b v="0"/>
    <n v="1"/>
    <b v="0"/>
    <s v="technology/web"/>
    <n v="25"/>
    <n v="25"/>
    <x v="2"/>
    <s v="web"/>
    <d v="2015-03-31T18:04:04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s v="US"/>
    <s v="USD"/>
    <n v="1446087223"/>
    <x v="2392"/>
    <b v="0"/>
    <n v="0"/>
    <b v="0"/>
    <s v="technology/web"/>
    <e v="#DIV/0!"/>
    <n v="0"/>
    <x v="2"/>
    <s v="web"/>
    <d v="2015-10-29T02:53:43"/>
    <x v="2392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s v="US"/>
    <s v="USD"/>
    <n v="1439048017"/>
    <x v="2393"/>
    <b v="0"/>
    <n v="1"/>
    <b v="0"/>
    <s v="technology/web"/>
    <n v="50"/>
    <n v="50"/>
    <x v="2"/>
    <s v="web"/>
    <d v="2015-08-08T15:33:37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s v="IE"/>
    <s v="EUR"/>
    <n v="1424940093"/>
    <x v="2394"/>
    <b v="0"/>
    <n v="2"/>
    <b v="0"/>
    <s v="technology/web"/>
    <n v="1.5"/>
    <n v="1.5"/>
    <x v="2"/>
    <s v="web"/>
    <d v="2015-02-26T08:41:33"/>
    <x v="2394"/>
  </r>
  <r>
    <n v="2395"/>
    <s v="VENT it out (Canceled)"/>
    <s v="I am making a social website where people can anonymously or openly vent, All walks of life all over the world"/>
    <n v="33000"/>
    <n v="0"/>
    <n v="0"/>
    <x v="1"/>
    <s v="US"/>
    <s v="USD"/>
    <n v="1484038620"/>
    <x v="2395"/>
    <b v="0"/>
    <n v="0"/>
    <b v="0"/>
    <s v="technology/web"/>
    <e v="#DIV/0!"/>
    <n v="0"/>
    <x v="2"/>
    <s v="web"/>
    <d v="2017-01-10T08:57:00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s v="CH"/>
    <s v="CHF"/>
    <n v="1444940558"/>
    <x v="2396"/>
    <b v="0"/>
    <n v="1"/>
    <b v="0"/>
    <s v="technology/web"/>
    <n v="10"/>
    <n v="10"/>
    <x v="2"/>
    <s v="web"/>
    <d v="2015-10-15T20:22:38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s v="US"/>
    <s v="USD"/>
    <n v="1420233256"/>
    <x v="2397"/>
    <b v="0"/>
    <n v="0"/>
    <b v="0"/>
    <s v="technology/web"/>
    <e v="#DIV/0!"/>
    <n v="0"/>
    <x v="2"/>
    <s v="web"/>
    <d v="2015-01-02T21:14:16"/>
    <x v="2397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s v="US"/>
    <s v="USD"/>
    <n v="1435874384"/>
    <x v="2398"/>
    <b v="0"/>
    <n v="0"/>
    <b v="0"/>
    <s v="technology/web"/>
    <e v="#DIV/0!"/>
    <n v="0"/>
    <x v="2"/>
    <s v="web"/>
    <d v="2015-07-02T21:59:44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s v="SE"/>
    <s v="SEK"/>
    <n v="1418934506"/>
    <x v="2399"/>
    <b v="0"/>
    <n v="0"/>
    <b v="0"/>
    <s v="technology/web"/>
    <e v="#DIV/0!"/>
    <n v="0"/>
    <x v="2"/>
    <s v="web"/>
    <d v="2014-12-18T20:28:26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s v="AU"/>
    <s v="AUD"/>
    <n v="1460615164"/>
    <x v="2400"/>
    <b v="0"/>
    <n v="0"/>
    <b v="0"/>
    <s v="technology/web"/>
    <e v="#DIV/0!"/>
    <n v="0"/>
    <x v="2"/>
    <s v="web"/>
    <d v="2016-04-14T06:26:04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s v="US"/>
    <s v="USD"/>
    <n v="1457207096"/>
    <x v="2401"/>
    <b v="0"/>
    <n v="9"/>
    <b v="0"/>
    <s v="food/food trucks"/>
    <n v="22.33"/>
    <n v="22.33"/>
    <x v="7"/>
    <s v="food trucks"/>
    <d v="2016-03-05T19:44:56"/>
    <x v="2401"/>
  </r>
  <r>
    <n v="2402"/>
    <s v="Cupcake Truck Unite"/>
    <s v="Small town, delicious treats, and a mobile truck"/>
    <n v="12000"/>
    <n v="52"/>
    <n v="0"/>
    <x v="2"/>
    <s v="US"/>
    <s v="USD"/>
    <n v="1431533931"/>
    <x v="2402"/>
    <b v="0"/>
    <n v="1"/>
    <b v="0"/>
    <s v="food/food trucks"/>
    <n v="52"/>
    <n v="52"/>
    <x v="7"/>
    <s v="food trucks"/>
    <d v="2015-05-13T16:18:51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s v="GB"/>
    <s v="GBP"/>
    <n v="1459368658"/>
    <x v="2403"/>
    <b v="0"/>
    <n v="12"/>
    <b v="0"/>
    <s v="food/food trucks"/>
    <n v="16.829999999999998"/>
    <n v="16.829999999999998"/>
    <x v="7"/>
    <s v="food trucks"/>
    <d v="2016-03-30T20:10:58"/>
    <x v="2403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s v="US"/>
    <s v="USD"/>
    <n v="1451782607"/>
    <x v="2404"/>
    <b v="0"/>
    <n v="0"/>
    <b v="0"/>
    <s v="food/food trucks"/>
    <e v="#DIV/0!"/>
    <n v="0"/>
    <x v="7"/>
    <s v="food trucks"/>
    <d v="2016-01-03T00:56:47"/>
    <x v="2404"/>
  </r>
  <r>
    <n v="2405"/>
    <s v="JoyShtick Food Truck"/>
    <s v="We are the first gaming-themed food truck, bringing gourmet pub fare to the Jacksonville area."/>
    <n v="5000"/>
    <n v="1126"/>
    <n v="23"/>
    <x v="2"/>
    <s v="US"/>
    <s v="USD"/>
    <n v="1472911375"/>
    <x v="2405"/>
    <b v="0"/>
    <n v="20"/>
    <b v="0"/>
    <s v="food/food trucks"/>
    <n v="56.3"/>
    <n v="56.3"/>
    <x v="7"/>
    <s v="food trucks"/>
    <d v="2016-09-03T14:02:55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s v="US"/>
    <s v="USD"/>
    <n v="1421635190"/>
    <x v="2406"/>
    <b v="0"/>
    <n v="16"/>
    <b v="0"/>
    <s v="food/food trucks"/>
    <n v="84.06"/>
    <n v="84.06"/>
    <x v="7"/>
    <s v="food trucks"/>
    <d v="2015-01-19T02:39:50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s v="US"/>
    <s v="USD"/>
    <n v="1428732000"/>
    <x v="2407"/>
    <b v="0"/>
    <n v="33"/>
    <b v="0"/>
    <s v="food/food trucks"/>
    <n v="168.39"/>
    <n v="168.39"/>
    <x v="7"/>
    <s v="food trucks"/>
    <d v="2015-04-11T06:00:00"/>
    <x v="2407"/>
  </r>
  <r>
    <n v="2408"/>
    <s v="Sabroso On Wheels"/>
    <s v="A US Army Vet trying to get a Peruvian food truck going! Really good Peruvian food now mobile!"/>
    <n v="15000"/>
    <n v="30"/>
    <n v="0"/>
    <x v="2"/>
    <s v="US"/>
    <s v="USD"/>
    <n v="1415247757"/>
    <x v="2408"/>
    <b v="0"/>
    <n v="2"/>
    <b v="0"/>
    <s v="food/food trucks"/>
    <n v="15"/>
    <n v="15"/>
    <x v="7"/>
    <s v="food trucks"/>
    <d v="2014-11-06T04:22:37"/>
    <x v="2408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s v="US"/>
    <s v="USD"/>
    <n v="1439931675"/>
    <x v="2409"/>
    <b v="0"/>
    <n v="6"/>
    <b v="0"/>
    <s v="food/food trucks"/>
    <n v="76.67"/>
    <n v="76.67"/>
    <x v="7"/>
    <s v="food trucks"/>
    <d v="2015-08-18T21:01:15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s v="AU"/>
    <s v="AUD"/>
    <n v="1441619275"/>
    <x v="2410"/>
    <b v="0"/>
    <n v="0"/>
    <b v="0"/>
    <s v="food/food trucks"/>
    <e v="#DIV/0!"/>
    <n v="0"/>
    <x v="7"/>
    <s v="food trucks"/>
    <d v="2015-09-07T09:47:55"/>
    <x v="2410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s v="US"/>
    <s v="USD"/>
    <n v="1440524082"/>
    <x v="2411"/>
    <b v="0"/>
    <n v="3"/>
    <b v="0"/>
    <s v="food/food trucks"/>
    <n v="50.33"/>
    <n v="50.33"/>
    <x v="7"/>
    <s v="food trucks"/>
    <d v="2015-08-25T17:34:42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s v="FR"/>
    <s v="EUR"/>
    <n v="1480185673"/>
    <x v="2412"/>
    <b v="0"/>
    <n v="0"/>
    <b v="0"/>
    <s v="food/food trucks"/>
    <e v="#DIV/0!"/>
    <n v="0"/>
    <x v="7"/>
    <s v="food trucks"/>
    <d v="2016-11-26T18:41:13"/>
    <x v="2412"/>
  </r>
  <r>
    <n v="2413"/>
    <s v="Lone Pine Coffee Brewery"/>
    <s v="Lone Pine Coffee Brewery will be a portable third-wave coffee shop available for wedding receptions and other events!"/>
    <n v="3000"/>
    <n v="25"/>
    <n v="1"/>
    <x v="2"/>
    <s v="US"/>
    <s v="USD"/>
    <n v="1401579000"/>
    <x v="2413"/>
    <b v="0"/>
    <n v="3"/>
    <b v="0"/>
    <s v="food/food trucks"/>
    <n v="8.33"/>
    <n v="8.33"/>
    <x v="7"/>
    <s v="food trucks"/>
    <d v="2014-05-31T23:30:00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s v="US"/>
    <s v="USD"/>
    <n v="1440215940"/>
    <x v="2414"/>
    <b v="0"/>
    <n v="13"/>
    <b v="0"/>
    <s v="food/food trucks"/>
    <n v="35.380000000000003"/>
    <n v="35.380000000000003"/>
    <x v="7"/>
    <s v="food trucks"/>
    <d v="2015-08-22T03:59:00"/>
    <x v="2414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s v="US"/>
    <s v="USD"/>
    <n v="1468615346"/>
    <x v="2415"/>
    <b v="0"/>
    <n v="6"/>
    <b v="0"/>
    <s v="food/food trucks"/>
    <n v="55.83"/>
    <n v="55.83"/>
    <x v="7"/>
    <s v="food trucks"/>
    <d v="2016-07-15T20:42:26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s v="US"/>
    <s v="USD"/>
    <n v="1426345200"/>
    <x v="2416"/>
    <b v="0"/>
    <n v="1"/>
    <b v="0"/>
    <s v="food/food trucks"/>
    <n v="5"/>
    <n v="5"/>
    <x v="7"/>
    <s v="food trucks"/>
    <d v="2015-03-14T15:00:0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s v="US"/>
    <s v="USD"/>
    <n v="1407705187"/>
    <x v="2417"/>
    <b v="0"/>
    <n v="0"/>
    <b v="0"/>
    <s v="food/food trucks"/>
    <e v="#DIV/0!"/>
    <n v="0"/>
    <x v="7"/>
    <s v="food trucks"/>
    <d v="2014-08-10T21:13:07"/>
    <x v="2417"/>
  </r>
  <r>
    <n v="2418"/>
    <s v="Mexican food truck"/>
    <s v="I want to start my food truck business."/>
    <n v="25000"/>
    <n v="5"/>
    <n v="0"/>
    <x v="2"/>
    <s v="US"/>
    <s v="USD"/>
    <n v="1427225644"/>
    <x v="2418"/>
    <b v="0"/>
    <n v="5"/>
    <b v="0"/>
    <s v="food/food trucks"/>
    <n v="1"/>
    <n v="1"/>
    <x v="7"/>
    <s v="food trucks"/>
    <d v="2015-03-24T19:34:04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s v="US"/>
    <s v="USD"/>
    <n v="1424281389"/>
    <x v="2419"/>
    <b v="0"/>
    <n v="0"/>
    <b v="0"/>
    <s v="food/food trucks"/>
    <e v="#DIV/0!"/>
    <n v="0"/>
    <x v="7"/>
    <s v="food trucks"/>
    <d v="2015-02-18T17:43:09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s v="US"/>
    <s v="USD"/>
    <n v="1415583695"/>
    <x v="2420"/>
    <b v="0"/>
    <n v="36"/>
    <b v="0"/>
    <s v="food/food trucks"/>
    <n v="69.47"/>
    <n v="69.47"/>
    <x v="7"/>
    <s v="food trucks"/>
    <d v="2014-11-10T01:41:35"/>
    <x v="2420"/>
  </r>
  <r>
    <n v="2421"/>
    <s v="hot dog cart"/>
    <s v="help me start Merrill's first hot dog cart in this empty lot"/>
    <n v="6000"/>
    <n v="1"/>
    <n v="0"/>
    <x v="2"/>
    <s v="US"/>
    <s v="USD"/>
    <n v="1424536196"/>
    <x v="2421"/>
    <b v="0"/>
    <n v="1"/>
    <b v="0"/>
    <s v="food/food trucks"/>
    <n v="1"/>
    <n v="1"/>
    <x v="7"/>
    <s v="food trucks"/>
    <d v="2015-02-21T16:29:56"/>
    <x v="2421"/>
  </r>
  <r>
    <n v="2422"/>
    <s v="Help starting a family owned food truck"/>
    <s v="Family owned business serving BBQ and seafood to the public"/>
    <n v="500"/>
    <n v="1"/>
    <n v="0"/>
    <x v="2"/>
    <s v="US"/>
    <s v="USD"/>
    <n v="1426091036"/>
    <x v="2422"/>
    <b v="0"/>
    <n v="1"/>
    <b v="0"/>
    <s v="food/food trucks"/>
    <n v="1"/>
    <n v="1"/>
    <x v="7"/>
    <s v="food trucks"/>
    <d v="2015-03-11T16:23:56"/>
    <x v="2422"/>
  </r>
  <r>
    <n v="2423"/>
    <s v="FBTR BBQ"/>
    <s v="FBTR is a Texas-style, North Carolina based, homemade BBQ company looking to bring good meat to the masses."/>
    <n v="60000"/>
    <n v="8"/>
    <n v="0"/>
    <x v="2"/>
    <s v="US"/>
    <s v="USD"/>
    <n v="1420044890"/>
    <x v="2423"/>
    <b v="0"/>
    <n v="1"/>
    <b v="0"/>
    <s v="food/food trucks"/>
    <n v="8"/>
    <n v="8"/>
    <x v="7"/>
    <s v="food trucks"/>
    <d v="2014-12-31T16:54:50"/>
    <x v="2423"/>
  </r>
  <r>
    <n v="2424"/>
    <s v="Lily and Memphs"/>
    <s v="Great and creative food from the heart in the form of a sweet food truck!"/>
    <n v="25000"/>
    <n v="310"/>
    <n v="1"/>
    <x v="2"/>
    <s v="US"/>
    <s v="USD"/>
    <n v="1414445108"/>
    <x v="2424"/>
    <b v="0"/>
    <n v="9"/>
    <b v="0"/>
    <s v="food/food trucks"/>
    <n v="34.44"/>
    <n v="34.44"/>
    <x v="7"/>
    <s v="food trucks"/>
    <d v="2014-10-27T21:25:08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s v="US"/>
    <s v="USD"/>
    <n v="1464386640"/>
    <x v="2425"/>
    <b v="0"/>
    <n v="1"/>
    <b v="0"/>
    <s v="food/food trucks"/>
    <n v="1"/>
    <n v="1"/>
    <x v="7"/>
    <s v="food trucks"/>
    <d v="2016-05-27T22:04:00"/>
    <x v="2425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s v="US"/>
    <s v="USD"/>
    <n v="1439006692"/>
    <x v="2426"/>
    <b v="0"/>
    <n v="0"/>
    <b v="0"/>
    <s v="food/food trucks"/>
    <e v="#DIV/0!"/>
    <n v="0"/>
    <x v="7"/>
    <s v="food trucks"/>
    <d v="2015-08-08T04:04:52"/>
    <x v="2426"/>
  </r>
  <r>
    <n v="2427"/>
    <s v="Wraps in a snap. Fast lunch with a gourmet punch!"/>
    <s v="Fast and simple lunches for those on the go.  All (lunch) deals $10 or less."/>
    <n v="50000"/>
    <n v="1"/>
    <n v="0"/>
    <x v="2"/>
    <s v="US"/>
    <s v="USD"/>
    <n v="1458715133"/>
    <x v="2427"/>
    <b v="0"/>
    <n v="1"/>
    <b v="0"/>
    <s v="food/food trucks"/>
    <n v="1"/>
    <n v="1"/>
    <x v="7"/>
    <s v="food trucks"/>
    <d v="2016-03-23T06:38:53"/>
    <x v="2427"/>
  </r>
  <r>
    <n v="2428"/>
    <s v="Premium Burgers"/>
    <s v="From Moo 2 You! We want to offer premium burgers to a taco flooded environment."/>
    <n v="35000"/>
    <n v="1"/>
    <n v="0"/>
    <x v="2"/>
    <s v="US"/>
    <s v="USD"/>
    <n v="1426182551"/>
    <x v="2428"/>
    <b v="0"/>
    <n v="1"/>
    <b v="0"/>
    <s v="food/food trucks"/>
    <n v="1"/>
    <n v="1"/>
    <x v="7"/>
    <s v="food trucks"/>
    <d v="2015-03-12T17:49:11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s v="NO"/>
    <s v="NOK"/>
    <n v="1486313040"/>
    <x v="2429"/>
    <b v="0"/>
    <n v="4"/>
    <b v="0"/>
    <s v="food/food trucks"/>
    <n v="501.25"/>
    <n v="501.25"/>
    <x v="7"/>
    <s v="food trucks"/>
    <d v="2017-02-05T16:44:00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s v="US"/>
    <s v="USD"/>
    <n v="1455246504"/>
    <x v="2430"/>
    <b v="0"/>
    <n v="2"/>
    <b v="0"/>
    <s v="food/food trucks"/>
    <n v="10.5"/>
    <n v="10.5"/>
    <x v="7"/>
    <s v="food trucks"/>
    <d v="2016-02-12T03:08:24"/>
    <x v="2430"/>
  </r>
  <r>
    <n v="2431"/>
    <s v="Murphy's good eatin'"/>
    <s v="Go to Colorado and run a food truck with homemade food of all kinds."/>
    <n v="100000"/>
    <n v="2"/>
    <n v="0"/>
    <x v="2"/>
    <s v="US"/>
    <s v="USD"/>
    <n v="1467080613"/>
    <x v="2431"/>
    <b v="0"/>
    <n v="2"/>
    <b v="0"/>
    <s v="food/food trucks"/>
    <n v="1"/>
    <n v="1"/>
    <x v="7"/>
    <s v="food trucks"/>
    <d v="2016-06-28T02:23:33"/>
    <x v="2431"/>
  </r>
  <r>
    <n v="2432"/>
    <s v="funding for bbq trailer"/>
    <s v="Looking to start competition cooking and need start-up help.  Offering brisket tasting to all contributors."/>
    <n v="14000"/>
    <n v="2"/>
    <n v="0"/>
    <x v="2"/>
    <s v="US"/>
    <s v="USD"/>
    <n v="1425791697"/>
    <x v="2432"/>
    <b v="0"/>
    <n v="2"/>
    <b v="0"/>
    <s v="food/food trucks"/>
    <n v="1"/>
    <n v="1"/>
    <x v="7"/>
    <s v="food trucks"/>
    <d v="2015-03-08T05:14:57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s v="US"/>
    <s v="USD"/>
    <n v="1456608943"/>
    <x v="2433"/>
    <b v="0"/>
    <n v="0"/>
    <b v="0"/>
    <s v="food/food trucks"/>
    <e v="#DIV/0!"/>
    <n v="0"/>
    <x v="7"/>
    <s v="food trucks"/>
    <d v="2016-02-27T21:35:43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s v="US"/>
    <s v="USD"/>
    <n v="1438662474"/>
    <x v="2434"/>
    <b v="0"/>
    <n v="2"/>
    <b v="0"/>
    <s v="food/food trucks"/>
    <n v="13"/>
    <n v="13"/>
    <x v="7"/>
    <s v="food trucks"/>
    <d v="2015-08-04T04:27:54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s v="SE"/>
    <s v="SEK"/>
    <n v="1444027186"/>
    <x v="2435"/>
    <b v="0"/>
    <n v="4"/>
    <b v="0"/>
    <s v="food/food trucks"/>
    <n v="306"/>
    <n v="306"/>
    <x v="7"/>
    <s v="food trucks"/>
    <d v="2015-10-05T06:39:46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s v="CA"/>
    <s v="CAD"/>
    <n v="1454078770"/>
    <x v="2436"/>
    <b v="0"/>
    <n v="2"/>
    <b v="0"/>
    <s v="food/food trucks"/>
    <n v="22.5"/>
    <n v="22.5"/>
    <x v="7"/>
    <s v="food trucks"/>
    <d v="2016-01-29T14:46:10"/>
    <x v="2436"/>
  </r>
  <r>
    <n v="2437"/>
    <s v="Cuppa Gumbos"/>
    <s v="Homemade Gumbo, Stews and Curry to be served hot and fresh everyday at any festival or concert we can attend."/>
    <n v="8000"/>
    <n v="0"/>
    <n v="0"/>
    <x v="2"/>
    <s v="US"/>
    <s v="USD"/>
    <n v="1426615200"/>
    <x v="2437"/>
    <b v="0"/>
    <n v="0"/>
    <b v="0"/>
    <s v="food/food trucks"/>
    <e v="#DIV/0!"/>
    <n v="0"/>
    <x v="7"/>
    <s v="food trucks"/>
    <d v="2015-03-17T18:00:00"/>
    <x v="2437"/>
  </r>
  <r>
    <n v="2438"/>
    <s v="FOOD|Art"/>
    <s v="I'm starting a catering and food truck business of southern comfort food. My FOOD is my Art!  _x000a_Thanks for you help!"/>
    <n v="15000"/>
    <n v="50"/>
    <n v="0"/>
    <x v="2"/>
    <s v="US"/>
    <s v="USD"/>
    <n v="1449529062"/>
    <x v="2438"/>
    <b v="0"/>
    <n v="1"/>
    <b v="0"/>
    <s v="food/food trucks"/>
    <n v="50"/>
    <n v="50"/>
    <x v="7"/>
    <s v="food trucks"/>
    <d v="2015-12-07T22:57:42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s v="US"/>
    <s v="USD"/>
    <n v="1445197129"/>
    <x v="2439"/>
    <b v="0"/>
    <n v="0"/>
    <b v="0"/>
    <s v="food/food trucks"/>
    <e v="#DIV/0!"/>
    <n v="0"/>
    <x v="7"/>
    <s v="food trucks"/>
    <d v="2015-10-18T19:38:49"/>
    <x v="2439"/>
  </r>
  <r>
    <n v="2440"/>
    <s v="The first green Food Truck in Phnom Penh"/>
    <s v="Starting a entire clean energy food truck and set a new standard for Cambodia"/>
    <n v="5000"/>
    <n v="10"/>
    <n v="0"/>
    <x v="2"/>
    <s v="BE"/>
    <s v="EUR"/>
    <n v="1455399313"/>
    <x v="2440"/>
    <b v="0"/>
    <n v="2"/>
    <b v="0"/>
    <s v="food/food trucks"/>
    <n v="5"/>
    <n v="5"/>
    <x v="7"/>
    <s v="food trucks"/>
    <d v="2016-02-13T21:35:13"/>
    <x v="2440"/>
  </r>
  <r>
    <n v="2441"/>
    <s v="Bring Alchemy Pops to the People!"/>
    <s v="YOU can help Alchemy Pops POP up on a street near you!"/>
    <n v="7500"/>
    <n v="8091"/>
    <n v="108"/>
    <x v="0"/>
    <s v="US"/>
    <s v="USD"/>
    <n v="1437627540"/>
    <x v="2441"/>
    <b v="0"/>
    <n v="109"/>
    <b v="1"/>
    <s v="food/small batch"/>
    <n v="74.23"/>
    <n v="74.23"/>
    <x v="7"/>
    <s v="small batch"/>
    <d v="2015-07-23T04:59:00"/>
    <x v="2441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n v="1426777228"/>
    <x v="2442"/>
    <b v="0"/>
    <n v="372"/>
    <b v="1"/>
    <s v="food/small batch"/>
    <n v="81.25"/>
    <n v="81.25"/>
    <x v="7"/>
    <s v="small batch"/>
    <d v="2015-03-19T15:00:28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n v="1408114822"/>
    <x v="2443"/>
    <b v="0"/>
    <n v="311"/>
    <b v="1"/>
    <s v="food/small batch"/>
    <n v="130.22999999999999"/>
    <n v="130.22999999999999"/>
    <x v="7"/>
    <s v="small batch"/>
    <d v="2014-08-15T15:00:22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n v="1464199591"/>
    <x v="2444"/>
    <b v="0"/>
    <n v="61"/>
    <b v="1"/>
    <s v="food/small batch"/>
    <n v="53.41"/>
    <n v="53.41"/>
    <x v="7"/>
    <s v="small batch"/>
    <d v="2016-05-25T18:06:31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n v="1443242021"/>
    <x v="2445"/>
    <b v="0"/>
    <n v="115"/>
    <b v="1"/>
    <s v="food/small batch"/>
    <n v="75.13"/>
    <n v="75.13"/>
    <x v="7"/>
    <s v="small batch"/>
    <d v="2015-09-26T04:33:41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n v="1480174071"/>
    <x v="2446"/>
    <b v="0"/>
    <n v="111"/>
    <b v="1"/>
    <s v="food/small batch"/>
    <n v="75.67"/>
    <n v="75.67"/>
    <x v="7"/>
    <s v="small batch"/>
    <d v="2016-11-26T15:27:51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n v="1478923200"/>
    <x v="2447"/>
    <b v="0"/>
    <n v="337"/>
    <b v="1"/>
    <s v="food/small batch"/>
    <n v="31.69"/>
    <n v="31.69"/>
    <x v="7"/>
    <s v="small batch"/>
    <d v="2016-11-12T04:00:00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n v="1472621760"/>
    <x v="2448"/>
    <b v="0"/>
    <n v="9"/>
    <b v="1"/>
    <s v="food/small batch"/>
    <n v="47.78"/>
    <n v="47.78"/>
    <x v="7"/>
    <s v="small batch"/>
    <d v="2016-08-31T05:36:00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n v="1417321515"/>
    <x v="2449"/>
    <b v="0"/>
    <n v="120"/>
    <b v="1"/>
    <s v="food/small batch"/>
    <n v="90"/>
    <n v="90"/>
    <x v="7"/>
    <s v="small batch"/>
    <d v="2014-11-30T04:25:15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n v="1414465860"/>
    <x v="2450"/>
    <b v="0"/>
    <n v="102"/>
    <b v="1"/>
    <s v="food/small batch"/>
    <n v="149.31"/>
    <n v="149.31"/>
    <x v="7"/>
    <s v="small batch"/>
    <d v="2014-10-28T03:11:00"/>
    <x v="2450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n v="1488750490"/>
    <x v="2451"/>
    <b v="0"/>
    <n v="186"/>
    <b v="1"/>
    <s v="food/small batch"/>
    <n v="62.07"/>
    <n v="62.07"/>
    <x v="7"/>
    <s v="small batch"/>
    <d v="2017-03-05T21:48:10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n v="1451430000"/>
    <x v="2452"/>
    <b v="0"/>
    <n v="15"/>
    <b v="1"/>
    <s v="food/small batch"/>
    <n v="53.4"/>
    <n v="53.4"/>
    <x v="7"/>
    <s v="small batch"/>
    <d v="2015-12-29T23:00:0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n v="1486053409"/>
    <x v="2453"/>
    <b v="0"/>
    <n v="67"/>
    <b v="1"/>
    <s v="food/small batch"/>
    <n v="69.27"/>
    <n v="69.27"/>
    <x v="7"/>
    <s v="small batch"/>
    <d v="2017-02-02T16:36:49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n v="1489207808"/>
    <x v="2454"/>
    <b v="0"/>
    <n v="130"/>
    <b v="1"/>
    <s v="food/small batch"/>
    <n v="271.51"/>
    <n v="271.51"/>
    <x v="7"/>
    <s v="small batch"/>
    <d v="2017-03-11T04:50:08"/>
    <x v="2454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n v="1461177950"/>
    <x v="2455"/>
    <b v="0"/>
    <n v="16"/>
    <b v="1"/>
    <s v="food/small batch"/>
    <n v="34.130000000000003"/>
    <n v="34.130000000000003"/>
    <x v="7"/>
    <s v="small batch"/>
    <d v="2016-04-20T18:45:50"/>
    <x v="2455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n v="1488063839"/>
    <x v="2456"/>
    <b v="0"/>
    <n v="67"/>
    <b v="1"/>
    <s v="food/small batch"/>
    <n v="40.49"/>
    <n v="40.49"/>
    <x v="7"/>
    <s v="small batch"/>
    <d v="2017-02-25T23:03:59"/>
    <x v="2456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n v="1458826056"/>
    <x v="2457"/>
    <b v="0"/>
    <n v="124"/>
    <b v="1"/>
    <s v="food/small batch"/>
    <n v="189.76"/>
    <n v="189.76"/>
    <x v="7"/>
    <s v="small batch"/>
    <d v="2016-03-24T13:27:36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n v="1465498800"/>
    <x v="2458"/>
    <b v="0"/>
    <n v="80"/>
    <b v="1"/>
    <s v="food/small batch"/>
    <n v="68.86"/>
    <n v="68.86"/>
    <x v="7"/>
    <s v="small batch"/>
    <d v="2016-06-09T19:00:00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n v="1458742685"/>
    <x v="2459"/>
    <b v="0"/>
    <n v="282"/>
    <b v="1"/>
    <s v="food/small batch"/>
    <n v="108.78"/>
    <n v="108.78"/>
    <x v="7"/>
    <s v="small batch"/>
    <d v="2016-03-23T14:18:05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n v="1483417020"/>
    <x v="2460"/>
    <b v="0"/>
    <n v="68"/>
    <b v="1"/>
    <s v="food/small batch"/>
    <n v="125.99"/>
    <n v="125.99"/>
    <x v="7"/>
    <s v="small batch"/>
    <d v="2017-01-03T04:17:00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n v="1317438000"/>
    <x v="2461"/>
    <b v="0"/>
    <n v="86"/>
    <b v="1"/>
    <s v="music/indie rock"/>
    <n v="90.52"/>
    <n v="90.52"/>
    <x v="4"/>
    <s v="indie rock"/>
    <d v="2011-10-01T03:00:00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n v="1342672096"/>
    <x v="2462"/>
    <b v="0"/>
    <n v="115"/>
    <b v="1"/>
    <s v="music/indie rock"/>
    <n v="28.88"/>
    <n v="28.88"/>
    <x v="4"/>
    <s v="indie rock"/>
    <d v="2012-07-19T04:28:16"/>
    <x v="2462"/>
  </r>
  <r>
    <n v="2463"/>
    <s v="Emma Ate the Lion &quot;Songs Two Count Too&quot;"/>
    <s v="Emma Ate The Lion's debut full length album"/>
    <n v="2000"/>
    <n v="2325"/>
    <n v="116"/>
    <x v="0"/>
    <s v="US"/>
    <s v="USD"/>
    <n v="1366138800"/>
    <x v="2463"/>
    <b v="0"/>
    <n v="75"/>
    <b v="1"/>
    <s v="music/indie rock"/>
    <n v="31"/>
    <n v="31"/>
    <x v="4"/>
    <s v="indie rock"/>
    <d v="2013-04-16T19:00:00"/>
    <x v="2463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n v="1443641340"/>
    <x v="2464"/>
    <b v="0"/>
    <n v="43"/>
    <b v="1"/>
    <s v="music/indie rock"/>
    <n v="51.67"/>
    <n v="51.67"/>
    <x v="4"/>
    <s v="indie rock"/>
    <d v="2015-09-30T19:29:00"/>
    <x v="2464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n v="1348420548"/>
    <x v="2465"/>
    <b v="0"/>
    <n v="48"/>
    <b v="1"/>
    <s v="music/indie rock"/>
    <n v="26.27"/>
    <n v="26.27"/>
    <x v="4"/>
    <s v="indie rock"/>
    <d v="2012-09-23T17:15:48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n v="1368066453"/>
    <x v="2466"/>
    <b v="0"/>
    <n v="52"/>
    <b v="1"/>
    <s v="music/indie rock"/>
    <n v="48.08"/>
    <n v="48.08"/>
    <x v="4"/>
    <s v="indie rock"/>
    <d v="2013-05-09T02:27:33"/>
    <x v="2466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n v="1336669200"/>
    <x v="2467"/>
    <b v="0"/>
    <n v="43"/>
    <b v="1"/>
    <s v="music/indie rock"/>
    <n v="27.56"/>
    <n v="27.56"/>
    <x v="4"/>
    <s v="indie rock"/>
    <d v="2012-05-10T17:00:00"/>
    <x v="2467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n v="1351400400"/>
    <x v="2468"/>
    <b v="0"/>
    <n v="58"/>
    <b v="1"/>
    <s v="music/indie rock"/>
    <n v="36.97"/>
    <n v="36.97"/>
    <x v="4"/>
    <s v="indie rock"/>
    <d v="2012-10-28T05:00:00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n v="1297160329"/>
    <x v="2469"/>
    <b v="0"/>
    <n v="47"/>
    <b v="1"/>
    <s v="music/indie rock"/>
    <n v="29.02"/>
    <n v="29.02"/>
    <x v="4"/>
    <s v="indie rock"/>
    <d v="2011-02-08T10:18:49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n v="1337824055"/>
    <x v="2470"/>
    <b v="0"/>
    <n v="36"/>
    <b v="1"/>
    <s v="music/indie rock"/>
    <n v="28.66"/>
    <n v="28.66"/>
    <x v="4"/>
    <s v="indie rock"/>
    <d v="2012-05-24T01:47:3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n v="1327535392"/>
    <x v="2471"/>
    <b v="0"/>
    <n v="17"/>
    <b v="1"/>
    <s v="music/indie rock"/>
    <n v="37.65"/>
    <n v="37.65"/>
    <x v="4"/>
    <s v="indie rock"/>
    <d v="2012-01-25T23:49:52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n v="1283562180"/>
    <x v="2472"/>
    <b v="0"/>
    <n v="104"/>
    <b v="1"/>
    <s v="music/indie rock"/>
    <n v="97.9"/>
    <n v="97.9"/>
    <x v="4"/>
    <s v="indie rock"/>
    <d v="2010-09-04T01:03:00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n v="1352573869"/>
    <x v="2473"/>
    <b v="0"/>
    <n v="47"/>
    <b v="1"/>
    <s v="music/indie rock"/>
    <n v="42.55"/>
    <n v="42.55"/>
    <x v="4"/>
    <s v="indie rock"/>
    <d v="2012-11-10T18:57:49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n v="1286756176"/>
    <x v="2474"/>
    <b v="0"/>
    <n v="38"/>
    <b v="1"/>
    <s v="music/indie rock"/>
    <n v="131.58000000000001"/>
    <n v="131.58000000000001"/>
    <x v="4"/>
    <s v="indie rock"/>
    <d v="2010-10-11T00:16:16"/>
    <x v="2474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n v="1278799200"/>
    <x v="2475"/>
    <b v="0"/>
    <n v="81"/>
    <b v="1"/>
    <s v="music/indie rock"/>
    <n v="32.32"/>
    <n v="32.32"/>
    <x v="4"/>
    <s v="indie rock"/>
    <d v="2010-07-10T22:00:00"/>
    <x v="2475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n v="1415004770"/>
    <x v="2476"/>
    <b v="0"/>
    <n v="55"/>
    <b v="1"/>
    <s v="music/indie rock"/>
    <n v="61.1"/>
    <n v="61.1"/>
    <x v="4"/>
    <s v="indie rock"/>
    <d v="2014-11-03T08:52:50"/>
    <x v="2476"/>
  </r>
  <r>
    <n v="2477"/>
    <s v="Debut Album"/>
    <s v="Releasing my first album in August, and I need your help in order to get it done!"/>
    <n v="750"/>
    <n v="1285"/>
    <n v="171"/>
    <x v="0"/>
    <s v="US"/>
    <s v="USD"/>
    <n v="1344789345"/>
    <x v="2477"/>
    <b v="0"/>
    <n v="41"/>
    <b v="1"/>
    <s v="music/indie rock"/>
    <n v="31.34"/>
    <n v="31.34"/>
    <x v="4"/>
    <s v="indie rock"/>
    <d v="2012-08-12T16:35:4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n v="1358117313"/>
    <x v="2478"/>
    <b v="0"/>
    <n v="79"/>
    <b v="1"/>
    <s v="music/indie rock"/>
    <n v="129.11000000000001"/>
    <n v="129.11000000000001"/>
    <x v="4"/>
    <s v="indie rock"/>
    <d v="2013-01-13T22:48:33"/>
    <x v="2478"/>
  </r>
  <r>
    <n v="2479"/>
    <s v="FUEL FAKE NATIVES"/>
    <s v="Fake Natives is headed on tour this summer. Help them fill their tank with fossil fuels."/>
    <n v="300"/>
    <n v="400.33"/>
    <n v="133"/>
    <x v="0"/>
    <s v="US"/>
    <s v="USD"/>
    <n v="1343440800"/>
    <x v="2479"/>
    <b v="0"/>
    <n v="16"/>
    <b v="1"/>
    <s v="music/indie rock"/>
    <n v="25.02"/>
    <n v="25.02"/>
    <x v="4"/>
    <s v="indie rock"/>
    <d v="2012-07-28T02:00:00"/>
    <x v="2479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n v="1444516084"/>
    <x v="2480"/>
    <b v="0"/>
    <n v="8"/>
    <b v="1"/>
    <s v="music/indie rock"/>
    <n v="250"/>
    <n v="250"/>
    <x v="4"/>
    <s v="indie rock"/>
    <d v="2015-10-10T22:28:04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n v="1335799808"/>
    <x v="2481"/>
    <b v="0"/>
    <n v="95"/>
    <b v="1"/>
    <s v="music/indie rock"/>
    <n v="47.54"/>
    <n v="47.54"/>
    <x v="4"/>
    <s v="indie rock"/>
    <d v="2012-04-30T15:30:08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n v="1312224383"/>
    <x v="2482"/>
    <b v="0"/>
    <n v="25"/>
    <b v="1"/>
    <s v="music/indie rock"/>
    <n v="40.04"/>
    <n v="40.04"/>
    <x v="4"/>
    <s v="indie rock"/>
    <d v="2011-08-01T18:46:23"/>
    <x v="2482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n v="1335891603"/>
    <x v="2483"/>
    <b v="0"/>
    <n v="19"/>
    <b v="1"/>
    <s v="music/indie rock"/>
    <n v="65.84"/>
    <n v="65.84"/>
    <x v="4"/>
    <s v="indie rock"/>
    <d v="2012-05-01T17:00:03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n v="1316124003"/>
    <x v="2484"/>
    <b v="0"/>
    <n v="90"/>
    <b v="1"/>
    <s v="music/indie rock"/>
    <n v="46.4"/>
    <n v="46.4"/>
    <x v="4"/>
    <s v="indie rock"/>
    <d v="2011-09-15T22:00:03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n v="1318463879"/>
    <x v="2485"/>
    <b v="0"/>
    <n v="41"/>
    <b v="1"/>
    <s v="music/indie rock"/>
    <n v="50.37"/>
    <n v="50.37"/>
    <x v="4"/>
    <s v="indie rock"/>
    <d v="2011-10-12T23:57:59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n v="1335113976"/>
    <x v="2486"/>
    <b v="0"/>
    <n v="30"/>
    <b v="1"/>
    <s v="music/indie rock"/>
    <n v="26.57"/>
    <n v="26.57"/>
    <x v="4"/>
    <s v="indie rock"/>
    <d v="2012-04-22T16:59:36"/>
    <x v="2486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n v="1338083997"/>
    <x v="2487"/>
    <b v="0"/>
    <n v="38"/>
    <b v="1"/>
    <s v="music/indie rock"/>
    <n v="39.49"/>
    <n v="39.49"/>
    <x v="4"/>
    <s v="indie rock"/>
    <d v="2012-05-27T01:59:57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n v="1321459908"/>
    <x v="2488"/>
    <b v="0"/>
    <n v="65"/>
    <b v="1"/>
    <s v="music/indie rock"/>
    <n v="49.25"/>
    <n v="49.25"/>
    <x v="4"/>
    <s v="indie rock"/>
    <d v="2011-11-16T16:11:48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n v="1368117239"/>
    <x v="2489"/>
    <b v="0"/>
    <n v="75"/>
    <b v="1"/>
    <s v="music/indie rock"/>
    <n v="62.38"/>
    <n v="62.38"/>
    <x v="4"/>
    <s v="indie rock"/>
    <d v="2013-05-09T16:33:59"/>
    <x v="2489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n v="1340429276"/>
    <x v="2490"/>
    <b v="0"/>
    <n v="16"/>
    <b v="1"/>
    <s v="music/indie rock"/>
    <n v="37.94"/>
    <n v="37.94"/>
    <x v="4"/>
    <s v="indie rock"/>
    <d v="2012-06-23T05:27:56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n v="1295142660"/>
    <x v="2491"/>
    <b v="0"/>
    <n v="10"/>
    <b v="1"/>
    <s v="music/indie rock"/>
    <n v="51.6"/>
    <n v="51.6"/>
    <x v="4"/>
    <s v="indie rock"/>
    <d v="2011-01-16T01:51:00"/>
    <x v="2491"/>
  </r>
  <r>
    <n v="2492"/>
    <s v="SUPER NICE EP 2012"/>
    <s v="We're a band from Hawaii trying to produce our first EP and we need help!"/>
    <n v="600"/>
    <n v="750"/>
    <n v="125"/>
    <x v="0"/>
    <s v="US"/>
    <s v="USD"/>
    <n v="1339840740"/>
    <x v="2492"/>
    <b v="0"/>
    <n v="27"/>
    <b v="1"/>
    <s v="music/indie rock"/>
    <n v="27.78"/>
    <n v="27.78"/>
    <x v="4"/>
    <s v="indie rock"/>
    <d v="2012-06-16T09:59:00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n v="1367208140"/>
    <x v="2493"/>
    <b v="0"/>
    <n v="259"/>
    <b v="1"/>
    <s v="music/indie rock"/>
    <n v="99.38"/>
    <n v="99.38"/>
    <x v="4"/>
    <s v="indie rock"/>
    <d v="2013-04-29T04:02:20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n v="1337786944"/>
    <x v="2494"/>
    <b v="0"/>
    <n v="39"/>
    <b v="1"/>
    <s v="music/indie rock"/>
    <n v="38.85"/>
    <n v="38.85"/>
    <x v="4"/>
    <s v="indie rock"/>
    <d v="2012-05-23T15:29:04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n v="1339022575"/>
    <x v="2495"/>
    <b v="0"/>
    <n v="42"/>
    <b v="1"/>
    <s v="music/indie rock"/>
    <n v="45.55"/>
    <n v="45.55"/>
    <x v="4"/>
    <s v="indie rock"/>
    <d v="2012-06-06T22:42:55"/>
    <x v="2495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n v="1364597692"/>
    <x v="2496"/>
    <b v="0"/>
    <n v="10"/>
    <b v="1"/>
    <s v="music/indie rock"/>
    <n v="600"/>
    <n v="600"/>
    <x v="4"/>
    <s v="indie rock"/>
    <d v="2013-03-29T22:54:52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n v="1312578338"/>
    <x v="2497"/>
    <b v="0"/>
    <n v="56"/>
    <b v="1"/>
    <s v="music/indie rock"/>
    <n v="80.55"/>
    <n v="80.55"/>
    <x v="4"/>
    <s v="indie rock"/>
    <d v="2011-08-05T21:05:38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n v="1422400387"/>
    <x v="2498"/>
    <b v="0"/>
    <n v="20"/>
    <b v="1"/>
    <s v="music/indie rock"/>
    <n v="52.8"/>
    <n v="52.8"/>
    <x v="4"/>
    <s v="indie rock"/>
    <d v="2015-01-27T23:13:07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n v="1356976800"/>
    <x v="2499"/>
    <b v="0"/>
    <n v="170"/>
    <b v="1"/>
    <s v="music/indie rock"/>
    <n v="47.68"/>
    <n v="47.68"/>
    <x v="4"/>
    <s v="indie rock"/>
    <d v="2012-12-31T18:00:00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n v="1340476375"/>
    <x v="2500"/>
    <b v="0"/>
    <n v="29"/>
    <b v="1"/>
    <s v="music/indie rock"/>
    <n v="23.45"/>
    <n v="23.45"/>
    <x v="4"/>
    <s v="indie rock"/>
    <d v="2012-06-23T18:32:5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s v="CA"/>
    <s v="CAD"/>
    <n v="1443379104"/>
    <x v="2501"/>
    <b v="0"/>
    <n v="7"/>
    <b v="0"/>
    <s v="food/restaurants"/>
    <n v="40.14"/>
    <n v="40.14"/>
    <x v="7"/>
    <s v="restaurants"/>
    <d v="2015-09-27T18:38:24"/>
    <x v="2501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s v="US"/>
    <s v="USD"/>
    <n v="1411328918"/>
    <x v="2502"/>
    <b v="0"/>
    <n v="5"/>
    <b v="0"/>
    <s v="food/restaurants"/>
    <n v="17.2"/>
    <n v="17.2"/>
    <x v="7"/>
    <s v="restaurants"/>
    <d v="2014-09-21T19:48:38"/>
    <x v="2502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s v="US"/>
    <s v="USD"/>
    <n v="1465333560"/>
    <x v="2503"/>
    <b v="0"/>
    <n v="0"/>
    <b v="0"/>
    <s v="food/restaurants"/>
    <e v="#DIV/0!"/>
    <n v="0"/>
    <x v="7"/>
    <s v="restaurants"/>
    <d v="2016-06-07T21:06:00"/>
    <x v="2503"/>
  </r>
  <r>
    <n v="2504"/>
    <s v="Halal Restaurant and Internet Cafe"/>
    <s v="Halal Restaurant and Internet Cafe 20 percent of profits will go to building masjids."/>
    <n v="35000"/>
    <n v="0"/>
    <n v="0"/>
    <x v="2"/>
    <s v="US"/>
    <s v="USD"/>
    <n v="1416014534"/>
    <x v="2504"/>
    <b v="0"/>
    <n v="0"/>
    <b v="0"/>
    <s v="food/restaurants"/>
    <e v="#DIV/0!"/>
    <n v="0"/>
    <x v="7"/>
    <s v="restaurants"/>
    <d v="2014-11-15T01:22:14"/>
    <x v="2504"/>
  </r>
  <r>
    <n v="2505"/>
    <s v="PASTATUTION"/>
    <s v="PASTATUTION- The act or practice of engaging in Pasta Making for money.  _x000a__x000a_Help us get the Arcobaleno Pasta Extruder!"/>
    <n v="7000"/>
    <n v="0"/>
    <n v="0"/>
    <x v="2"/>
    <s v="US"/>
    <s v="USD"/>
    <n v="1426292416"/>
    <x v="2505"/>
    <b v="0"/>
    <n v="0"/>
    <b v="0"/>
    <s v="food/restaurants"/>
    <e v="#DIV/0!"/>
    <n v="0"/>
    <x v="7"/>
    <s v="restaurants"/>
    <d v="2015-03-14T00:20:16"/>
    <x v="2505"/>
  </r>
  <r>
    <n v="2506"/>
    <s v="Bowlz Cafe, Hull"/>
    <s v="Love cereal as much as we do? Then we need your help! We are opening a worldwide cereal cafe, serving the best in imported cereals!"/>
    <n v="5000"/>
    <n v="30"/>
    <n v="1"/>
    <x v="2"/>
    <s v="GB"/>
    <s v="GBP"/>
    <n v="1443906000"/>
    <x v="2506"/>
    <b v="0"/>
    <n v="2"/>
    <b v="0"/>
    <s v="food/restaurants"/>
    <n v="15"/>
    <n v="15"/>
    <x v="7"/>
    <s v="restaurants"/>
    <d v="2015-10-03T21:00:00"/>
    <x v="2506"/>
  </r>
  <r>
    <n v="2507"/>
    <s v="Help Cafe Talavera get a New Kitchen!"/>
    <s v="Unique dishes for a unique city!."/>
    <n v="42850"/>
    <n v="0"/>
    <n v="0"/>
    <x v="2"/>
    <s v="US"/>
    <s v="USD"/>
    <n v="1431308704"/>
    <x v="2507"/>
    <b v="0"/>
    <n v="0"/>
    <b v="0"/>
    <s v="food/restaurants"/>
    <e v="#DIV/0!"/>
    <n v="0"/>
    <x v="7"/>
    <s v="restaurants"/>
    <d v="2015-05-11T01:45:0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s v="US"/>
    <s v="USD"/>
    <n v="1408056634"/>
    <x v="2508"/>
    <b v="0"/>
    <n v="0"/>
    <b v="0"/>
    <s v="food/restaurants"/>
    <e v="#DIV/0!"/>
    <n v="0"/>
    <x v="7"/>
    <s v="restaurants"/>
    <d v="2014-08-14T22:50:34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s v="GB"/>
    <s v="GBP"/>
    <n v="1429554349"/>
    <x v="2509"/>
    <b v="0"/>
    <n v="28"/>
    <b v="0"/>
    <s v="food/restaurants"/>
    <n v="35.71"/>
    <n v="35.71"/>
    <x v="7"/>
    <s v="restaurants"/>
    <d v="2015-04-20T18:25:49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s v="US"/>
    <s v="USD"/>
    <n v="1431647772"/>
    <x v="2510"/>
    <b v="0"/>
    <n v="2"/>
    <b v="0"/>
    <s v="food/restaurants"/>
    <n v="37.5"/>
    <n v="37.5"/>
    <x v="7"/>
    <s v="restaurants"/>
    <d v="2015-05-14T23:56:12"/>
    <x v="2510"/>
  </r>
  <r>
    <n v="2511"/>
    <s v="loluli's"/>
    <s v="Fresh Fast Food. A bbq ramen bar thats healthy, tasty and made to order right in front of your eyes....... From flame to bowl"/>
    <n v="100000"/>
    <n v="0"/>
    <n v="0"/>
    <x v="2"/>
    <s v="GB"/>
    <s v="GBP"/>
    <n v="1454323413"/>
    <x v="2511"/>
    <b v="0"/>
    <n v="0"/>
    <b v="0"/>
    <s v="food/restaurants"/>
    <e v="#DIV/0!"/>
    <n v="0"/>
    <x v="7"/>
    <s v="restaurants"/>
    <d v="2016-02-01T10:43:33"/>
    <x v="2511"/>
  </r>
  <r>
    <n v="2512"/>
    <s v="Somethin' Tasty"/>
    <s v="Somethin' Tasty is a unique coffee, pastry &amp; retail store. We consign from all local sources: pottery, glass &amp; art."/>
    <n v="1150"/>
    <n v="0"/>
    <n v="0"/>
    <x v="2"/>
    <s v="US"/>
    <s v="USD"/>
    <n v="1418504561"/>
    <x v="2512"/>
    <b v="0"/>
    <n v="0"/>
    <b v="0"/>
    <s v="food/restaurants"/>
    <e v="#DIV/0!"/>
    <n v="0"/>
    <x v="7"/>
    <s v="restaurants"/>
    <d v="2014-12-13T21:02:41"/>
    <x v="2512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s v="DE"/>
    <s v="EUR"/>
    <n v="1488067789"/>
    <x v="2513"/>
    <b v="0"/>
    <n v="0"/>
    <b v="0"/>
    <s v="food/restaurants"/>
    <e v="#DIV/0!"/>
    <n v="0"/>
    <x v="7"/>
    <s v="restaurants"/>
    <d v="2017-02-26T00:09:49"/>
    <x v="2513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s v="US"/>
    <s v="USD"/>
    <n v="1408526477"/>
    <x v="2514"/>
    <b v="0"/>
    <n v="4"/>
    <b v="0"/>
    <s v="food/restaurants"/>
    <n v="52.5"/>
    <n v="52.5"/>
    <x v="7"/>
    <s v="restaurants"/>
    <d v="2014-08-20T09:21:17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s v="US"/>
    <s v="USD"/>
    <n v="1424635753"/>
    <x v="2515"/>
    <b v="0"/>
    <n v="12"/>
    <b v="0"/>
    <s v="food/restaurants"/>
    <n v="77.5"/>
    <n v="77.5"/>
    <x v="7"/>
    <s v="restaurants"/>
    <d v="2015-02-22T20:09:13"/>
    <x v="2515"/>
  </r>
  <r>
    <n v="2516"/>
    <s v="Morning Glory"/>
    <s v="Hi, everyone my name is Alex, and i want to create not just a cafe spot, but a place that gives everyone a nice warm homey feeling."/>
    <n v="22000"/>
    <n v="0"/>
    <n v="0"/>
    <x v="2"/>
    <s v="US"/>
    <s v="USD"/>
    <n v="1417279252"/>
    <x v="2516"/>
    <b v="0"/>
    <n v="0"/>
    <b v="0"/>
    <s v="food/restaurants"/>
    <e v="#DIV/0!"/>
    <n v="0"/>
    <x v="7"/>
    <s v="restaurants"/>
    <d v="2014-11-29T16:40:52"/>
    <x v="2516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s v="CA"/>
    <s v="CAD"/>
    <n v="1426788930"/>
    <x v="2517"/>
    <b v="0"/>
    <n v="33"/>
    <b v="0"/>
    <s v="food/restaurants"/>
    <n v="53.55"/>
    <n v="53.55"/>
    <x v="7"/>
    <s v="restaurants"/>
    <d v="2015-03-19T18:15:30"/>
    <x v="2517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s v="US"/>
    <s v="USD"/>
    <n v="1415899228"/>
    <x v="2518"/>
    <b v="0"/>
    <n v="0"/>
    <b v="0"/>
    <s v="food/restaurants"/>
    <e v="#DIV/0!"/>
    <n v="0"/>
    <x v="7"/>
    <s v="restaurants"/>
    <d v="2014-11-13T17:20:28"/>
    <x v="2518"/>
  </r>
  <r>
    <n v="2519"/>
    <s v="Kelli's Kitchen"/>
    <s v="Better than your mom's, better than Cracker Barrel, only at Kelli's Kitchen (all from scratch)."/>
    <n v="150000"/>
    <n v="65"/>
    <n v="0"/>
    <x v="2"/>
    <s v="US"/>
    <s v="USD"/>
    <n v="1405741404"/>
    <x v="2519"/>
    <b v="0"/>
    <n v="4"/>
    <b v="0"/>
    <s v="food/restaurants"/>
    <n v="16.25"/>
    <n v="16.25"/>
    <x v="7"/>
    <s v="restaurants"/>
    <d v="2014-07-19T03:43:24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s v="US"/>
    <s v="USD"/>
    <n v="1476559260"/>
    <x v="2520"/>
    <b v="0"/>
    <n v="0"/>
    <b v="0"/>
    <s v="food/restaurants"/>
    <e v="#DIV/0!"/>
    <n v="0"/>
    <x v="7"/>
    <s v="restaurants"/>
    <d v="2016-10-15T19:21:00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n v="1444778021"/>
    <x v="2521"/>
    <b v="0"/>
    <n v="132"/>
    <b v="1"/>
    <s v="music/classical music"/>
    <n v="103.68"/>
    <n v="103.68"/>
    <x v="4"/>
    <s v="classical music"/>
    <d v="2015-10-13T23:13:41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n v="1461336720"/>
    <x v="2522"/>
    <b v="0"/>
    <n v="27"/>
    <b v="1"/>
    <s v="music/classical music"/>
    <n v="185.19"/>
    <n v="185.19"/>
    <x v="4"/>
    <s v="classical music"/>
    <d v="2016-04-22T14:52:00"/>
    <x v="2522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n v="1416270292"/>
    <x v="2523"/>
    <b v="0"/>
    <n v="26"/>
    <b v="1"/>
    <s v="music/classical music"/>
    <n v="54.15"/>
    <n v="54.15"/>
    <x v="4"/>
    <s v="classical music"/>
    <d v="2014-11-18T00:24:52"/>
    <x v="2523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n v="1419136200"/>
    <x v="2524"/>
    <b v="0"/>
    <n v="43"/>
    <b v="1"/>
    <s v="music/classical music"/>
    <n v="177.21"/>
    <n v="177.21"/>
    <x v="4"/>
    <s v="classical music"/>
    <d v="2014-12-21T04:30:00"/>
    <x v="2524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n v="1340914571"/>
    <x v="2525"/>
    <b v="0"/>
    <n v="80"/>
    <b v="1"/>
    <s v="music/classical music"/>
    <n v="100.33"/>
    <n v="100.33"/>
    <x v="4"/>
    <s v="classical music"/>
    <d v="2012-06-28T20:16:11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n v="1418014740"/>
    <x v="2526"/>
    <b v="0"/>
    <n v="33"/>
    <b v="1"/>
    <s v="music/classical music"/>
    <n v="136.91"/>
    <n v="136.91"/>
    <x v="4"/>
    <s v="classical music"/>
    <d v="2014-12-08T04:59:00"/>
    <x v="2526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n v="1382068740"/>
    <x v="2527"/>
    <b v="0"/>
    <n v="71"/>
    <b v="1"/>
    <s v="music/classical music"/>
    <n v="57.54"/>
    <n v="57.54"/>
    <x v="4"/>
    <s v="classical music"/>
    <d v="2013-10-18T03:59:00"/>
    <x v="2527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n v="1440068400"/>
    <x v="2528"/>
    <b v="0"/>
    <n v="81"/>
    <b v="1"/>
    <s v="music/classical music"/>
    <n v="52.96"/>
    <n v="52.96"/>
    <x v="4"/>
    <s v="classical music"/>
    <d v="2015-08-20T11:00:00"/>
    <x v="2528"/>
  </r>
  <r>
    <n v="2529"/>
    <s v="UrbanArias is DC's Contemporary Opera Company"/>
    <s v="Opera. Short. New."/>
    <n v="6000"/>
    <n v="6257"/>
    <n v="104"/>
    <x v="0"/>
    <s v="US"/>
    <s v="USD"/>
    <n v="1332636975"/>
    <x v="2529"/>
    <b v="0"/>
    <n v="76"/>
    <b v="1"/>
    <s v="music/classical music"/>
    <n v="82.33"/>
    <n v="82.33"/>
    <x v="4"/>
    <s v="classical music"/>
    <d v="2012-03-25T00:56:1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n v="1429505400"/>
    <x v="2530"/>
    <b v="0"/>
    <n v="48"/>
    <b v="1"/>
    <s v="music/classical music"/>
    <n v="135.41999999999999"/>
    <n v="135.41999999999999"/>
    <x v="4"/>
    <s v="classical music"/>
    <d v="2015-04-20T04:50:00"/>
    <x v="2530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n v="1439611140"/>
    <x v="2531"/>
    <b v="0"/>
    <n v="61"/>
    <b v="1"/>
    <s v="music/classical music"/>
    <n v="74.069999999999993"/>
    <n v="74.069999999999993"/>
    <x v="4"/>
    <s v="classical music"/>
    <d v="2015-08-15T03:59:0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n v="1345148566"/>
    <x v="2532"/>
    <b v="0"/>
    <n v="60"/>
    <b v="1"/>
    <s v="music/classical music"/>
    <n v="84.08"/>
    <n v="84.08"/>
    <x v="4"/>
    <s v="classical music"/>
    <d v="2012-08-16T20:22:46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n v="1362160868"/>
    <x v="2533"/>
    <b v="0"/>
    <n v="136"/>
    <b v="1"/>
    <s v="music/classical music"/>
    <n v="61.03"/>
    <n v="61.03"/>
    <x v="4"/>
    <s v="classical music"/>
    <d v="2013-03-01T18:01:08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n v="1262325600"/>
    <x v="2534"/>
    <b v="0"/>
    <n v="14"/>
    <b v="1"/>
    <s v="music/classical music"/>
    <n v="150"/>
    <n v="150"/>
    <x v="4"/>
    <s v="classical music"/>
    <d v="2010-01-01T06:00:00"/>
    <x v="2534"/>
  </r>
  <r>
    <n v="2535"/>
    <s v="Mark Hayes Requiem Recording"/>
    <s v="Mark Hayes: Requiem Recording"/>
    <n v="20000"/>
    <n v="20755"/>
    <n v="104"/>
    <x v="0"/>
    <s v="US"/>
    <s v="USD"/>
    <n v="1417463945"/>
    <x v="2535"/>
    <b v="0"/>
    <n v="78"/>
    <b v="1"/>
    <s v="music/classical music"/>
    <n v="266.08999999999997"/>
    <n v="266.08999999999997"/>
    <x v="4"/>
    <s v="classical music"/>
    <d v="2014-12-01T19:59:05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n v="1375151566"/>
    <x v="2536"/>
    <b v="0"/>
    <n v="4"/>
    <b v="1"/>
    <s v="music/classical music"/>
    <n v="7.25"/>
    <n v="7.25"/>
    <x v="4"/>
    <s v="classical music"/>
    <d v="2013-07-30T02:32:46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n v="1312212855"/>
    <x v="2537"/>
    <b v="0"/>
    <n v="11"/>
    <b v="1"/>
    <s v="music/classical music"/>
    <n v="100"/>
    <n v="100"/>
    <x v="4"/>
    <s v="classical music"/>
    <d v="2011-08-01T15:34:15"/>
    <x v="2537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n v="1361681940"/>
    <x v="2538"/>
    <b v="0"/>
    <n v="185"/>
    <b v="1"/>
    <s v="music/classical music"/>
    <n v="109.96"/>
    <n v="109.96"/>
    <x v="4"/>
    <s v="classical music"/>
    <d v="2013-02-24T04:59:00"/>
    <x v="2538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n v="1422913152"/>
    <x v="2539"/>
    <b v="0"/>
    <n v="59"/>
    <b v="1"/>
    <s v="music/classical music"/>
    <n v="169.92"/>
    <n v="169.92"/>
    <x v="4"/>
    <s v="classical music"/>
    <d v="2015-02-02T21:39:12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n v="1319904721"/>
    <x v="2540"/>
    <b v="0"/>
    <n v="27"/>
    <b v="1"/>
    <s v="music/classical music"/>
    <n v="95.74"/>
    <n v="95.74"/>
    <x v="4"/>
    <s v="classical music"/>
    <d v="2011-10-29T16:12:01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n v="1380192418"/>
    <x v="2541"/>
    <b v="0"/>
    <n v="63"/>
    <b v="1"/>
    <s v="music/classical music"/>
    <n v="59.46"/>
    <n v="59.46"/>
    <x v="4"/>
    <s v="classical music"/>
    <d v="2013-09-26T10:46:58"/>
    <x v="2541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n v="1380599940"/>
    <x v="2542"/>
    <b v="0"/>
    <n v="13"/>
    <b v="1"/>
    <s v="music/classical music"/>
    <n v="55.77"/>
    <n v="55.77"/>
    <x v="4"/>
    <s v="classical music"/>
    <d v="2013-10-01T03:59:00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n v="1293937200"/>
    <x v="2543"/>
    <b v="0"/>
    <n v="13"/>
    <b v="1"/>
    <s v="music/classical music"/>
    <n v="30.08"/>
    <n v="30.08"/>
    <x v="4"/>
    <s v="classical music"/>
    <d v="2011-01-02T03:00:00"/>
    <x v="2543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n v="1341750569"/>
    <x v="2544"/>
    <b v="0"/>
    <n v="57"/>
    <b v="1"/>
    <s v="music/classical music"/>
    <n v="88.44"/>
    <n v="88.44"/>
    <x v="4"/>
    <s v="classical music"/>
    <d v="2012-07-08T12:29:29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n v="1424997000"/>
    <x v="2545"/>
    <b v="0"/>
    <n v="61"/>
    <b v="1"/>
    <s v="music/classical music"/>
    <n v="64.03"/>
    <n v="64.03"/>
    <x v="4"/>
    <s v="classical music"/>
    <d v="2015-02-27T00:30:0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n v="1380949200"/>
    <x v="2546"/>
    <b v="0"/>
    <n v="65"/>
    <b v="1"/>
    <s v="music/classical music"/>
    <n v="60.15"/>
    <n v="60.15"/>
    <x v="4"/>
    <s v="classical music"/>
    <d v="2013-10-05T05:00:00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n v="1333560803"/>
    <x v="2547"/>
    <b v="0"/>
    <n v="134"/>
    <b v="1"/>
    <s v="music/classical music"/>
    <n v="49.19"/>
    <n v="49.19"/>
    <x v="4"/>
    <s v="classical music"/>
    <d v="2012-04-04T17:33:23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n v="1475209620"/>
    <x v="2548"/>
    <b v="0"/>
    <n v="37"/>
    <b v="1"/>
    <s v="music/classical music"/>
    <n v="165.16"/>
    <n v="165.16"/>
    <x v="4"/>
    <s v="classical music"/>
    <d v="2016-09-30T04:27:00"/>
    <x v="2548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n v="1370019600"/>
    <x v="2549"/>
    <b v="0"/>
    <n v="37"/>
    <b v="1"/>
    <s v="music/classical music"/>
    <n v="43.62"/>
    <n v="43.62"/>
    <x v="4"/>
    <s v="classical music"/>
    <d v="2013-05-31T17:00:00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n v="1444276740"/>
    <x v="2550"/>
    <b v="0"/>
    <n v="150"/>
    <b v="1"/>
    <s v="music/classical music"/>
    <n v="43.7"/>
    <n v="43.7"/>
    <x v="4"/>
    <s v="classical music"/>
    <d v="2015-10-08T03:59:0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n v="1332362880"/>
    <x v="2551"/>
    <b v="0"/>
    <n v="56"/>
    <b v="1"/>
    <s v="music/classical music"/>
    <n v="67.42"/>
    <n v="67.42"/>
    <x v="4"/>
    <s v="classical music"/>
    <d v="2012-03-21T20:48:00"/>
    <x v="2551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n v="1488741981"/>
    <x v="2552"/>
    <b v="0"/>
    <n v="18"/>
    <b v="1"/>
    <s v="music/classical music"/>
    <n v="177.5"/>
    <n v="177.5"/>
    <x v="4"/>
    <s v="classical music"/>
    <d v="2017-03-05T19:26:2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n v="1348202807"/>
    <x v="2553"/>
    <b v="0"/>
    <n v="60"/>
    <b v="1"/>
    <s v="music/classical music"/>
    <n v="38.880000000000003"/>
    <n v="38.880000000000003"/>
    <x v="4"/>
    <s v="classical music"/>
    <d v="2012-09-21T04:46:47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n v="1433131140"/>
    <x v="2554"/>
    <b v="0"/>
    <n v="67"/>
    <b v="1"/>
    <s v="music/classical music"/>
    <n v="54.99"/>
    <n v="54.99"/>
    <x v="4"/>
    <s v="classical music"/>
    <d v="2015-06-01T03:59:0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n v="1338219793"/>
    <x v="2555"/>
    <b v="0"/>
    <n v="35"/>
    <b v="1"/>
    <s v="music/classical music"/>
    <n v="61.34"/>
    <n v="61.34"/>
    <x v="4"/>
    <s v="classical music"/>
    <d v="2012-05-28T15:43:13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n v="1356392857"/>
    <x v="2556"/>
    <b v="0"/>
    <n v="34"/>
    <b v="1"/>
    <s v="music/classical music"/>
    <n v="23.12"/>
    <n v="23.12"/>
    <x v="4"/>
    <s v="classical music"/>
    <d v="2012-12-24T23:47:37"/>
    <x v="2556"/>
  </r>
  <r>
    <n v="2557"/>
    <s v="European Tour"/>
    <s v="Raising money for our concert tour of Switzerland and Germany in June/July 2014"/>
    <n v="900"/>
    <n v="1066"/>
    <n v="118"/>
    <x v="0"/>
    <s v="GB"/>
    <s v="GBP"/>
    <n v="1400176386"/>
    <x v="2557"/>
    <b v="0"/>
    <n v="36"/>
    <b v="1"/>
    <s v="music/classical music"/>
    <n v="29.61"/>
    <n v="29.61"/>
    <x v="4"/>
    <s v="classical music"/>
    <d v="2014-05-15T17:53:06"/>
    <x v="2557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n v="1430488740"/>
    <x v="2558"/>
    <b v="0"/>
    <n v="18"/>
    <b v="1"/>
    <s v="music/classical music"/>
    <n v="75.61"/>
    <n v="75.61"/>
    <x v="4"/>
    <s v="classical music"/>
    <d v="2015-05-01T13:59:00"/>
    <x v="2558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n v="1321385820"/>
    <x v="2559"/>
    <b v="0"/>
    <n v="25"/>
    <b v="1"/>
    <s v="music/classical music"/>
    <n v="35.6"/>
    <n v="35.6"/>
    <x v="4"/>
    <s v="classical music"/>
    <d v="2011-11-15T19:37:00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n v="1425682174"/>
    <x v="2560"/>
    <b v="0"/>
    <n v="21"/>
    <b v="1"/>
    <s v="music/classical music"/>
    <n v="143"/>
    <n v="143"/>
    <x v="4"/>
    <s v="classical music"/>
    <d v="2015-03-06T22:49:34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s v="CA"/>
    <s v="CAD"/>
    <n v="1444740089"/>
    <x v="2561"/>
    <b v="0"/>
    <n v="0"/>
    <b v="0"/>
    <s v="food/food trucks"/>
    <e v="#DIV/0!"/>
    <n v="0"/>
    <x v="7"/>
    <s v="food trucks"/>
    <d v="2015-10-13T12:41:29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s v="DE"/>
    <s v="EUR"/>
    <n v="1476189339"/>
    <x v="2562"/>
    <b v="0"/>
    <n v="3"/>
    <b v="0"/>
    <s v="food/food trucks"/>
    <n v="25"/>
    <n v="25"/>
    <x v="7"/>
    <s v="food trucks"/>
    <d v="2016-10-11T12:35:39"/>
    <x v="2562"/>
  </r>
  <r>
    <n v="2563"/>
    <s v="Phoenix Pearl Boba Tea Truck (Canceled)"/>
    <s v="Michigan based bubble tea and specialty ice cream food truck"/>
    <n v="20000"/>
    <n v="0"/>
    <n v="0"/>
    <x v="1"/>
    <s v="US"/>
    <s v="USD"/>
    <n v="1438226451"/>
    <x v="2563"/>
    <b v="0"/>
    <n v="0"/>
    <b v="0"/>
    <s v="food/food trucks"/>
    <e v="#DIV/0!"/>
    <n v="0"/>
    <x v="7"/>
    <s v="food trucks"/>
    <d v="2015-07-30T03:20:51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s v="CA"/>
    <s v="CAD"/>
    <n v="1406854699"/>
    <x v="2564"/>
    <b v="0"/>
    <n v="0"/>
    <b v="0"/>
    <s v="food/food trucks"/>
    <e v="#DIV/0!"/>
    <n v="0"/>
    <x v="7"/>
    <s v="food trucks"/>
    <d v="2014-08-01T00:58:19"/>
    <x v="2564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s v="US"/>
    <s v="USD"/>
    <n v="1462827000"/>
    <x v="2565"/>
    <b v="0"/>
    <n v="1"/>
    <b v="0"/>
    <s v="food/food trucks"/>
    <n v="100"/>
    <n v="100"/>
    <x v="7"/>
    <s v="food trucks"/>
    <d v="2016-05-09T20:50:00"/>
    <x v="2565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s v="US"/>
    <s v="USD"/>
    <n v="1408663948"/>
    <x v="2566"/>
    <b v="0"/>
    <n v="0"/>
    <b v="0"/>
    <s v="food/food trucks"/>
    <e v="#DIV/0!"/>
    <n v="0"/>
    <x v="7"/>
    <s v="food trucks"/>
    <d v="2014-08-21T23:32:28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s v="US"/>
    <s v="USD"/>
    <n v="1429823138"/>
    <x v="2567"/>
    <b v="0"/>
    <n v="2"/>
    <b v="0"/>
    <s v="food/food trucks"/>
    <n v="60"/>
    <n v="60"/>
    <x v="7"/>
    <s v="food trucks"/>
    <d v="2015-04-23T21:05:38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s v="GB"/>
    <s v="GBP"/>
    <n v="1472745594"/>
    <x v="2568"/>
    <b v="0"/>
    <n v="1"/>
    <b v="0"/>
    <s v="food/food trucks"/>
    <n v="50"/>
    <n v="50"/>
    <x v="7"/>
    <s v="food trucks"/>
    <d v="2016-09-01T15:59:54"/>
    <x v="2568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s v="US"/>
    <s v="USD"/>
    <n v="1442457112"/>
    <x v="2569"/>
    <b v="0"/>
    <n v="2"/>
    <b v="0"/>
    <s v="food/food trucks"/>
    <n v="72.5"/>
    <n v="72.5"/>
    <x v="7"/>
    <s v="food trucks"/>
    <d v="2015-09-17T02:31:52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s v="US"/>
    <s v="USD"/>
    <n v="1486590035"/>
    <x v="2570"/>
    <b v="0"/>
    <n v="2"/>
    <b v="0"/>
    <s v="food/food trucks"/>
    <n v="29.5"/>
    <n v="29.5"/>
    <x v="7"/>
    <s v="food trucks"/>
    <d v="2017-02-08T21:40:35"/>
    <x v="2570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s v="AU"/>
    <s v="AUD"/>
    <n v="1463645521"/>
    <x v="2571"/>
    <b v="0"/>
    <n v="4"/>
    <b v="0"/>
    <s v="food/food trucks"/>
    <n v="62.5"/>
    <n v="62.5"/>
    <x v="7"/>
    <s v="food trucks"/>
    <d v="2016-05-19T08:12:01"/>
    <x v="2571"/>
  </r>
  <r>
    <n v="2572"/>
    <s v="A Dream of Naughty Nachos (Canceled)"/>
    <s v="Mesquite smoked brisket nachos, food truck style, with homemade salsa to make your taste buds dance."/>
    <n v="30000"/>
    <n v="0"/>
    <n v="0"/>
    <x v="1"/>
    <s v="US"/>
    <s v="USD"/>
    <n v="1428893517"/>
    <x v="2572"/>
    <b v="0"/>
    <n v="0"/>
    <b v="0"/>
    <s v="food/food trucks"/>
    <e v="#DIV/0!"/>
    <n v="0"/>
    <x v="7"/>
    <s v="food trucks"/>
    <d v="2015-04-13T02:51:57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s v="US"/>
    <s v="USD"/>
    <n v="1408803149"/>
    <x v="2573"/>
    <b v="0"/>
    <n v="0"/>
    <b v="0"/>
    <s v="food/food trucks"/>
    <e v="#DIV/0!"/>
    <n v="0"/>
    <x v="7"/>
    <s v="food trucks"/>
    <d v="2014-08-23T14:12:29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s v="US"/>
    <s v="USD"/>
    <n v="1463600945"/>
    <x v="2574"/>
    <b v="0"/>
    <n v="0"/>
    <b v="0"/>
    <s v="food/food trucks"/>
    <e v="#DIV/0!"/>
    <n v="0"/>
    <x v="7"/>
    <s v="food trucks"/>
    <d v="2016-05-18T19:49:05"/>
    <x v="2574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s v="US"/>
    <s v="USD"/>
    <n v="1421030194"/>
    <x v="2575"/>
    <b v="0"/>
    <n v="0"/>
    <b v="0"/>
    <s v="food/food trucks"/>
    <e v="#DIV/0!"/>
    <n v="0"/>
    <x v="7"/>
    <s v="food trucks"/>
    <d v="2015-01-12T02:36:34"/>
    <x v="2575"/>
  </r>
  <r>
    <n v="2576"/>
    <s v="2 Go Fast Food (Canceled)"/>
    <s v="A New Twist with an American and Philippine fast food Mobile Trailer."/>
    <n v="10000"/>
    <n v="0"/>
    <n v="0"/>
    <x v="1"/>
    <s v="US"/>
    <s v="USD"/>
    <n v="1428707647"/>
    <x v="2576"/>
    <b v="0"/>
    <n v="0"/>
    <b v="0"/>
    <s v="food/food trucks"/>
    <e v="#DIV/0!"/>
    <n v="0"/>
    <x v="7"/>
    <s v="food trucks"/>
    <d v="2015-04-10T23:14:07"/>
    <x v="2576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s v="US"/>
    <s v="USD"/>
    <n v="1407181297"/>
    <x v="2577"/>
    <b v="0"/>
    <n v="0"/>
    <b v="0"/>
    <s v="food/food trucks"/>
    <e v="#DIV/0!"/>
    <n v="0"/>
    <x v="7"/>
    <s v="food trucks"/>
    <d v="2014-08-04T19:41:37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s v="US"/>
    <s v="USD"/>
    <n v="1444410000"/>
    <x v="2578"/>
    <b v="0"/>
    <n v="0"/>
    <b v="0"/>
    <s v="food/food trucks"/>
    <e v="#DIV/0!"/>
    <n v="0"/>
    <x v="7"/>
    <s v="food trucks"/>
    <d v="2015-10-09T17:00:0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s v="US"/>
    <s v="USD"/>
    <n v="1410810903"/>
    <x v="2579"/>
    <b v="0"/>
    <n v="12"/>
    <b v="0"/>
    <s v="food/food trucks"/>
    <n v="23.08"/>
    <n v="23.08"/>
    <x v="7"/>
    <s v="food trucks"/>
    <d v="2014-09-15T19:55:0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s v="US"/>
    <s v="USD"/>
    <n v="1431745200"/>
    <x v="2580"/>
    <b v="0"/>
    <n v="2"/>
    <b v="0"/>
    <s v="food/food trucks"/>
    <n v="25.5"/>
    <n v="25.5"/>
    <x v="7"/>
    <s v="food trucks"/>
    <d v="2015-05-16T03:00:00"/>
    <x v="2580"/>
  </r>
  <r>
    <n v="2581"/>
    <s v="A Flying Sausage Food Truck"/>
    <s v="Creating a Food Truck to bring gourmet sausage sliders to Jacksonville, FL for breakfast, lunch, and special events."/>
    <n v="5000"/>
    <n v="530"/>
    <n v="11"/>
    <x v="2"/>
    <s v="US"/>
    <s v="USD"/>
    <n v="1447689898"/>
    <x v="2581"/>
    <b v="0"/>
    <n v="11"/>
    <b v="0"/>
    <s v="food/food trucks"/>
    <n v="48.18"/>
    <n v="48.18"/>
    <x v="7"/>
    <s v="food trucks"/>
    <d v="2015-11-16T16:04:58"/>
    <x v="2581"/>
  </r>
  <r>
    <n v="2582"/>
    <s v="Drunken Wings"/>
    <s v="The place where chicken meets liquor for the first time!"/>
    <n v="90000"/>
    <n v="1"/>
    <n v="0"/>
    <x v="2"/>
    <s v="US"/>
    <s v="USD"/>
    <n v="1477784634"/>
    <x v="2582"/>
    <b v="0"/>
    <n v="1"/>
    <b v="0"/>
    <s v="food/food trucks"/>
    <n v="1"/>
    <n v="1"/>
    <x v="7"/>
    <s v="food trucks"/>
    <d v="2016-10-29T23:43:54"/>
    <x v="2582"/>
  </r>
  <r>
    <n v="2583"/>
    <s v="Crazy Daisy Food Truck"/>
    <s v="Crazy Daisy will become the newest member of the food truck distributors in Kansas City, Missouri."/>
    <n v="1000"/>
    <n v="5"/>
    <n v="1"/>
    <x v="2"/>
    <s v="US"/>
    <s v="USD"/>
    <n v="1426526880"/>
    <x v="2583"/>
    <b v="0"/>
    <n v="5"/>
    <b v="0"/>
    <s v="food/food trucks"/>
    <n v="1"/>
    <n v="1"/>
    <x v="7"/>
    <s v="food trucks"/>
    <d v="2015-03-16T17:28:00"/>
    <x v="2583"/>
  </r>
  <r>
    <n v="2584"/>
    <s v="Culinary Arts Food Truck Style"/>
    <s v="Bringing quality food to the masses using local premium ingredients, but at a food truck price!"/>
    <n v="10000"/>
    <n v="0"/>
    <n v="0"/>
    <x v="2"/>
    <s v="US"/>
    <s v="USD"/>
    <n v="1434341369"/>
    <x v="2584"/>
    <b v="0"/>
    <n v="0"/>
    <b v="0"/>
    <s v="food/food trucks"/>
    <e v="#DIV/0!"/>
    <n v="0"/>
    <x v="7"/>
    <s v="food trucks"/>
    <d v="2015-06-15T04:09:29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s v="US"/>
    <s v="USD"/>
    <n v="1404601632"/>
    <x v="2585"/>
    <b v="0"/>
    <n v="1"/>
    <b v="0"/>
    <s v="food/food trucks"/>
    <n v="50"/>
    <n v="50"/>
    <x v="7"/>
    <s v="food trucks"/>
    <d v="2014-07-05T23:07:12"/>
    <x v="2585"/>
  </r>
  <r>
    <n v="2586"/>
    <s v="Inspire Healthy Eating"/>
    <s v="I would like to bring fresh salad and food to the streets of London at a reasonable price."/>
    <n v="3000"/>
    <n v="5"/>
    <n v="0"/>
    <x v="2"/>
    <s v="GB"/>
    <s v="GBP"/>
    <n v="1451030136"/>
    <x v="2586"/>
    <b v="0"/>
    <n v="1"/>
    <b v="0"/>
    <s v="food/food trucks"/>
    <n v="5"/>
    <n v="5"/>
    <x v="7"/>
    <s v="food trucks"/>
    <d v="2015-12-25T07:55:36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s v="US"/>
    <s v="USD"/>
    <n v="1451491953"/>
    <x v="2587"/>
    <b v="0"/>
    <n v="6"/>
    <b v="0"/>
    <s v="food/food trucks"/>
    <n v="202.83"/>
    <n v="202.83"/>
    <x v="7"/>
    <s v="food trucks"/>
    <d v="2015-12-30T16:12:33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s v="US"/>
    <s v="USD"/>
    <n v="1427807640"/>
    <x v="2588"/>
    <b v="0"/>
    <n v="8"/>
    <b v="0"/>
    <s v="food/food trucks"/>
    <n v="29.13"/>
    <n v="29.13"/>
    <x v="7"/>
    <s v="food trucks"/>
    <d v="2015-03-31T13:14:0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s v="DK"/>
    <s v="DKK"/>
    <n v="1458733927"/>
    <x v="2589"/>
    <b v="0"/>
    <n v="1"/>
    <b v="0"/>
    <s v="food/food trucks"/>
    <n v="5"/>
    <n v="5"/>
    <x v="7"/>
    <s v="food trucks"/>
    <d v="2016-03-23T11:52:07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s v="AU"/>
    <s v="AUD"/>
    <n v="1453817297"/>
    <x v="2590"/>
    <b v="0"/>
    <n v="0"/>
    <b v="0"/>
    <s v="food/food trucks"/>
    <e v="#DIV/0!"/>
    <n v="0"/>
    <x v="7"/>
    <s v="food trucks"/>
    <d v="2016-01-26T14:08:17"/>
    <x v="2590"/>
  </r>
  <r>
    <n v="2591"/>
    <s v="patent pending"/>
    <s v="Hi everyone I am a 26 year old single mom trying to start her own food business! I need to first afford the patent to reveal more!"/>
    <n v="1500"/>
    <n v="26"/>
    <n v="2"/>
    <x v="2"/>
    <s v="US"/>
    <s v="USD"/>
    <n v="1457901924"/>
    <x v="2591"/>
    <b v="0"/>
    <n v="2"/>
    <b v="0"/>
    <s v="food/food trucks"/>
    <n v="13"/>
    <n v="13"/>
    <x v="7"/>
    <s v="food trucks"/>
    <d v="2016-03-13T20:45:24"/>
    <x v="2591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s v="US"/>
    <s v="USD"/>
    <n v="1412536421"/>
    <x v="2592"/>
    <b v="0"/>
    <n v="1"/>
    <b v="0"/>
    <s v="food/food trucks"/>
    <n v="50"/>
    <n v="50"/>
    <x v="7"/>
    <s v="food trucks"/>
    <d v="2014-10-05T19:13:41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s v="US"/>
    <s v="USD"/>
    <n v="1429993026"/>
    <x v="2593"/>
    <b v="0"/>
    <n v="0"/>
    <b v="0"/>
    <s v="food/food trucks"/>
    <e v="#DIV/0!"/>
    <n v="0"/>
    <x v="7"/>
    <s v="food trucks"/>
    <d v="2015-04-25T20:17:06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s v="US"/>
    <s v="USD"/>
    <n v="1407453228"/>
    <x v="2594"/>
    <b v="0"/>
    <n v="1"/>
    <b v="0"/>
    <s v="food/food trucks"/>
    <n v="1"/>
    <n v="1"/>
    <x v="7"/>
    <s v="food trucks"/>
    <d v="2014-08-07T23:13:48"/>
    <x v="2594"/>
  </r>
  <r>
    <n v="2595"/>
    <s v="Food Truck for Little Fox Bakery"/>
    <s v="Looking to put the best baked goods in Bowling Green on wheels"/>
    <n v="15000"/>
    <n v="1825"/>
    <n v="12"/>
    <x v="2"/>
    <s v="US"/>
    <s v="USD"/>
    <n v="1487915500"/>
    <x v="2595"/>
    <b v="0"/>
    <n v="19"/>
    <b v="0"/>
    <s v="food/food trucks"/>
    <n v="96.05"/>
    <n v="96.05"/>
    <x v="7"/>
    <s v="food trucks"/>
    <d v="2017-02-24T05:51:40"/>
    <x v="2595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s v="CA"/>
    <s v="CAD"/>
    <n v="1407427009"/>
    <x v="2596"/>
    <b v="0"/>
    <n v="27"/>
    <b v="0"/>
    <s v="food/food trucks"/>
    <n v="305.77999999999997"/>
    <n v="305.77999999999997"/>
    <x v="7"/>
    <s v="food trucks"/>
    <d v="2014-08-07T15:56:49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s v="GB"/>
    <s v="GBP"/>
    <n v="1466323917"/>
    <x v="2597"/>
    <b v="0"/>
    <n v="7"/>
    <b v="0"/>
    <s v="food/food trucks"/>
    <n v="12.14"/>
    <n v="12.14"/>
    <x v="7"/>
    <s v="food trucks"/>
    <d v="2016-06-19T08:11:57"/>
    <x v="2597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s v="US"/>
    <s v="USD"/>
    <n v="1443039001"/>
    <x v="2598"/>
    <b v="0"/>
    <n v="14"/>
    <b v="0"/>
    <s v="food/food trucks"/>
    <n v="83.57"/>
    <n v="83.57"/>
    <x v="7"/>
    <s v="food trucks"/>
    <d v="2015-09-23T20:10:01"/>
    <x v="2598"/>
  </r>
  <r>
    <n v="2599"/>
    <s v="Empty Ramekins Catering Group"/>
    <s v="The Empty Ramekins Catering Group is looking for your help to start up in Miami Florida!!!!"/>
    <n v="9041"/>
    <n v="90"/>
    <n v="1"/>
    <x v="2"/>
    <s v="US"/>
    <s v="USD"/>
    <n v="1407089147"/>
    <x v="2599"/>
    <b v="0"/>
    <n v="5"/>
    <b v="0"/>
    <s v="food/food trucks"/>
    <n v="18"/>
    <n v="18"/>
    <x v="7"/>
    <s v="food trucks"/>
    <d v="2014-08-03T18:05:47"/>
    <x v="2599"/>
  </r>
  <r>
    <n v="2600"/>
    <s v="Help Buttz Return From the Ashes"/>
    <s v="On Sunday November 8, 2015 our food truck burned to the ground. Please help us get rebuilt."/>
    <n v="50000"/>
    <n v="3466"/>
    <n v="7"/>
    <x v="2"/>
    <s v="US"/>
    <s v="USD"/>
    <n v="1458938200"/>
    <x v="2600"/>
    <b v="0"/>
    <n v="30"/>
    <b v="0"/>
    <s v="food/food trucks"/>
    <n v="115.53"/>
    <n v="115.53"/>
    <x v="7"/>
    <s v="food trucks"/>
    <d v="2016-03-25T20:36:40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n v="1347508740"/>
    <x v="2601"/>
    <b v="1"/>
    <n v="151"/>
    <b v="1"/>
    <s v="technology/space exploration"/>
    <n v="21.9"/>
    <n v="21.9"/>
    <x v="2"/>
    <s v="space exploration"/>
    <d v="2012-09-13T03:59:00"/>
    <x v="2601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n v="1415827200"/>
    <x v="2602"/>
    <b v="1"/>
    <n v="489"/>
    <b v="1"/>
    <s v="technology/space exploration"/>
    <n v="80.02"/>
    <n v="80.02"/>
    <x v="2"/>
    <s v="space exploration"/>
    <d v="2014-11-12T21:20:00"/>
    <x v="2602"/>
  </r>
  <r>
    <n v="2603"/>
    <s v="Manned Mock Mars Mission"/>
    <s v="I will be building a mock space station and simulate living on Mars for two weeks."/>
    <n v="1750"/>
    <n v="1776"/>
    <n v="101"/>
    <x v="0"/>
    <s v="US"/>
    <s v="USD"/>
    <n v="1387835654"/>
    <x v="2603"/>
    <b v="1"/>
    <n v="50"/>
    <b v="1"/>
    <s v="technology/space exploration"/>
    <n v="35.520000000000003"/>
    <n v="35.520000000000003"/>
    <x v="2"/>
    <s v="space exploration"/>
    <d v="2013-12-23T21:54:14"/>
    <x v="2603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n v="1335662023"/>
    <x v="2604"/>
    <b v="1"/>
    <n v="321"/>
    <b v="1"/>
    <s v="technology/space exploration"/>
    <n v="64.930000000000007"/>
    <n v="64.930000000000007"/>
    <x v="2"/>
    <s v="space exploration"/>
    <d v="2012-04-29T01:13:43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n v="1466168390"/>
    <x v="2605"/>
    <b v="1"/>
    <n v="1762"/>
    <b v="1"/>
    <s v="technology/space exploration"/>
    <n v="60.97"/>
    <n v="60.97"/>
    <x v="2"/>
    <s v="space exploration"/>
    <d v="2016-06-17T12:59:50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n v="1398791182"/>
    <x v="2606"/>
    <b v="1"/>
    <n v="385"/>
    <b v="1"/>
    <s v="technology/space exploration"/>
    <n v="31.44"/>
    <n v="31.44"/>
    <x v="2"/>
    <s v="space exploration"/>
    <d v="2014-04-29T17:06:22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n v="1439344800"/>
    <x v="2607"/>
    <b v="1"/>
    <n v="398"/>
    <b v="1"/>
    <s v="technology/space exploration"/>
    <n v="81.95"/>
    <n v="81.95"/>
    <x v="2"/>
    <s v="space exploration"/>
    <d v="2015-08-12T02:00:00"/>
    <x v="2607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n v="1489536000"/>
    <x v="2608"/>
    <b v="1"/>
    <n v="304"/>
    <b v="1"/>
    <s v="technology/space exploration"/>
    <n v="58.93"/>
    <n v="58.93"/>
    <x v="2"/>
    <s v="space exploration"/>
    <d v="2017-03-15T00:00:00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n v="1342330951"/>
    <x v="2609"/>
    <b v="1"/>
    <n v="676"/>
    <b v="1"/>
    <s v="technology/space exploration"/>
    <n v="157.29"/>
    <n v="157.29"/>
    <x v="2"/>
    <s v="space exploration"/>
    <d v="2012-07-15T05:42:31"/>
    <x v="2609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n v="1471849140"/>
    <x v="2610"/>
    <b v="1"/>
    <n v="577"/>
    <b v="1"/>
    <s v="technology/space exploration"/>
    <n v="55.76"/>
    <n v="55.76"/>
    <x v="2"/>
    <s v="space exploration"/>
    <d v="2016-08-22T06:59:00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n v="1483397940"/>
    <x v="2611"/>
    <b v="1"/>
    <n v="3663"/>
    <b v="1"/>
    <s v="technology/space exploration"/>
    <n v="83.8"/>
    <n v="83.8"/>
    <x v="2"/>
    <s v="space exploration"/>
    <d v="2017-01-02T22:59:00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n v="1420773970"/>
    <x v="2612"/>
    <b v="1"/>
    <n v="294"/>
    <b v="1"/>
    <s v="technology/space exploration"/>
    <n v="58.42"/>
    <n v="58.42"/>
    <x v="2"/>
    <s v="space exploration"/>
    <d v="2015-01-09T03:26:10"/>
    <x v="2612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n v="1348256294"/>
    <x v="2613"/>
    <b v="1"/>
    <n v="28"/>
    <b v="1"/>
    <s v="technology/space exploration"/>
    <n v="270.57"/>
    <n v="270.57"/>
    <x v="2"/>
    <s v="space exploration"/>
    <d v="2012-09-21T19:38:14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n v="1398834000"/>
    <x v="2614"/>
    <b v="1"/>
    <n v="100"/>
    <b v="1"/>
    <s v="technology/space exploration"/>
    <n v="107.1"/>
    <n v="107.1"/>
    <x v="2"/>
    <s v="space exploration"/>
    <d v="2014-04-30T05:00:00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n v="1462017600"/>
    <x v="2615"/>
    <b v="0"/>
    <n v="72"/>
    <b v="1"/>
    <s v="technology/space exploration"/>
    <n v="47.18"/>
    <n v="47.18"/>
    <x v="2"/>
    <s v="space exploration"/>
    <d v="2016-04-30T12:00:00"/>
    <x v="2615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n v="1440546729"/>
    <x v="2616"/>
    <b v="1"/>
    <n v="238"/>
    <b v="1"/>
    <s v="technology/space exploration"/>
    <n v="120.31"/>
    <n v="120.31"/>
    <x v="2"/>
    <s v="space exploration"/>
    <d v="2015-08-25T23:52:09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n v="1413838751"/>
    <x v="2617"/>
    <b v="1"/>
    <n v="159"/>
    <b v="1"/>
    <s v="technology/space exploration"/>
    <n v="27.6"/>
    <n v="27.6"/>
    <x v="2"/>
    <s v="space exploration"/>
    <d v="2014-10-20T20:59:11"/>
    <x v="2617"/>
  </r>
  <r>
    <n v="2618"/>
    <s v="SPACE ART FEATURING ASTRONAUTS #WeBelieveInAstronauts"/>
    <s v="LTD ED COLLECTIBLE SPACE ART FEAT. ASTRONAUTS"/>
    <n v="15000"/>
    <n v="15808"/>
    <n v="105"/>
    <x v="0"/>
    <s v="US"/>
    <s v="USD"/>
    <n v="1449000061"/>
    <x v="2618"/>
    <b v="1"/>
    <n v="77"/>
    <b v="1"/>
    <s v="technology/space exploration"/>
    <n v="205.3"/>
    <n v="205.3"/>
    <x v="2"/>
    <s v="space exploration"/>
    <d v="2015-12-01T20:01:01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n v="1445598000"/>
    <x v="2619"/>
    <b v="1"/>
    <n v="53"/>
    <b v="1"/>
    <s v="technology/space exploration"/>
    <n v="35.549999999999997"/>
    <n v="35.549999999999997"/>
    <x v="2"/>
    <s v="space exploration"/>
    <d v="2015-10-23T11:00:0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n v="1444525200"/>
    <x v="2620"/>
    <b v="1"/>
    <n v="1251"/>
    <b v="1"/>
    <s v="technology/space exploration"/>
    <n v="74.64"/>
    <n v="74.64"/>
    <x v="2"/>
    <s v="space exploration"/>
    <d v="2015-10-11T01:00:0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n v="1432230988"/>
    <x v="2621"/>
    <b v="1"/>
    <n v="465"/>
    <b v="1"/>
    <s v="technology/space exploration"/>
    <n v="47.06"/>
    <n v="47.06"/>
    <x v="2"/>
    <s v="space exploration"/>
    <d v="2015-05-21T17:56:28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n v="1483120216"/>
    <x v="2622"/>
    <b v="0"/>
    <n v="74"/>
    <b v="1"/>
    <s v="technology/space exploration"/>
    <n v="26.59"/>
    <n v="26.59"/>
    <x v="2"/>
    <s v="space exploration"/>
    <d v="2016-12-30T17:50:16"/>
    <x v="2622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n v="1480658966"/>
    <x v="2623"/>
    <b v="0"/>
    <n v="62"/>
    <b v="1"/>
    <s v="technology/space exploration"/>
    <n v="36.770000000000003"/>
    <n v="36.770000000000003"/>
    <x v="2"/>
    <s v="space exploration"/>
    <d v="2016-12-02T06:09:26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n v="1347530822"/>
    <x v="2624"/>
    <b v="0"/>
    <n v="3468"/>
    <b v="1"/>
    <s v="technology/space exploration"/>
    <n v="31.82"/>
    <n v="31.82"/>
    <x v="2"/>
    <s v="space exploration"/>
    <d v="2012-09-13T10:07:02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n v="1478723208"/>
    <x v="2625"/>
    <b v="0"/>
    <n v="52"/>
    <b v="1"/>
    <s v="technology/space exploration"/>
    <n v="27.58"/>
    <n v="27.58"/>
    <x v="2"/>
    <s v="space exploration"/>
    <d v="2016-11-09T20:26:48"/>
    <x v="2625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n v="1433343869"/>
    <x v="2626"/>
    <b v="0"/>
    <n v="50"/>
    <b v="1"/>
    <s v="technology/space exploration"/>
    <n v="56"/>
    <n v="56"/>
    <x v="2"/>
    <s v="space exploration"/>
    <d v="2015-06-03T15:04:29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n v="1448571261"/>
    <x v="2627"/>
    <b v="0"/>
    <n v="45"/>
    <b v="1"/>
    <s v="technology/space exploration"/>
    <n v="21.56"/>
    <n v="21.56"/>
    <x v="2"/>
    <s v="space exploration"/>
    <d v="2015-11-26T20:54:21"/>
    <x v="2627"/>
  </r>
  <r>
    <n v="2628"/>
    <s v="Pie In Space!"/>
    <s v="A high school freshman is sending pie into space and you can be a part of it.  GO SCIENCE!!!"/>
    <n v="839"/>
    <n v="926"/>
    <n v="110"/>
    <x v="0"/>
    <s v="US"/>
    <s v="USD"/>
    <n v="1417389067"/>
    <x v="2628"/>
    <b v="0"/>
    <n v="21"/>
    <b v="1"/>
    <s v="technology/space exploration"/>
    <n v="44.1"/>
    <n v="44.1"/>
    <x v="2"/>
    <s v="space exploration"/>
    <d v="2014-11-30T23:11:07"/>
    <x v="2628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n v="1431608122"/>
    <x v="2629"/>
    <b v="0"/>
    <n v="100"/>
    <b v="1"/>
    <s v="technology/space exploration"/>
    <n v="63.87"/>
    <n v="63.87"/>
    <x v="2"/>
    <s v="space exploration"/>
    <d v="2015-05-14T12:55:22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n v="1467280800"/>
    <x v="2630"/>
    <b v="0"/>
    <n v="81"/>
    <b v="1"/>
    <s v="technology/space exploration"/>
    <n v="38.99"/>
    <n v="38.99"/>
    <x v="2"/>
    <s v="space exploration"/>
    <d v="2016-06-30T10:00:00"/>
    <x v="2630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n v="1440907427"/>
    <x v="2631"/>
    <b v="0"/>
    <n v="286"/>
    <b v="1"/>
    <s v="technology/space exploration"/>
    <n v="80.19"/>
    <n v="80.19"/>
    <x v="2"/>
    <s v="space exploration"/>
    <d v="2015-08-30T04:03:47"/>
    <x v="2631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n v="1464485339"/>
    <x v="2632"/>
    <b v="0"/>
    <n v="42"/>
    <b v="1"/>
    <s v="technology/space exploration"/>
    <n v="34.9"/>
    <n v="34.9"/>
    <x v="2"/>
    <s v="space exploration"/>
    <d v="2016-05-29T01:28:59"/>
    <x v="2632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n v="1393542000"/>
    <x v="2633"/>
    <b v="0"/>
    <n v="199"/>
    <b v="1"/>
    <s v="technology/space exploration"/>
    <n v="89.1"/>
    <n v="89.1"/>
    <x v="2"/>
    <s v="space exploration"/>
    <d v="2014-02-27T23:00:00"/>
    <x v="2633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n v="1475163921"/>
    <x v="2634"/>
    <b v="0"/>
    <n v="25"/>
    <b v="1"/>
    <s v="technology/space exploration"/>
    <n v="39.44"/>
    <n v="39.44"/>
    <x v="2"/>
    <s v="space exploration"/>
    <d v="2016-09-29T15:45:21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n v="1425937761"/>
    <x v="2635"/>
    <b v="0"/>
    <n v="84"/>
    <b v="1"/>
    <s v="technology/space exploration"/>
    <n v="136.9"/>
    <n v="136.9"/>
    <x v="2"/>
    <s v="space exploration"/>
    <d v="2015-03-09T21:49:21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n v="1476579600"/>
    <x v="2636"/>
    <b v="0"/>
    <n v="50"/>
    <b v="1"/>
    <s v="technology/space exploration"/>
    <n v="37.46"/>
    <n v="37.46"/>
    <x v="2"/>
    <s v="space exploration"/>
    <d v="2016-10-16T01:00:00"/>
    <x v="2636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n v="1476277875"/>
    <x v="2637"/>
    <b v="0"/>
    <n v="26"/>
    <b v="1"/>
    <s v="technology/space exploration"/>
    <n v="31.96"/>
    <n v="31.96"/>
    <x v="2"/>
    <s v="space exploration"/>
    <d v="2016-10-12T13:11:15"/>
    <x v="2637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n v="1421358895"/>
    <x v="2638"/>
    <b v="0"/>
    <n v="14"/>
    <b v="1"/>
    <s v="technology/space exploration"/>
    <n v="25.21"/>
    <n v="25.21"/>
    <x v="2"/>
    <s v="space exploration"/>
    <d v="2015-01-15T21:54:55"/>
    <x v="2638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n v="1424378748"/>
    <x v="2639"/>
    <b v="0"/>
    <n v="49"/>
    <b v="1"/>
    <s v="technology/space exploration"/>
    <n v="10.039999999999999"/>
    <n v="10.039999999999999"/>
    <x v="2"/>
    <s v="space exploration"/>
    <d v="2015-02-19T20:45:48"/>
    <x v="2639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n v="1433735474"/>
    <x v="2640"/>
    <b v="0"/>
    <n v="69"/>
    <b v="1"/>
    <s v="technology/space exploration"/>
    <n v="45.94"/>
    <n v="45.94"/>
    <x v="2"/>
    <s v="space exploration"/>
    <d v="2015-06-08T03:51:14"/>
    <x v="2640"/>
  </r>
  <r>
    <n v="2641"/>
    <s v="Build Flying Saucer Artificial Intelligent from sea shell"/>
    <s v="Building a Flying saucer that has Artificial Intelligent made from sea shell."/>
    <n v="1500"/>
    <n v="15"/>
    <n v="1"/>
    <x v="2"/>
    <s v="US"/>
    <s v="USD"/>
    <n v="1410811740"/>
    <x v="2641"/>
    <b v="0"/>
    <n v="1"/>
    <b v="0"/>
    <s v="technology/space exploration"/>
    <n v="15"/>
    <n v="15"/>
    <x v="2"/>
    <s v="space exploration"/>
    <d v="2014-09-15T20:09:00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s v="DE"/>
    <s v="EUR"/>
    <n v="1468565820"/>
    <x v="2642"/>
    <b v="0"/>
    <n v="0"/>
    <b v="0"/>
    <s v="technology/space exploration"/>
    <e v="#DIV/0!"/>
    <n v="0"/>
    <x v="2"/>
    <s v="space exploration"/>
    <d v="2016-07-15T06:57:00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s v="US"/>
    <s v="USD"/>
    <n v="1482307140"/>
    <x v="2643"/>
    <b v="1"/>
    <n v="1501"/>
    <b v="0"/>
    <s v="technology/space exploration"/>
    <n v="223.58"/>
    <n v="223.58"/>
    <x v="2"/>
    <s v="space exploration"/>
    <d v="2016-12-21T07:59:00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s v="US"/>
    <s v="USD"/>
    <n v="1489172435"/>
    <x v="2644"/>
    <b v="1"/>
    <n v="52"/>
    <b v="0"/>
    <s v="technology/space exploration"/>
    <n v="39.479999999999997"/>
    <n v="39.479999999999997"/>
    <x v="2"/>
    <s v="space exploration"/>
    <d v="2017-03-10T19:00:35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s v="AU"/>
    <s v="AUD"/>
    <n v="1415481203"/>
    <x v="2645"/>
    <b v="1"/>
    <n v="23"/>
    <b v="0"/>
    <s v="technology/space exploration"/>
    <n v="91.3"/>
    <n v="91.3"/>
    <x v="2"/>
    <s v="space exploration"/>
    <d v="2014-11-08T21:13:2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s v="US"/>
    <s v="USD"/>
    <n v="1441783869"/>
    <x v="2646"/>
    <b v="1"/>
    <n v="535"/>
    <b v="0"/>
    <s v="technology/space exploration"/>
    <n v="78.67"/>
    <n v="78.67"/>
    <x v="2"/>
    <s v="space exploration"/>
    <d v="2015-09-09T07:31:09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s v="CA"/>
    <s v="CAD"/>
    <n v="1439533019"/>
    <x v="2647"/>
    <b v="0"/>
    <n v="3"/>
    <b v="0"/>
    <s v="technology/space exploration"/>
    <n v="12"/>
    <n v="12"/>
    <x v="2"/>
    <s v="space exploration"/>
    <d v="2015-08-14T06:16:59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s v="US"/>
    <s v="USD"/>
    <n v="1457543360"/>
    <x v="2648"/>
    <b v="0"/>
    <n v="6"/>
    <b v="0"/>
    <s v="technology/space exploration"/>
    <n v="17.670000000000002"/>
    <n v="17.670000000000002"/>
    <x v="2"/>
    <s v="space exploration"/>
    <d v="2016-03-09T17:09:20"/>
    <x v="2648"/>
  </r>
  <r>
    <n v="2649"/>
    <s v="The Mission - Please Check Back Soon (Canceled)"/>
    <s v="They have launched a Kickstarter."/>
    <n v="125000"/>
    <n v="124"/>
    <n v="0"/>
    <x v="1"/>
    <s v="US"/>
    <s v="USD"/>
    <n v="1454370941"/>
    <x v="2649"/>
    <b v="0"/>
    <n v="3"/>
    <b v="0"/>
    <s v="technology/space exploration"/>
    <n v="41.33"/>
    <n v="41.33"/>
    <x v="2"/>
    <s v="space exploration"/>
    <d v="2016-02-01T23:55:41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s v="US"/>
    <s v="USD"/>
    <n v="1482332343"/>
    <x v="2650"/>
    <b v="0"/>
    <n v="5"/>
    <b v="0"/>
    <s v="technology/space exploration"/>
    <n v="71.599999999999994"/>
    <n v="71.599999999999994"/>
    <x v="2"/>
    <s v="space exploration"/>
    <d v="2016-12-21T14:59:03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s v="US"/>
    <s v="USD"/>
    <n v="1450380009"/>
    <x v="2651"/>
    <b v="0"/>
    <n v="17"/>
    <b v="0"/>
    <s v="technology/space exploration"/>
    <n v="307.82"/>
    <n v="307.82"/>
    <x v="2"/>
    <s v="space exploration"/>
    <d v="2015-12-17T19:20:09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s v="AU"/>
    <s v="AUD"/>
    <n v="1418183325"/>
    <x v="2652"/>
    <b v="0"/>
    <n v="11"/>
    <b v="0"/>
    <s v="technology/space exploration"/>
    <n v="80.45"/>
    <n v="80.45"/>
    <x v="2"/>
    <s v="space exploration"/>
    <d v="2014-12-10T03:48:45"/>
    <x v="2652"/>
  </r>
  <r>
    <n v="2653"/>
    <s v="Dream Rocket Project (Canceled)"/>
    <s v="DREAM BIG. Explore the universe through STEAM education. (Science, Technology, Engineering, Art, Mathematics)"/>
    <n v="51000"/>
    <n v="5876"/>
    <n v="12"/>
    <x v="1"/>
    <s v="US"/>
    <s v="USD"/>
    <n v="1402632000"/>
    <x v="2653"/>
    <b v="0"/>
    <n v="70"/>
    <b v="0"/>
    <s v="technology/space exploration"/>
    <n v="83.94"/>
    <n v="83.94"/>
    <x v="2"/>
    <s v="space exploration"/>
    <d v="2014-06-13T04:00:00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s v="US"/>
    <s v="USD"/>
    <n v="1429622726"/>
    <x v="2654"/>
    <b v="0"/>
    <n v="6"/>
    <b v="0"/>
    <s v="technology/space exploration"/>
    <n v="8.5"/>
    <n v="8.5"/>
    <x v="2"/>
    <s v="space exploration"/>
    <d v="2015-04-21T13:25:26"/>
    <x v="2654"/>
  </r>
  <r>
    <n v="2655"/>
    <s v="Balloons (Canceled)"/>
    <s v="Thank you for your support!"/>
    <n v="15000"/>
    <n v="3155"/>
    <n v="21"/>
    <x v="1"/>
    <s v="US"/>
    <s v="USD"/>
    <n v="1455048000"/>
    <x v="2655"/>
    <b v="0"/>
    <n v="43"/>
    <b v="0"/>
    <s v="technology/space exploration"/>
    <n v="73.37"/>
    <n v="73.37"/>
    <x v="2"/>
    <s v="space exploration"/>
    <d v="2016-02-09T20:00:00"/>
    <x v="2655"/>
  </r>
  <r>
    <n v="2656"/>
    <s v="MoonWatcher: A 24/7 Live Video of the Moon for Everyone (Canceled)"/>
    <s v="MoonWatcher will be bringing the Moon closer to all of us."/>
    <n v="150000"/>
    <n v="17155"/>
    <n v="11"/>
    <x v="1"/>
    <s v="US"/>
    <s v="USD"/>
    <n v="1489345200"/>
    <x v="2656"/>
    <b v="0"/>
    <n v="152"/>
    <b v="0"/>
    <s v="technology/space exploration"/>
    <n v="112.86"/>
    <n v="112.86"/>
    <x v="2"/>
    <s v="space exploration"/>
    <d v="2017-03-12T19:00:00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s v="US"/>
    <s v="USD"/>
    <n v="1470187800"/>
    <x v="2657"/>
    <b v="0"/>
    <n v="59"/>
    <b v="0"/>
    <s v="technology/space exploration"/>
    <n v="95.28"/>
    <n v="95.28"/>
    <x v="2"/>
    <s v="space exploration"/>
    <d v="2016-08-03T01:30:00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s v="US"/>
    <s v="USD"/>
    <n v="1469913194"/>
    <x v="2658"/>
    <b v="0"/>
    <n v="4"/>
    <b v="0"/>
    <s v="technology/space exploration"/>
    <n v="22.75"/>
    <n v="22.75"/>
    <x v="2"/>
    <s v="space exploration"/>
    <d v="2016-07-30T21:13:14"/>
    <x v="2658"/>
  </r>
  <r>
    <n v="2659"/>
    <s v="test (Canceled)"/>
    <s v="test"/>
    <n v="49000"/>
    <n v="1333"/>
    <n v="3"/>
    <x v="1"/>
    <s v="US"/>
    <s v="USD"/>
    <n v="1429321210"/>
    <x v="2659"/>
    <b v="0"/>
    <n v="10"/>
    <b v="0"/>
    <s v="technology/space exploration"/>
    <n v="133.30000000000001"/>
    <n v="133.30000000000001"/>
    <x v="2"/>
    <s v="space exploration"/>
    <d v="2015-04-18T01:40:1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s v="US"/>
    <s v="USD"/>
    <n v="1448388418"/>
    <x v="2660"/>
    <b v="0"/>
    <n v="5"/>
    <b v="0"/>
    <s v="technology/space exploration"/>
    <n v="3.8"/>
    <n v="3.8"/>
    <x v="2"/>
    <s v="space exploration"/>
    <d v="2015-11-24T18:06:58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n v="1382742010"/>
    <x v="2661"/>
    <b v="0"/>
    <n v="60"/>
    <b v="1"/>
    <s v="technology/makerspaces"/>
    <n v="85.75"/>
    <n v="85.75"/>
    <x v="2"/>
    <s v="makerspaces"/>
    <d v="2013-10-25T23:00:10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n v="1440179713"/>
    <x v="2662"/>
    <b v="0"/>
    <n v="80"/>
    <b v="1"/>
    <s v="technology/makerspaces"/>
    <n v="267"/>
    <n v="267"/>
    <x v="2"/>
    <s v="makerspaces"/>
    <d v="2015-08-21T17:55:13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n v="1441378800"/>
    <x v="2663"/>
    <b v="0"/>
    <n v="56"/>
    <b v="1"/>
    <s v="technology/makerspaces"/>
    <n v="373.56"/>
    <n v="373.56"/>
    <x v="2"/>
    <s v="makerspaces"/>
    <d v="2015-09-04T15:00:0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n v="1449644340"/>
    <x v="2664"/>
    <b v="0"/>
    <n v="104"/>
    <b v="1"/>
    <s v="technology/makerspaces"/>
    <n v="174.04"/>
    <n v="174.04"/>
    <x v="2"/>
    <s v="makerspaces"/>
    <d v="2015-12-09T06:59:0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n v="1430774974"/>
    <x v="2665"/>
    <b v="0"/>
    <n v="46"/>
    <b v="1"/>
    <s v="technology/makerspaces"/>
    <n v="93.7"/>
    <n v="93.7"/>
    <x v="2"/>
    <s v="makerspaces"/>
    <d v="2015-05-04T21:29:34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n v="1443214800"/>
    <x v="2666"/>
    <b v="0"/>
    <n v="206"/>
    <b v="1"/>
    <s v="technology/makerspaces"/>
    <n v="77.33"/>
    <n v="77.33"/>
    <x v="2"/>
    <s v="makerspaces"/>
    <d v="2015-09-25T21:00:0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n v="1455142416"/>
    <x v="2667"/>
    <b v="0"/>
    <n v="18"/>
    <b v="1"/>
    <s v="technology/makerspaces"/>
    <n v="92.22"/>
    <n v="92.22"/>
    <x v="2"/>
    <s v="makerspaces"/>
    <d v="2016-02-10T22:13:36"/>
    <x v="2667"/>
  </r>
  <r>
    <n v="2668"/>
    <s v="UOttawa Makermobile"/>
    <s v="Creativity on the go! |_x000a_CrÃ©ativitÃ© en mouvement !"/>
    <n v="1000"/>
    <n v="1707"/>
    <n v="171"/>
    <x v="0"/>
    <s v="CA"/>
    <s v="CAD"/>
    <n v="1447079520"/>
    <x v="2668"/>
    <b v="0"/>
    <n v="28"/>
    <b v="1"/>
    <s v="technology/makerspaces"/>
    <n v="60.96"/>
    <n v="60.96"/>
    <x v="2"/>
    <s v="makerspaces"/>
    <d v="2015-11-09T14:32:0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n v="1452387096"/>
    <x v="2669"/>
    <b v="0"/>
    <n v="11"/>
    <b v="1"/>
    <s v="technology/makerspaces"/>
    <n v="91"/>
    <n v="91"/>
    <x v="2"/>
    <s v="makerspaces"/>
    <d v="2016-01-10T00:51:36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s v="AU"/>
    <s v="AUD"/>
    <n v="1406593780"/>
    <x v="2670"/>
    <b v="1"/>
    <n v="60"/>
    <b v="0"/>
    <s v="technology/makerspaces"/>
    <n v="41.58"/>
    <n v="41.58"/>
    <x v="2"/>
    <s v="makerspaces"/>
    <d v="2014-07-29T00:29:40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s v="US"/>
    <s v="USD"/>
    <n v="1419017880"/>
    <x v="2671"/>
    <b v="1"/>
    <n v="84"/>
    <b v="0"/>
    <s v="technology/makerspaces"/>
    <n v="33.76"/>
    <n v="33.76"/>
    <x v="2"/>
    <s v="makerspaces"/>
    <d v="2014-12-19T19:38:00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s v="US"/>
    <s v="USD"/>
    <n v="1451282400"/>
    <x v="2672"/>
    <b v="1"/>
    <n v="47"/>
    <b v="0"/>
    <s v="technology/makerspaces"/>
    <n v="70.62"/>
    <n v="70.62"/>
    <x v="2"/>
    <s v="makerspaces"/>
    <d v="2015-12-28T06:00:0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s v="US"/>
    <s v="USD"/>
    <n v="1414622700"/>
    <x v="2673"/>
    <b v="1"/>
    <n v="66"/>
    <b v="0"/>
    <s v="technology/makerspaces"/>
    <n v="167.15"/>
    <n v="167.15"/>
    <x v="2"/>
    <s v="makerspaces"/>
    <d v="2014-10-29T22:45:00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s v="US"/>
    <s v="USD"/>
    <n v="1467694740"/>
    <x v="2674"/>
    <b v="1"/>
    <n v="171"/>
    <b v="0"/>
    <s v="technology/makerspaces"/>
    <n v="128.62"/>
    <n v="128.62"/>
    <x v="2"/>
    <s v="makerspaces"/>
    <d v="2016-07-05T04:59:00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s v="US"/>
    <s v="USD"/>
    <n v="1415655289"/>
    <x v="2675"/>
    <b v="1"/>
    <n v="29"/>
    <b v="0"/>
    <s v="technology/makerspaces"/>
    <n v="65.41"/>
    <n v="65.41"/>
    <x v="2"/>
    <s v="makerspaces"/>
    <d v="2014-11-10T21:34:49"/>
    <x v="2675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s v="CA"/>
    <s v="CAD"/>
    <n v="1463929174"/>
    <x v="2676"/>
    <b v="0"/>
    <n v="9"/>
    <b v="0"/>
    <s v="technology/makerspaces"/>
    <n v="117.56"/>
    <n v="117.56"/>
    <x v="2"/>
    <s v="makerspaces"/>
    <d v="2016-05-22T14:59:34"/>
    <x v="2676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s v="US"/>
    <s v="USD"/>
    <n v="1404348143"/>
    <x v="2677"/>
    <b v="0"/>
    <n v="27"/>
    <b v="0"/>
    <s v="technology/makerspaces"/>
    <n v="126.48"/>
    <n v="126.48"/>
    <x v="2"/>
    <s v="makerspaces"/>
    <d v="2014-07-03T00:42:2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s v="ES"/>
    <s v="EUR"/>
    <n v="1443121765"/>
    <x v="2678"/>
    <b v="0"/>
    <n v="2"/>
    <b v="0"/>
    <s v="technology/makerspaces"/>
    <n v="550"/>
    <n v="550"/>
    <x v="2"/>
    <s v="makerspaces"/>
    <d v="2015-09-24T19:09:25"/>
    <x v="2678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s v="US"/>
    <s v="USD"/>
    <n v="1425081694"/>
    <x v="2679"/>
    <b v="0"/>
    <n v="3"/>
    <b v="0"/>
    <s v="technology/makerspaces"/>
    <n v="44"/>
    <n v="44"/>
    <x v="2"/>
    <s v="makerspaces"/>
    <d v="2015-02-28T00:01:34"/>
    <x v="2679"/>
  </r>
  <r>
    <n v="2680"/>
    <s v="iHeart Pillow"/>
    <s v="iHeartPillow, Connecting loved ones"/>
    <n v="32000"/>
    <n v="276"/>
    <n v="1"/>
    <x v="2"/>
    <s v="ES"/>
    <s v="EUR"/>
    <n v="1459915491"/>
    <x v="2680"/>
    <b v="0"/>
    <n v="4"/>
    <b v="0"/>
    <s v="technology/makerspaces"/>
    <n v="69"/>
    <n v="69"/>
    <x v="2"/>
    <s v="makerspaces"/>
    <d v="2016-04-06T04:04:51"/>
    <x v="2680"/>
  </r>
  <r>
    <n v="2681"/>
    <s v="Jolly's Hot Dogs An All-Beef Coney Dog"/>
    <s v="Jolly's Hot Dogs: A beef hot dog topped with deliciously seasoned ground beef, mustard and minced onions."/>
    <n v="8000"/>
    <n v="55"/>
    <n v="1"/>
    <x v="2"/>
    <s v="US"/>
    <s v="USD"/>
    <n v="1405027750"/>
    <x v="2681"/>
    <b v="0"/>
    <n v="2"/>
    <b v="0"/>
    <s v="food/food trucks"/>
    <n v="27.5"/>
    <n v="27.5"/>
    <x v="7"/>
    <s v="food trucks"/>
    <d v="2014-07-10T21:29:10"/>
    <x v="2681"/>
  </r>
  <r>
    <n v="2682"/>
    <s v="Toastie's Gourmet Toast"/>
    <s v="Gourmet Toast is the culinary combination, neigh, perfection of America's most under-utilized snack: Toast."/>
    <n v="6000"/>
    <n v="1698"/>
    <n v="28"/>
    <x v="2"/>
    <s v="US"/>
    <s v="USD"/>
    <n v="1416635940"/>
    <x v="2682"/>
    <b v="0"/>
    <n v="20"/>
    <b v="0"/>
    <s v="food/food trucks"/>
    <n v="84.9"/>
    <n v="84.9"/>
    <x v="7"/>
    <s v="food trucks"/>
    <d v="2014-11-22T05:59:00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s v="US"/>
    <s v="USD"/>
    <n v="1425233240"/>
    <x v="2683"/>
    <b v="0"/>
    <n v="3"/>
    <b v="0"/>
    <s v="food/food trucks"/>
    <n v="12"/>
    <n v="12"/>
    <x v="7"/>
    <s v="food trucks"/>
    <d v="2015-03-01T18:07:20"/>
    <x v="2683"/>
  </r>
  <r>
    <n v="2684"/>
    <s v="Ain't No Thang..."/>
    <s v="Not all wings are created equal. We believe ours take flight above the rest. Come judge for yourself. To us it Ain't No Thang..."/>
    <n v="70000"/>
    <n v="800"/>
    <n v="1"/>
    <x v="2"/>
    <s v="US"/>
    <s v="USD"/>
    <n v="1407621425"/>
    <x v="2684"/>
    <b v="0"/>
    <n v="4"/>
    <b v="0"/>
    <s v="food/food trucks"/>
    <n v="200"/>
    <n v="200"/>
    <x v="7"/>
    <s v="food trucks"/>
    <d v="2014-08-09T21:57:05"/>
    <x v="2684"/>
  </r>
  <r>
    <n v="2685"/>
    <s v="Nana's Home Cooking on Wheels"/>
    <s v="Home cooked meals made by Nana. Indiana's famous tenderloin sandwiches, Nana's homemade cole slaw and so much more."/>
    <n v="50000"/>
    <n v="10"/>
    <n v="0"/>
    <x v="2"/>
    <s v="US"/>
    <s v="USD"/>
    <n v="1430149330"/>
    <x v="2685"/>
    <b v="0"/>
    <n v="1"/>
    <b v="0"/>
    <s v="food/food trucks"/>
    <n v="10"/>
    <n v="10"/>
    <x v="7"/>
    <s v="food trucks"/>
    <d v="2015-04-27T15:42:1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s v="US"/>
    <s v="USD"/>
    <n v="1412119423"/>
    <x v="2686"/>
    <b v="0"/>
    <n v="0"/>
    <b v="0"/>
    <s v="food/food trucks"/>
    <e v="#DIV/0!"/>
    <n v="0"/>
    <x v="7"/>
    <s v="food trucks"/>
    <d v="2014-09-30T23:23:43"/>
    <x v="2686"/>
  </r>
  <r>
    <n v="2687"/>
    <s v="Munch Wagon"/>
    <s v="Your American Pizzas, Wings, Stuffed Gouda Burger, Sweet &amp; Russet Potato Fries served on a food Truck!!"/>
    <n v="15000"/>
    <n v="0"/>
    <n v="0"/>
    <x v="2"/>
    <s v="US"/>
    <s v="USD"/>
    <n v="1435591318"/>
    <x v="2687"/>
    <b v="0"/>
    <n v="0"/>
    <b v="0"/>
    <s v="food/food trucks"/>
    <e v="#DIV/0!"/>
    <n v="0"/>
    <x v="7"/>
    <s v="food trucks"/>
    <d v="2015-06-29T15:21:58"/>
    <x v="2687"/>
  </r>
  <r>
    <n v="2688"/>
    <s v="Mac N Cheez Food Truck"/>
    <s v="The amazing gourmet Mac N Cheez Food Truck Campaigne!"/>
    <n v="50000"/>
    <n v="74"/>
    <n v="0"/>
    <x v="2"/>
    <s v="US"/>
    <s v="USD"/>
    <n v="1424746800"/>
    <x v="2688"/>
    <b v="0"/>
    <n v="14"/>
    <b v="0"/>
    <s v="food/food trucks"/>
    <n v="5.29"/>
    <n v="5.29"/>
    <x v="7"/>
    <s v="food trucks"/>
    <d v="2015-02-24T03:00:0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s v="US"/>
    <s v="USD"/>
    <n v="1469919890"/>
    <x v="2689"/>
    <b v="0"/>
    <n v="1"/>
    <b v="0"/>
    <s v="food/food trucks"/>
    <n v="1"/>
    <n v="1"/>
    <x v="7"/>
    <s v="food trucks"/>
    <d v="2016-07-30T23:04:50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s v="US"/>
    <s v="USD"/>
    <n v="1433298676"/>
    <x v="2690"/>
    <b v="0"/>
    <n v="118"/>
    <b v="0"/>
    <s v="food/food trucks"/>
    <n v="72.760000000000005"/>
    <n v="72.760000000000005"/>
    <x v="7"/>
    <s v="food trucks"/>
    <d v="2015-06-03T02:31:16"/>
    <x v="2690"/>
  </r>
  <r>
    <n v="2691"/>
    <s v="Cook"/>
    <s v="A Great New local Food Truck serving up ethnic fusion inspired eats in Ottawa."/>
    <n v="65000"/>
    <n v="35"/>
    <n v="0"/>
    <x v="2"/>
    <s v="CA"/>
    <s v="CAD"/>
    <n v="1431278557"/>
    <x v="2691"/>
    <b v="0"/>
    <n v="2"/>
    <b v="0"/>
    <s v="food/food trucks"/>
    <n v="17.5"/>
    <n v="17.5"/>
    <x v="7"/>
    <s v="food trucks"/>
    <d v="2015-05-10T17:22:37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s v="US"/>
    <s v="USD"/>
    <n v="1427266860"/>
    <x v="2692"/>
    <b v="0"/>
    <n v="1"/>
    <b v="0"/>
    <s v="food/food trucks"/>
    <n v="25"/>
    <n v="25"/>
    <x v="7"/>
    <s v="food trucks"/>
    <d v="2015-03-25T07:01:00"/>
    <x v="2692"/>
  </r>
  <r>
    <n v="2693"/>
    <s v="Chili dog"/>
    <s v="I want to start a food truck that specializes in chili cheese dogs, using new kinds of meats, cheeses and toppings you wouldn't imagine"/>
    <n v="5000"/>
    <n v="40"/>
    <n v="1"/>
    <x v="2"/>
    <s v="US"/>
    <s v="USD"/>
    <n v="1407899966"/>
    <x v="2693"/>
    <b v="0"/>
    <n v="3"/>
    <b v="0"/>
    <s v="food/food trucks"/>
    <n v="13.33"/>
    <n v="13.33"/>
    <x v="7"/>
    <s v="food trucks"/>
    <d v="2014-08-13T03:19:26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s v="US"/>
    <s v="USD"/>
    <n v="1411701739"/>
    <x v="2694"/>
    <b v="0"/>
    <n v="1"/>
    <b v="0"/>
    <s v="food/food trucks"/>
    <n v="1"/>
    <n v="1"/>
    <x v="7"/>
    <s v="food trucks"/>
    <d v="2014-09-26T03:22:19"/>
    <x v="2694"/>
  </r>
  <r>
    <n v="2695"/>
    <s v="Fat daddy mac food truck"/>
    <s v="I am creating food magic on the go! Amazing food isn't just for sitdown restaraunts anymore!"/>
    <n v="15000"/>
    <n v="71"/>
    <n v="0"/>
    <x v="2"/>
    <s v="US"/>
    <s v="USD"/>
    <n v="1428981718"/>
    <x v="2695"/>
    <b v="0"/>
    <n v="3"/>
    <b v="0"/>
    <s v="food/food trucks"/>
    <n v="23.67"/>
    <n v="23.67"/>
    <x v="7"/>
    <s v="food trucks"/>
    <d v="2015-04-14T03:21:58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s v="US"/>
    <s v="USD"/>
    <n v="1419538560"/>
    <x v="2696"/>
    <b v="0"/>
    <n v="38"/>
    <b v="0"/>
    <s v="food/food trucks"/>
    <n v="89.21"/>
    <n v="89.21"/>
    <x v="7"/>
    <s v="food trucks"/>
    <d v="2014-12-25T20:16:00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s v="US"/>
    <s v="USD"/>
    <n v="1438552800"/>
    <x v="2697"/>
    <b v="0"/>
    <n v="52"/>
    <b v="0"/>
    <s v="food/food trucks"/>
    <n v="116.56"/>
    <n v="116.56"/>
    <x v="7"/>
    <s v="food trucks"/>
    <d v="2015-08-02T22:00:0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s v="US"/>
    <s v="USD"/>
    <n v="1403904808"/>
    <x v="2698"/>
    <b v="0"/>
    <n v="2"/>
    <b v="0"/>
    <s v="food/food trucks"/>
    <n v="13.01"/>
    <n v="13.01"/>
    <x v="7"/>
    <s v="food trucks"/>
    <d v="2014-06-27T21:33:28"/>
    <x v="2698"/>
  </r>
  <r>
    <n v="2699"/>
    <s v="my bakery truck"/>
    <s v="Hi, I want make my first bakery. Food truck was great, but I not have a car licence. So, help me to be my dream!"/>
    <n v="2"/>
    <n v="0"/>
    <n v="0"/>
    <x v="2"/>
    <s v="CA"/>
    <s v="CAD"/>
    <n v="1407533463"/>
    <x v="2699"/>
    <b v="0"/>
    <n v="0"/>
    <b v="0"/>
    <s v="food/food trucks"/>
    <e v="#DIV/0!"/>
    <n v="0"/>
    <x v="7"/>
    <s v="food trucks"/>
    <d v="2014-08-08T21:31:03"/>
    <x v="2699"/>
  </r>
  <r>
    <n v="2700"/>
    <s v="Holly's Hot Stuff"/>
    <s v="I currently own and operate a hot dog cart. I am hoping to purchase a used food truck so I can do business year round!"/>
    <n v="9999"/>
    <n v="70"/>
    <n v="1"/>
    <x v="2"/>
    <s v="US"/>
    <s v="USD"/>
    <n v="1411073972"/>
    <x v="2700"/>
    <b v="0"/>
    <n v="4"/>
    <b v="0"/>
    <s v="food/food trucks"/>
    <n v="17.5"/>
    <n v="17.5"/>
    <x v="7"/>
    <s v="food trucks"/>
    <d v="2014-09-18T20:59:32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s v="IE"/>
    <s v="EUR"/>
    <n v="1491586534"/>
    <x v="2701"/>
    <b v="0"/>
    <n v="46"/>
    <b v="0"/>
    <s v="theater/spaces"/>
    <n v="34.130000000000003"/>
    <n v="34.130000000000003"/>
    <x v="1"/>
    <s v="spaces"/>
    <d v="2017-04-07T17:35:34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s v="US"/>
    <s v="USD"/>
    <n v="1491416077"/>
    <x v="2702"/>
    <b v="1"/>
    <n v="26"/>
    <b v="0"/>
    <s v="theater/spaces"/>
    <n v="132.35"/>
    <n v="132.35"/>
    <x v="1"/>
    <s v="spaces"/>
    <d v="2017-04-05T18:14:37"/>
    <x v="2702"/>
  </r>
  <r>
    <n v="2703"/>
    <s v="Bisagra Teatro: Foro Multidisciplinario"/>
    <s v="Â¡Tu nuevo espacio cultural multidisciplinario en el centro de Pachuca, Hidalgo"/>
    <n v="40000"/>
    <n v="41500"/>
    <n v="104"/>
    <x v="3"/>
    <s v="MX"/>
    <s v="MXN"/>
    <n v="1490196830"/>
    <x v="2703"/>
    <b v="0"/>
    <n v="45"/>
    <b v="0"/>
    <s v="theater/spaces"/>
    <n v="922.22"/>
    <n v="922.22"/>
    <x v="1"/>
    <s v="spaces"/>
    <d v="2017-03-22T15:33:50"/>
    <x v="2703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s v="US"/>
    <s v="USD"/>
    <n v="1491421314"/>
    <x v="2704"/>
    <b v="0"/>
    <n v="7"/>
    <b v="0"/>
    <s v="theater/spaces"/>
    <n v="163.57"/>
    <n v="163.57"/>
    <x v="1"/>
    <s v="spaces"/>
    <d v="2017-04-05T19:41:54"/>
    <x v="2704"/>
  </r>
  <r>
    <n v="2705"/>
    <s v="Fischer Theatre Marquee"/>
    <s v="Help light the lights at the historic Fischer Theatre in Danville, IL."/>
    <n v="16500"/>
    <n v="1739"/>
    <n v="11"/>
    <x v="3"/>
    <s v="US"/>
    <s v="USD"/>
    <n v="1490389158"/>
    <x v="2705"/>
    <b v="0"/>
    <n v="8"/>
    <b v="0"/>
    <s v="theater/spaces"/>
    <n v="217.38"/>
    <n v="217.38"/>
    <x v="1"/>
    <s v="spaces"/>
    <d v="2017-03-24T20:59:18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n v="1413442740"/>
    <x v="2706"/>
    <b v="1"/>
    <n v="263"/>
    <b v="1"/>
    <s v="theater/spaces"/>
    <n v="149.44"/>
    <n v="149.44"/>
    <x v="1"/>
    <s v="spaces"/>
    <d v="2014-10-16T06:59:00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n v="1369637940"/>
    <x v="2707"/>
    <b v="1"/>
    <n v="394"/>
    <b v="1"/>
    <s v="theater/spaces"/>
    <n v="71.239999999999995"/>
    <n v="71.239999999999995"/>
    <x v="1"/>
    <s v="spaces"/>
    <d v="2013-05-27T06:59:00"/>
    <x v="2707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n v="1469119526"/>
    <x v="2708"/>
    <b v="1"/>
    <n v="1049"/>
    <b v="1"/>
    <s v="theater/spaces"/>
    <n v="44.46"/>
    <n v="44.46"/>
    <x v="1"/>
    <s v="spaces"/>
    <d v="2016-07-21T16:45:26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n v="1475553540"/>
    <x v="2709"/>
    <b v="1"/>
    <n v="308"/>
    <b v="1"/>
    <s v="theater/spaces"/>
    <n v="164.94"/>
    <n v="164.94"/>
    <x v="1"/>
    <s v="spaces"/>
    <d v="2016-10-04T03:59:00"/>
    <x v="2709"/>
  </r>
  <r>
    <n v="2710"/>
    <s v="House of Yes"/>
    <s v="Building Brooklyn's own creative venue for circus, theater and events of all types."/>
    <n v="60000"/>
    <n v="92340.21"/>
    <n v="154"/>
    <x v="0"/>
    <s v="US"/>
    <s v="USD"/>
    <n v="1407549600"/>
    <x v="2710"/>
    <b v="1"/>
    <n v="1088"/>
    <b v="1"/>
    <s v="theater/spaces"/>
    <n v="84.87"/>
    <n v="84.87"/>
    <x v="1"/>
    <s v="spaces"/>
    <d v="2014-08-09T02:00:00"/>
    <x v="2710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n v="1403301660"/>
    <x v="2711"/>
    <b v="1"/>
    <n v="73"/>
    <b v="1"/>
    <s v="theater/spaces"/>
    <n v="53.95"/>
    <n v="53.95"/>
    <x v="1"/>
    <s v="spaces"/>
    <d v="2014-06-20T22:01:00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n v="1373738400"/>
    <x v="2712"/>
    <b v="1"/>
    <n v="143"/>
    <b v="1"/>
    <s v="theater/spaces"/>
    <n v="50.53"/>
    <n v="50.53"/>
    <x v="1"/>
    <s v="spaces"/>
    <d v="2013-07-13T18:00:00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n v="1450971684"/>
    <x v="2713"/>
    <b v="1"/>
    <n v="1420"/>
    <b v="1"/>
    <s v="theater/spaces"/>
    <n v="108"/>
    <n v="108"/>
    <x v="1"/>
    <s v="spaces"/>
    <d v="2015-12-24T15:41:24"/>
    <x v="2713"/>
  </r>
  <r>
    <n v="2714"/>
    <s v="The Crane Theater"/>
    <s v="The Crane will be the new home for independent theater in Northeast Minneapolis"/>
    <n v="25000"/>
    <n v="29089"/>
    <n v="116"/>
    <x v="0"/>
    <s v="US"/>
    <s v="USD"/>
    <n v="1476486000"/>
    <x v="2714"/>
    <b v="1"/>
    <n v="305"/>
    <b v="1"/>
    <s v="theater/spaces"/>
    <n v="95.37"/>
    <n v="95.37"/>
    <x v="1"/>
    <s v="spaces"/>
    <d v="2016-10-14T23:00:00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n v="1456047228"/>
    <x v="2715"/>
    <b v="1"/>
    <n v="551"/>
    <b v="1"/>
    <s v="theater/spaces"/>
    <n v="57.63"/>
    <n v="57.63"/>
    <x v="1"/>
    <s v="spaces"/>
    <d v="2016-02-21T09:33:48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n v="1444291193"/>
    <x v="2716"/>
    <b v="1"/>
    <n v="187"/>
    <b v="1"/>
    <s v="theater/spaces"/>
    <n v="64.16"/>
    <n v="64.16"/>
    <x v="1"/>
    <s v="spaces"/>
    <d v="2015-10-08T07:59:53"/>
    <x v="2716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n v="1417906649"/>
    <x v="2717"/>
    <b v="1"/>
    <n v="325"/>
    <b v="1"/>
    <s v="theater/spaces"/>
    <n v="92.39"/>
    <n v="92.39"/>
    <x v="1"/>
    <s v="spaces"/>
    <d v="2014-12-06T22:57:29"/>
    <x v="2717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n v="1462316400"/>
    <x v="2718"/>
    <b v="1"/>
    <n v="148"/>
    <b v="1"/>
    <s v="theater/spaces"/>
    <n v="125.98"/>
    <n v="125.98"/>
    <x v="1"/>
    <s v="spaces"/>
    <d v="2016-05-03T23:00:00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n v="1460936694"/>
    <x v="2719"/>
    <b v="0"/>
    <n v="69"/>
    <b v="1"/>
    <s v="theater/spaces"/>
    <n v="94.64"/>
    <n v="94.64"/>
    <x v="1"/>
    <s v="spaces"/>
    <d v="2016-04-17T23:44:54"/>
    <x v="2719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n v="1478866253"/>
    <x v="2720"/>
    <b v="0"/>
    <n v="173"/>
    <b v="1"/>
    <s v="theater/spaces"/>
    <n v="170.7"/>
    <n v="170.7"/>
    <x v="1"/>
    <s v="spaces"/>
    <d v="2016-11-11T12:10:53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n v="1378494000"/>
    <x v="2721"/>
    <b v="0"/>
    <n v="269"/>
    <b v="1"/>
    <s v="technology/hardware"/>
    <n v="40.76"/>
    <n v="40.76"/>
    <x v="2"/>
    <s v="hardware"/>
    <d v="2013-09-06T19:00:00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n v="1485722053"/>
    <x v="2722"/>
    <b v="0"/>
    <n v="185"/>
    <b v="1"/>
    <s v="technology/hardware"/>
    <n v="68.25"/>
    <n v="68.25"/>
    <x v="2"/>
    <s v="hardware"/>
    <d v="2017-01-29T20:34:13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n v="1420060088"/>
    <x v="2723"/>
    <b v="0"/>
    <n v="176"/>
    <b v="1"/>
    <s v="technology/hardware"/>
    <n v="95.49"/>
    <n v="95.49"/>
    <x v="2"/>
    <s v="hardware"/>
    <d v="2014-12-31T21:08:08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n v="1439625059"/>
    <x v="2724"/>
    <b v="0"/>
    <n v="1019"/>
    <b v="1"/>
    <s v="technology/hardware"/>
    <n v="7.19"/>
    <n v="7.19"/>
    <x v="2"/>
    <s v="hardware"/>
    <d v="2015-08-15T07:50:59"/>
    <x v="2724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n v="1488390735"/>
    <x v="2725"/>
    <b v="0"/>
    <n v="113"/>
    <b v="1"/>
    <s v="technology/hardware"/>
    <n v="511.65"/>
    <n v="511.65"/>
    <x v="2"/>
    <s v="hardware"/>
    <d v="2017-03-01T17:52:15"/>
    <x v="2725"/>
  </r>
  <r>
    <n v="2726"/>
    <s v="Krimston TWO - Dual SIM case for iPhone"/>
    <s v="Krimston TWO: iPhone Dual SIM Case"/>
    <n v="100000"/>
    <n v="105745"/>
    <n v="106"/>
    <x v="0"/>
    <s v="US"/>
    <s v="USD"/>
    <n v="1461333311"/>
    <x v="2726"/>
    <b v="0"/>
    <n v="404"/>
    <b v="1"/>
    <s v="technology/hardware"/>
    <n v="261.75"/>
    <n v="261.75"/>
    <x v="2"/>
    <s v="hardware"/>
    <d v="2016-04-22T13:55:11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n v="1438964063"/>
    <x v="2727"/>
    <b v="0"/>
    <n v="707"/>
    <b v="1"/>
    <s v="technology/hardware"/>
    <n v="69.760000000000005"/>
    <n v="69.760000000000005"/>
    <x v="2"/>
    <s v="hardware"/>
    <d v="2015-08-07T16:14:23"/>
    <x v="2727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n v="1451485434"/>
    <x v="2728"/>
    <b v="0"/>
    <n v="392"/>
    <b v="1"/>
    <s v="technology/hardware"/>
    <n v="77.23"/>
    <n v="77.23"/>
    <x v="2"/>
    <s v="hardware"/>
    <d v="2015-12-30T14:23:54"/>
    <x v="2728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n v="1430459197"/>
    <x v="2729"/>
    <b v="0"/>
    <n v="23"/>
    <b v="1"/>
    <s v="technology/hardware"/>
    <n v="340.57"/>
    <n v="340.57"/>
    <x v="2"/>
    <s v="hardware"/>
    <d v="2015-05-01T05:46:37"/>
    <x v="2729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n v="1366635575"/>
    <x v="2730"/>
    <b v="0"/>
    <n v="682"/>
    <b v="1"/>
    <s v="technology/hardware"/>
    <n v="67.42"/>
    <n v="67.42"/>
    <x v="2"/>
    <s v="hardware"/>
    <d v="2013-04-22T12:59:35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n v="1413604800"/>
    <x v="2731"/>
    <b v="0"/>
    <n v="37"/>
    <b v="1"/>
    <s v="technology/hardware"/>
    <n v="845.7"/>
    <n v="845.7"/>
    <x v="2"/>
    <s v="hardware"/>
    <d v="2014-10-18T04:00:00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n v="1369699200"/>
    <x v="2732"/>
    <b v="0"/>
    <n v="146"/>
    <b v="1"/>
    <s v="technology/hardware"/>
    <n v="97.19"/>
    <n v="97.19"/>
    <x v="2"/>
    <s v="hardware"/>
    <d v="2013-05-28T00:00:00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n v="1428643974"/>
    <x v="2733"/>
    <b v="0"/>
    <n v="119"/>
    <b v="1"/>
    <s v="technology/hardware"/>
    <n v="451.84"/>
    <n v="451.84"/>
    <x v="2"/>
    <s v="hardware"/>
    <d v="2015-04-10T05:32:54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s v="US"/>
    <s v="USD"/>
    <n v="1476395940"/>
    <x v="2734"/>
    <b v="0"/>
    <n v="163"/>
    <b v="1"/>
    <s v="technology/hardware"/>
    <n v="138.66999999999999"/>
    <n v="138.66999999999999"/>
    <x v="2"/>
    <s v="hardware"/>
    <d v="2016-10-13T21:59:0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n v="1363204800"/>
    <x v="2735"/>
    <b v="0"/>
    <n v="339"/>
    <b v="1"/>
    <s v="technology/hardware"/>
    <n v="21.64"/>
    <n v="21.64"/>
    <x v="2"/>
    <s v="hardware"/>
    <d v="2013-03-13T20:00:00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n v="1398268773"/>
    <x v="2736"/>
    <b v="0"/>
    <n v="58"/>
    <b v="1"/>
    <s v="technology/hardware"/>
    <n v="169.52"/>
    <n v="169.52"/>
    <x v="2"/>
    <s v="hardware"/>
    <d v="2014-04-23T15:59:3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n v="1389812400"/>
    <x v="2737"/>
    <b v="0"/>
    <n v="456"/>
    <b v="1"/>
    <s v="technology/hardware"/>
    <n v="161.88"/>
    <n v="161.88"/>
    <x v="2"/>
    <s v="hardware"/>
    <d v="2014-01-15T19:00:00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n v="1478402804"/>
    <x v="2738"/>
    <b v="0"/>
    <n v="15"/>
    <b v="1"/>
    <s v="technology/hardware"/>
    <n v="493.13"/>
    <n v="493.13"/>
    <x v="2"/>
    <s v="hardware"/>
    <d v="2016-11-06T03:26:44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n v="1399324717"/>
    <x v="2739"/>
    <b v="0"/>
    <n v="191"/>
    <b v="1"/>
    <s v="technology/hardware"/>
    <n v="22.12"/>
    <n v="22.12"/>
    <x v="2"/>
    <s v="hardware"/>
    <d v="2014-05-05T21:18:37"/>
    <x v="2739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n v="1426117552"/>
    <x v="2740"/>
    <b v="0"/>
    <n v="17"/>
    <b v="1"/>
    <s v="technology/hardware"/>
    <n v="18.239999999999998"/>
    <n v="18.239999999999998"/>
    <x v="2"/>
    <s v="hardware"/>
    <d v="2015-03-11T23:45:52"/>
    <x v="2740"/>
  </r>
  <r>
    <n v="2741"/>
    <s v="Mrs. Brown and Her Lost Puppy."/>
    <s v="Help me publish my 1st children's book as an aspiring author!"/>
    <n v="8000"/>
    <n v="35"/>
    <n v="0"/>
    <x v="2"/>
    <s v="US"/>
    <s v="USD"/>
    <n v="1413770820"/>
    <x v="2741"/>
    <b v="0"/>
    <n v="4"/>
    <b v="0"/>
    <s v="publishing/children's books"/>
    <n v="8.75"/>
    <n v="8.75"/>
    <x v="3"/>
    <s v="children's books"/>
    <d v="2014-10-20T02:07:00"/>
    <x v="2741"/>
  </r>
  <r>
    <n v="2742"/>
    <s v="What a Zoo!"/>
    <s v="The pachyderms at the Denver Zoo are moving. Follow along on the convoluted journey to their new home."/>
    <n v="2500"/>
    <n v="731"/>
    <n v="29"/>
    <x v="2"/>
    <s v="US"/>
    <s v="USD"/>
    <n v="1337102187"/>
    <x v="2742"/>
    <b v="0"/>
    <n v="18"/>
    <b v="0"/>
    <s v="publishing/children's books"/>
    <n v="40.61"/>
    <n v="40.61"/>
    <x v="3"/>
    <s v="children's books"/>
    <d v="2012-05-15T17:16:27"/>
    <x v="2742"/>
  </r>
  <r>
    <n v="2743"/>
    <s v="St. Nick Jr"/>
    <s v="One Christmas every child was naughty, and Santa's son _x000a_St. Nick Jr sacrifices all his gifts over his whole life, for the children"/>
    <n v="5999"/>
    <n v="0"/>
    <n v="0"/>
    <x v="2"/>
    <s v="US"/>
    <s v="USD"/>
    <n v="1476863607"/>
    <x v="2743"/>
    <b v="0"/>
    <n v="0"/>
    <b v="0"/>
    <s v="publishing/children's books"/>
    <e v="#DIV/0!"/>
    <n v="0"/>
    <x v="3"/>
    <s v="children's books"/>
    <d v="2016-10-19T07:53:27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s v="US"/>
    <s v="USD"/>
    <n v="1330478998"/>
    <x v="2744"/>
    <b v="0"/>
    <n v="22"/>
    <b v="0"/>
    <s v="publishing/children's books"/>
    <n v="37.950000000000003"/>
    <n v="37.950000000000003"/>
    <x v="3"/>
    <s v="children's books"/>
    <d v="2012-02-29T01:29:58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s v="US"/>
    <s v="USD"/>
    <n v="1342309368"/>
    <x v="2745"/>
    <b v="0"/>
    <n v="49"/>
    <b v="0"/>
    <s v="publishing/children's books"/>
    <n v="35.729999999999997"/>
    <n v="35.729999999999997"/>
    <x v="3"/>
    <s v="children's books"/>
    <d v="2012-07-14T23:42:48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s v="US"/>
    <s v="USD"/>
    <n v="1409337911"/>
    <x v="2746"/>
    <b v="0"/>
    <n v="19"/>
    <b v="0"/>
    <s v="publishing/children's books"/>
    <n v="42.16"/>
    <n v="42.16"/>
    <x v="3"/>
    <s v="children's books"/>
    <d v="2014-08-29T18:45:11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s v="US"/>
    <s v="USD"/>
    <n v="1339816200"/>
    <x v="2747"/>
    <b v="0"/>
    <n v="4"/>
    <b v="0"/>
    <s v="publishing/children's books"/>
    <n v="35"/>
    <n v="35"/>
    <x v="3"/>
    <s v="children's books"/>
    <d v="2012-06-16T03:10:00"/>
    <x v="2747"/>
  </r>
  <r>
    <n v="2748"/>
    <s v="Native American Language Book for Children"/>
    <s v="Interactive Book with Audio to learn the Ojibwe Language for Children.  Website, Ebook and more!"/>
    <n v="5000"/>
    <n v="53"/>
    <n v="1"/>
    <x v="2"/>
    <s v="US"/>
    <s v="USD"/>
    <n v="1472835802"/>
    <x v="2748"/>
    <b v="0"/>
    <n v="4"/>
    <b v="0"/>
    <s v="publishing/children's books"/>
    <n v="13.25"/>
    <n v="13.25"/>
    <x v="3"/>
    <s v="children's books"/>
    <d v="2016-09-02T17:03:22"/>
    <x v="2748"/>
  </r>
  <r>
    <n v="2749"/>
    <s v="A Tree is a Tree, no matter what you see.  CHILDREN'S BOOK"/>
    <s v="Self-publishing my children's book."/>
    <n v="10000"/>
    <n v="110"/>
    <n v="1"/>
    <x v="2"/>
    <s v="US"/>
    <s v="USD"/>
    <n v="1428171037"/>
    <x v="2749"/>
    <b v="0"/>
    <n v="2"/>
    <b v="0"/>
    <s v="publishing/children's books"/>
    <n v="55"/>
    <n v="55"/>
    <x v="3"/>
    <s v="children's books"/>
    <d v="2015-04-04T18:10:37"/>
    <x v="2749"/>
  </r>
  <r>
    <n v="2750"/>
    <s v="My Child, My Blessing"/>
    <s v="This is a journal where parents daily write something positive about their child.  Places for pictures, too."/>
    <n v="1999"/>
    <n v="0"/>
    <n v="0"/>
    <x v="2"/>
    <s v="US"/>
    <s v="USD"/>
    <n v="1341086400"/>
    <x v="2750"/>
    <b v="0"/>
    <n v="0"/>
    <b v="0"/>
    <s v="publishing/children's books"/>
    <e v="#DIV/0!"/>
    <n v="0"/>
    <x v="3"/>
    <s v="children's books"/>
    <d v="2012-06-30T20:00:00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s v="US"/>
    <s v="USD"/>
    <n v="1403039842"/>
    <x v="2751"/>
    <b v="0"/>
    <n v="0"/>
    <b v="0"/>
    <s v="publishing/children's books"/>
    <e v="#DIV/0!"/>
    <n v="0"/>
    <x v="3"/>
    <s v="children's books"/>
    <d v="2014-06-17T21:17:22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s v="US"/>
    <s v="USD"/>
    <n v="1324232504"/>
    <x v="2752"/>
    <b v="0"/>
    <n v="14"/>
    <b v="0"/>
    <s v="publishing/children's books"/>
    <n v="39.29"/>
    <n v="39.29"/>
    <x v="3"/>
    <s v="children's books"/>
    <d v="2011-12-18T18:21:44"/>
    <x v="2752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s v="US"/>
    <s v="USD"/>
    <n v="1346017023"/>
    <x v="2753"/>
    <b v="0"/>
    <n v="8"/>
    <b v="0"/>
    <s v="publishing/children's books"/>
    <n v="47.5"/>
    <n v="47.5"/>
    <x v="3"/>
    <s v="children's books"/>
    <d v="2012-08-26T21:37:03"/>
    <x v="2753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s v="US"/>
    <s v="USD"/>
    <n v="1410448551"/>
    <x v="2754"/>
    <b v="0"/>
    <n v="0"/>
    <b v="0"/>
    <s v="publishing/children's books"/>
    <e v="#DIV/0!"/>
    <n v="0"/>
    <x v="3"/>
    <s v="children's books"/>
    <d v="2014-09-11T15:15:51"/>
    <x v="2754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s v="IE"/>
    <s v="EUR"/>
    <n v="1428519527"/>
    <x v="2755"/>
    <b v="0"/>
    <n v="15"/>
    <b v="0"/>
    <s v="publishing/children's books"/>
    <n v="17.329999999999998"/>
    <n v="17.329999999999998"/>
    <x v="3"/>
    <s v="children's books"/>
    <d v="2015-04-08T18:58:47"/>
    <x v="2755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s v="US"/>
    <s v="USD"/>
    <n v="1389476201"/>
    <x v="2756"/>
    <b v="0"/>
    <n v="33"/>
    <b v="0"/>
    <s v="publishing/children's books"/>
    <n v="31.76"/>
    <n v="31.76"/>
    <x v="3"/>
    <s v="children's books"/>
    <d v="2014-01-11T21:36:41"/>
    <x v="2756"/>
  </r>
  <r>
    <n v="2757"/>
    <s v="C is for Crooked"/>
    <s v="A children's letter book that Lampoons Hillary Clinton"/>
    <n v="1500"/>
    <n v="10"/>
    <n v="1"/>
    <x v="2"/>
    <s v="US"/>
    <s v="USD"/>
    <n v="1470498332"/>
    <x v="2757"/>
    <b v="0"/>
    <n v="2"/>
    <b v="0"/>
    <s v="publishing/children's books"/>
    <n v="5"/>
    <n v="5"/>
    <x v="3"/>
    <s v="children's books"/>
    <d v="2016-08-06T15:45:3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s v="AU"/>
    <s v="AUD"/>
    <n v="1476095783"/>
    <x v="2758"/>
    <b v="0"/>
    <n v="6"/>
    <b v="0"/>
    <s v="publishing/children's books"/>
    <n v="39"/>
    <n v="39"/>
    <x v="3"/>
    <s v="children's books"/>
    <d v="2016-10-10T10:36:23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s v="AU"/>
    <s v="AUD"/>
    <n v="1468658866"/>
    <x v="2759"/>
    <b v="0"/>
    <n v="2"/>
    <b v="0"/>
    <s v="publishing/children's books"/>
    <n v="52.5"/>
    <n v="52.5"/>
    <x v="3"/>
    <s v="children's books"/>
    <d v="2016-07-16T08:47:46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s v="GB"/>
    <s v="GBP"/>
    <n v="1371726258"/>
    <x v="2760"/>
    <b v="0"/>
    <n v="0"/>
    <b v="0"/>
    <s v="publishing/children's books"/>
    <e v="#DIV/0!"/>
    <n v="0"/>
    <x v="3"/>
    <s v="children's books"/>
    <d v="2013-06-20T11:04:18"/>
    <x v="2760"/>
  </r>
  <r>
    <n v="2761"/>
    <s v="Learn U.S. Geography: Dreaming my way across The U.S."/>
    <s v="Help me give away 500 copies of my picture book so more kids will know US geography!"/>
    <n v="5000"/>
    <n v="36"/>
    <n v="1"/>
    <x v="2"/>
    <s v="US"/>
    <s v="USD"/>
    <n v="1357176693"/>
    <x v="2761"/>
    <b v="0"/>
    <n v="4"/>
    <b v="0"/>
    <s v="publishing/children's books"/>
    <n v="9"/>
    <n v="9"/>
    <x v="3"/>
    <s v="children's books"/>
    <d v="2013-01-03T01:31:33"/>
    <x v="2761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s v="US"/>
    <s v="USD"/>
    <n v="1332114795"/>
    <x v="2762"/>
    <b v="0"/>
    <n v="1"/>
    <b v="0"/>
    <s v="publishing/children's books"/>
    <n v="25"/>
    <n v="25"/>
    <x v="3"/>
    <s v="children's books"/>
    <d v="2012-03-18T23:53:15"/>
    <x v="2762"/>
  </r>
  <r>
    <n v="2763"/>
    <s v="My Christmas Star"/>
    <s v="How Santa finds childrens homes without getting lost by following certain stars."/>
    <n v="39400"/>
    <n v="90"/>
    <n v="0"/>
    <x v="2"/>
    <s v="US"/>
    <s v="USD"/>
    <n v="1369403684"/>
    <x v="2763"/>
    <b v="0"/>
    <n v="3"/>
    <b v="0"/>
    <s v="publishing/children's books"/>
    <n v="30"/>
    <n v="30"/>
    <x v="3"/>
    <s v="children's books"/>
    <d v="2013-05-24T13:54:44"/>
    <x v="2763"/>
  </r>
  <r>
    <n v="2764"/>
    <s v="A Growing Adventure"/>
    <s v="My Budding Bears are four teddy bears living in an enchanted garden sharing friendship, tea parties and delightful adventures."/>
    <n v="4000"/>
    <n v="45"/>
    <n v="1"/>
    <x v="2"/>
    <s v="US"/>
    <s v="USD"/>
    <n v="1338404400"/>
    <x v="2764"/>
    <b v="0"/>
    <n v="4"/>
    <b v="0"/>
    <s v="publishing/children's books"/>
    <n v="11.25"/>
    <n v="11.25"/>
    <x v="3"/>
    <s v="children's books"/>
    <d v="2012-05-30T19:00:00"/>
    <x v="2764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s v="US"/>
    <s v="USD"/>
    <n v="1351432428"/>
    <x v="2765"/>
    <b v="0"/>
    <n v="0"/>
    <b v="0"/>
    <s v="publishing/children's books"/>
    <e v="#DIV/0!"/>
    <n v="0"/>
    <x v="3"/>
    <s v="children's books"/>
    <d v="2012-10-28T13:53:48"/>
    <x v="2765"/>
  </r>
  <r>
    <n v="2766"/>
    <s v="Jambie"/>
    <s v="Jambie is a children's book geared towards kids ages 4-9 years of age. This book teaches young children about making wise decisions."/>
    <n v="5000"/>
    <n v="100"/>
    <n v="2"/>
    <x v="2"/>
    <s v="US"/>
    <s v="USD"/>
    <n v="1313078518"/>
    <x v="2766"/>
    <b v="0"/>
    <n v="4"/>
    <b v="0"/>
    <s v="publishing/children's books"/>
    <n v="25"/>
    <n v="25"/>
    <x v="3"/>
    <s v="children's books"/>
    <d v="2011-08-11T16:01:58"/>
    <x v="2766"/>
  </r>
  <r>
    <n v="2767"/>
    <s v="the Giant Turnip"/>
    <s v="An animated bedtime story with Dedka, Babka and the rest of the family working together on a BIG problem"/>
    <n v="4000"/>
    <n v="34"/>
    <n v="1"/>
    <x v="2"/>
    <s v="CA"/>
    <s v="CAD"/>
    <n v="1439766050"/>
    <x v="2767"/>
    <b v="0"/>
    <n v="3"/>
    <b v="0"/>
    <s v="publishing/children's books"/>
    <n v="11.33"/>
    <n v="11.33"/>
    <x v="3"/>
    <s v="children's books"/>
    <d v="2015-08-16T23:00:5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s v="US"/>
    <s v="USD"/>
    <n v="1333028723"/>
    <x v="2768"/>
    <b v="0"/>
    <n v="34"/>
    <b v="0"/>
    <s v="publishing/children's books"/>
    <n v="29.47"/>
    <n v="29.47"/>
    <x v="3"/>
    <s v="children's books"/>
    <d v="2012-03-29T13:45:23"/>
    <x v="2768"/>
  </r>
  <r>
    <n v="2769"/>
    <s v="Raph the Ninja Giraffe"/>
    <s v="Raph the Ninja Giraffe is a project that is my 5 year old sons idea, &amp; I am working with him to bring his idea to life."/>
    <n v="800"/>
    <n v="2"/>
    <n v="0"/>
    <x v="2"/>
    <s v="GB"/>
    <s v="GBP"/>
    <n v="1401997790"/>
    <x v="2769"/>
    <b v="0"/>
    <n v="2"/>
    <b v="0"/>
    <s v="publishing/children's books"/>
    <n v="1"/>
    <n v="1"/>
    <x v="3"/>
    <s v="children's books"/>
    <d v="2014-06-05T19:49:50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s v="US"/>
    <s v="USD"/>
    <n v="1395158130"/>
    <x v="2770"/>
    <b v="0"/>
    <n v="33"/>
    <b v="0"/>
    <s v="publishing/children's books"/>
    <n v="63.1"/>
    <n v="63.1"/>
    <x v="3"/>
    <s v="children's books"/>
    <d v="2014-03-18T15:55:30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s v="US"/>
    <s v="USD"/>
    <n v="1359738000"/>
    <x v="2771"/>
    <b v="0"/>
    <n v="0"/>
    <b v="0"/>
    <s v="publishing/children's books"/>
    <e v="#DIV/0!"/>
    <n v="0"/>
    <x v="3"/>
    <s v="children's books"/>
    <d v="2013-02-01T17:00:00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s v="US"/>
    <s v="USD"/>
    <n v="1381006294"/>
    <x v="2772"/>
    <b v="0"/>
    <n v="0"/>
    <b v="0"/>
    <s v="publishing/children's books"/>
    <e v="#DIV/0!"/>
    <n v="0"/>
    <x v="3"/>
    <s v="children's books"/>
    <d v="2013-10-05T20:51:34"/>
    <x v="2772"/>
  </r>
  <r>
    <n v="2773"/>
    <s v="The Boat That Couldn't Float"/>
    <s v="Parents know the pain of rereading bad bedtime stories. I want to write stories that all ages will enjoy"/>
    <n v="530"/>
    <n v="1"/>
    <n v="0"/>
    <x v="2"/>
    <s v="CA"/>
    <s v="CAD"/>
    <n v="1461530721"/>
    <x v="2773"/>
    <b v="0"/>
    <n v="1"/>
    <b v="0"/>
    <s v="publishing/children's books"/>
    <n v="1"/>
    <n v="1"/>
    <x v="3"/>
    <s v="children's books"/>
    <d v="2016-04-24T20:45:21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s v="US"/>
    <s v="USD"/>
    <n v="1362711728"/>
    <x v="2774"/>
    <b v="0"/>
    <n v="13"/>
    <b v="0"/>
    <s v="publishing/children's books"/>
    <n v="43.85"/>
    <n v="43.85"/>
    <x v="3"/>
    <s v="children's books"/>
    <d v="2013-03-08T03:02:08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s v="US"/>
    <s v="USD"/>
    <n v="1323994754"/>
    <x v="2775"/>
    <b v="0"/>
    <n v="2"/>
    <b v="0"/>
    <s v="publishing/children's books"/>
    <n v="75"/>
    <n v="75"/>
    <x v="3"/>
    <s v="children's books"/>
    <d v="2011-12-16T00:19:14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s v="US"/>
    <s v="USD"/>
    <n v="1434092876"/>
    <x v="2776"/>
    <b v="0"/>
    <n v="36"/>
    <b v="0"/>
    <s v="publishing/children's books"/>
    <n v="45.97"/>
    <n v="45.97"/>
    <x v="3"/>
    <s v="children's books"/>
    <d v="2015-06-12T07:07:56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s v="US"/>
    <s v="USD"/>
    <n v="1437149004"/>
    <x v="2777"/>
    <b v="0"/>
    <n v="1"/>
    <b v="0"/>
    <s v="publishing/children's books"/>
    <n v="10"/>
    <n v="10"/>
    <x v="3"/>
    <s v="children's books"/>
    <d v="2015-07-17T16:03:24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s v="US"/>
    <s v="USD"/>
    <n v="1409009306"/>
    <x v="2778"/>
    <b v="0"/>
    <n v="15"/>
    <b v="0"/>
    <s v="publishing/children's books"/>
    <n v="93.67"/>
    <n v="93.67"/>
    <x v="3"/>
    <s v="children's books"/>
    <d v="2014-08-25T23:28:26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s v="US"/>
    <s v="USD"/>
    <n v="1448204621"/>
    <x v="2779"/>
    <b v="0"/>
    <n v="1"/>
    <b v="0"/>
    <s v="publishing/children's books"/>
    <n v="53"/>
    <n v="53"/>
    <x v="3"/>
    <s v="children's books"/>
    <d v="2015-11-22T15:03:41"/>
    <x v="2779"/>
  </r>
  <r>
    <n v="2780"/>
    <s v="Travel with baby"/>
    <s v="Turn the World with my kids, and then write a book with the advice for traveling with baby"/>
    <n v="100000"/>
    <n v="0"/>
    <n v="0"/>
    <x v="2"/>
    <s v="IT"/>
    <s v="EUR"/>
    <n v="1489142688"/>
    <x v="2780"/>
    <b v="0"/>
    <n v="0"/>
    <b v="0"/>
    <s v="publishing/children's books"/>
    <e v="#DIV/0!"/>
    <n v="0"/>
    <x v="3"/>
    <s v="children's books"/>
    <d v="2017-03-10T10:44:48"/>
    <x v="2780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x v="2781"/>
    <b v="0"/>
    <n v="28"/>
    <b v="1"/>
    <s v="theater/plays"/>
    <n v="47"/>
    <n v="47"/>
    <x v="1"/>
    <s v="plays"/>
    <d v="2015-02-12T07:00:00"/>
    <x v="2781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x v="2782"/>
    <b v="0"/>
    <n v="18"/>
    <b v="1"/>
    <s v="theater/plays"/>
    <n v="66.67"/>
    <n v="66.67"/>
    <x v="1"/>
    <s v="plays"/>
    <d v="2015-02-17T04:59:0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x v="2783"/>
    <b v="0"/>
    <n v="61"/>
    <b v="1"/>
    <s v="theater/plays"/>
    <n v="18.77"/>
    <n v="18.77"/>
    <x v="1"/>
    <s v="plays"/>
    <d v="2015-04-23T12:50:46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x v="2784"/>
    <b v="0"/>
    <n v="108"/>
    <b v="1"/>
    <s v="theater/plays"/>
    <n v="66.11"/>
    <n v="66.11"/>
    <x v="1"/>
    <s v="plays"/>
    <d v="2014-10-29T18:54:03"/>
    <x v="2784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x v="2785"/>
    <b v="0"/>
    <n v="142"/>
    <b v="1"/>
    <s v="theater/plays"/>
    <n v="36.86"/>
    <n v="36.86"/>
    <x v="1"/>
    <s v="plays"/>
    <d v="2016-08-05T21:00:00"/>
    <x v="2785"/>
  </r>
  <r>
    <n v="2786"/>
    <s v="Fierce"/>
    <s v="A heart-melting farce about sex, art and the lovelorn lay-abouts of London-town."/>
    <n v="2500"/>
    <n v="2946"/>
    <n v="118"/>
    <x v="0"/>
    <s v="GB"/>
    <s v="GBP"/>
    <n v="1404913180"/>
    <x v="2786"/>
    <b v="0"/>
    <n v="74"/>
    <b v="1"/>
    <s v="theater/plays"/>
    <n v="39.81"/>
    <n v="39.81"/>
    <x v="1"/>
    <s v="plays"/>
    <d v="2014-07-09T13:39:40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x v="2787"/>
    <b v="0"/>
    <n v="38"/>
    <b v="1"/>
    <s v="theater/plays"/>
    <n v="31.5"/>
    <n v="31.5"/>
    <x v="1"/>
    <s v="plays"/>
    <d v="2014-07-18T04:45:52"/>
    <x v="2787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x v="2788"/>
    <b v="0"/>
    <n v="20"/>
    <b v="1"/>
    <s v="theater/plays"/>
    <n v="102.5"/>
    <n v="102.5"/>
    <x v="1"/>
    <s v="plays"/>
    <d v="2016-07-29T16:50:43"/>
    <x v="2788"/>
  </r>
  <r>
    <n v="2789"/>
    <s v="The Adventurers Club"/>
    <s v="BNT's Biggest Adventure So Far: Our 2015 full length production!"/>
    <n v="3000"/>
    <n v="3035"/>
    <n v="101"/>
    <x v="0"/>
    <s v="US"/>
    <s v="USD"/>
    <n v="1426132800"/>
    <x v="2789"/>
    <b v="0"/>
    <n v="24"/>
    <b v="1"/>
    <s v="theater/plays"/>
    <n v="126.46"/>
    <n v="126.46"/>
    <x v="1"/>
    <s v="plays"/>
    <d v="2015-03-12T04:00:0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x v="2790"/>
    <b v="0"/>
    <n v="66"/>
    <b v="1"/>
    <s v="theater/plays"/>
    <n v="47.88"/>
    <n v="47.88"/>
    <x v="1"/>
    <s v="plays"/>
    <d v="2015-02-11T22:31:43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x v="2791"/>
    <b v="0"/>
    <n v="28"/>
    <b v="1"/>
    <s v="theater/plays"/>
    <n v="73.209999999999994"/>
    <n v="73.209999999999994"/>
    <x v="1"/>
    <s v="plays"/>
    <d v="2016-09-09T04:00:00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x v="2792"/>
    <b v="0"/>
    <n v="24"/>
    <b v="1"/>
    <s v="theater/plays"/>
    <n v="89.67"/>
    <n v="89.67"/>
    <x v="1"/>
    <s v="plays"/>
    <d v="2015-08-12T05:32:39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x v="2793"/>
    <b v="0"/>
    <n v="73"/>
    <b v="1"/>
    <s v="theater/plays"/>
    <n v="151.46"/>
    <n v="151.46"/>
    <x v="1"/>
    <s v="plays"/>
    <d v="2015-07-21T10:03:25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x v="2794"/>
    <b v="0"/>
    <n v="3"/>
    <b v="1"/>
    <s v="theater/plays"/>
    <n v="25"/>
    <n v="25"/>
    <x v="1"/>
    <s v="plays"/>
    <d v="2016-03-03T19:00:00"/>
    <x v="2794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x v="2795"/>
    <b v="0"/>
    <n v="20"/>
    <b v="1"/>
    <s v="theater/plays"/>
    <n v="36.5"/>
    <n v="36.5"/>
    <x v="1"/>
    <s v="plays"/>
    <d v="2014-06-06T23:00:00"/>
    <x v="2795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x v="2796"/>
    <b v="0"/>
    <n v="21"/>
    <b v="1"/>
    <s v="theater/plays"/>
    <n v="44"/>
    <n v="44"/>
    <x v="1"/>
    <s v="plays"/>
    <d v="2014-07-05T12:40:28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x v="2797"/>
    <b v="0"/>
    <n v="94"/>
    <b v="1"/>
    <s v="theater/plays"/>
    <n v="87.36"/>
    <n v="87.36"/>
    <x v="1"/>
    <s v="plays"/>
    <d v="2014-07-08T22:34:00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x v="2798"/>
    <b v="0"/>
    <n v="139"/>
    <b v="1"/>
    <s v="theater/plays"/>
    <n v="36.47"/>
    <n v="36.47"/>
    <x v="1"/>
    <s v="plays"/>
    <d v="2015-07-31T16:00:00"/>
    <x v="2798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x v="2799"/>
    <b v="0"/>
    <n v="130"/>
    <b v="1"/>
    <s v="theater/plays"/>
    <n v="44.86"/>
    <n v="44.86"/>
    <x v="1"/>
    <s v="plays"/>
    <d v="2016-06-17T16:00:00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x v="2800"/>
    <b v="0"/>
    <n v="31"/>
    <b v="1"/>
    <s v="theater/plays"/>
    <n v="42.9"/>
    <n v="42.9"/>
    <x v="1"/>
    <s v="plays"/>
    <d v="2015-01-04T13:16:06"/>
    <x v="2800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x v="2801"/>
    <b v="0"/>
    <n v="13"/>
    <b v="1"/>
    <s v="theater/plays"/>
    <n v="51.23"/>
    <n v="51.23"/>
    <x v="1"/>
    <s v="plays"/>
    <d v="2014-10-10T11:00:00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x v="2802"/>
    <b v="0"/>
    <n v="90"/>
    <b v="1"/>
    <s v="theater/plays"/>
    <n v="33.94"/>
    <n v="33.94"/>
    <x v="1"/>
    <s v="plays"/>
    <d v="2015-08-06T15:31:47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x v="2803"/>
    <b v="0"/>
    <n v="141"/>
    <b v="1"/>
    <s v="theater/plays"/>
    <n v="90.74"/>
    <n v="90.74"/>
    <x v="1"/>
    <s v="plays"/>
    <d v="2015-07-16T00:00:00"/>
    <x v="2803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x v="2804"/>
    <b v="0"/>
    <n v="23"/>
    <b v="1"/>
    <s v="theater/plays"/>
    <n v="50"/>
    <n v="50"/>
    <x v="1"/>
    <s v="plays"/>
    <d v="2014-09-29T10:53:10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x v="2805"/>
    <b v="0"/>
    <n v="18"/>
    <b v="1"/>
    <s v="theater/plays"/>
    <n v="24.44"/>
    <n v="24.44"/>
    <x v="1"/>
    <s v="plays"/>
    <d v="2015-08-22T12:07:53"/>
    <x v="2805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x v="2806"/>
    <b v="0"/>
    <n v="76"/>
    <b v="1"/>
    <s v="theater/plays"/>
    <n v="44.25"/>
    <n v="44.25"/>
    <x v="1"/>
    <s v="plays"/>
    <d v="2015-08-05T11:00:00"/>
    <x v="2806"/>
  </r>
  <r>
    <n v="2807"/>
    <s v="The Commission Theatre Co."/>
    <s v="Bringing Shakespeare back to the Playwrights"/>
    <n v="5000"/>
    <n v="6300"/>
    <n v="126"/>
    <x v="0"/>
    <s v="US"/>
    <s v="USD"/>
    <n v="1435611438"/>
    <x v="2807"/>
    <b v="0"/>
    <n v="93"/>
    <b v="1"/>
    <s v="theater/plays"/>
    <n v="67.739999999999995"/>
    <n v="67.739999999999995"/>
    <x v="1"/>
    <s v="plays"/>
    <d v="2015-06-29T20:57:18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x v="2808"/>
    <b v="0"/>
    <n v="69"/>
    <b v="1"/>
    <s v="theater/plays"/>
    <n v="65.38"/>
    <n v="65.38"/>
    <x v="1"/>
    <s v="plays"/>
    <d v="2015-08-22T20:18:55"/>
    <x v="2808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x v="2809"/>
    <b v="0"/>
    <n v="21"/>
    <b v="1"/>
    <s v="theater/plays"/>
    <n v="121.9"/>
    <n v="121.9"/>
    <x v="1"/>
    <s v="plays"/>
    <d v="2016-03-30T14:39:00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x v="2810"/>
    <b v="0"/>
    <n v="57"/>
    <b v="1"/>
    <s v="theater/plays"/>
    <n v="47.46"/>
    <n v="47.46"/>
    <x v="1"/>
    <s v="plays"/>
    <d v="2014-06-01T03:59:00"/>
    <x v="2810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x v="2811"/>
    <b v="0"/>
    <n v="108"/>
    <b v="1"/>
    <s v="theater/plays"/>
    <n v="92.84"/>
    <n v="92.84"/>
    <x v="1"/>
    <s v="plays"/>
    <d v="2015-02-23T11:55:03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x v="2812"/>
    <b v="0"/>
    <n v="83"/>
    <b v="1"/>
    <s v="theater/plays"/>
    <n v="68.25"/>
    <n v="68.25"/>
    <x v="1"/>
    <s v="plays"/>
    <d v="2015-04-06T04:00:0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x v="2813"/>
    <b v="0"/>
    <n v="96"/>
    <b v="1"/>
    <s v="theater/plays"/>
    <n v="37.21"/>
    <n v="37.21"/>
    <x v="1"/>
    <s v="plays"/>
    <d v="2016-12-14T17:49:21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x v="2814"/>
    <b v="0"/>
    <n v="64"/>
    <b v="1"/>
    <s v="theater/plays"/>
    <n v="25.25"/>
    <n v="25.25"/>
    <x v="1"/>
    <s v="plays"/>
    <d v="2015-05-09T09:35:15"/>
    <x v="2814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x v="2815"/>
    <b v="0"/>
    <n v="14"/>
    <b v="1"/>
    <s v="theater/plays"/>
    <n v="43.21"/>
    <n v="43.21"/>
    <x v="1"/>
    <s v="plays"/>
    <d v="2016-08-07T18:38:29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x v="2816"/>
    <b v="0"/>
    <n v="169"/>
    <b v="1"/>
    <s v="theater/plays"/>
    <n v="25.13"/>
    <n v="25.13"/>
    <x v="1"/>
    <s v="plays"/>
    <d v="2015-08-02T16:00:00"/>
    <x v="2816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x v="2817"/>
    <b v="0"/>
    <n v="33"/>
    <b v="1"/>
    <s v="theater/plays"/>
    <n v="23.64"/>
    <n v="23.64"/>
    <x v="1"/>
    <s v="plays"/>
    <d v="2015-02-28T15:14:22"/>
    <x v="2817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x v="2818"/>
    <b v="0"/>
    <n v="102"/>
    <b v="1"/>
    <s v="theater/plays"/>
    <n v="103.95"/>
    <n v="103.95"/>
    <x v="1"/>
    <s v="plays"/>
    <d v="2015-09-23T14:21:26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x v="2819"/>
    <b v="0"/>
    <n v="104"/>
    <b v="1"/>
    <s v="theater/plays"/>
    <n v="50.38"/>
    <n v="50.38"/>
    <x v="1"/>
    <s v="plays"/>
    <d v="2015-06-14T12:36:49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x v="2820"/>
    <b v="0"/>
    <n v="20"/>
    <b v="1"/>
    <s v="theater/plays"/>
    <n v="13.6"/>
    <n v="13.6"/>
    <x v="1"/>
    <s v="plays"/>
    <d v="2016-02-26T00:00:00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x v="2821"/>
    <b v="0"/>
    <n v="35"/>
    <b v="1"/>
    <s v="theater/plays"/>
    <n v="28.57"/>
    <n v="28.57"/>
    <x v="1"/>
    <s v="plays"/>
    <d v="2014-09-23T22:08:55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x v="2822"/>
    <b v="0"/>
    <n v="94"/>
    <b v="1"/>
    <s v="theater/plays"/>
    <n v="63.83"/>
    <n v="63.83"/>
    <x v="1"/>
    <s v="plays"/>
    <d v="2015-03-27T15:24:52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x v="2823"/>
    <b v="0"/>
    <n v="14"/>
    <b v="1"/>
    <s v="theater/plays"/>
    <n v="8.86"/>
    <n v="8.86"/>
    <x v="1"/>
    <s v="plays"/>
    <d v="2015-03-31T22:59:00"/>
    <x v="2823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x v="2824"/>
    <b v="0"/>
    <n v="15"/>
    <b v="1"/>
    <s v="theater/plays"/>
    <n v="50.67"/>
    <n v="50.67"/>
    <x v="1"/>
    <s v="plays"/>
    <d v="2015-06-13T01:43:0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x v="2825"/>
    <b v="0"/>
    <n v="51"/>
    <b v="1"/>
    <s v="theater/plays"/>
    <n v="60.78"/>
    <n v="60.78"/>
    <x v="1"/>
    <s v="plays"/>
    <d v="2015-12-04T19:01:26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x v="2826"/>
    <b v="0"/>
    <n v="19"/>
    <b v="1"/>
    <s v="theater/plays"/>
    <n v="113.42"/>
    <n v="113.42"/>
    <x v="1"/>
    <s v="plays"/>
    <d v="2015-07-10T07:00:0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x v="2827"/>
    <b v="0"/>
    <n v="23"/>
    <b v="1"/>
    <s v="theater/plays"/>
    <n v="104.57"/>
    <n v="104.57"/>
    <x v="1"/>
    <s v="plays"/>
    <d v="2016-06-03T16:30:00"/>
    <x v="2827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x v="2828"/>
    <b v="0"/>
    <n v="97"/>
    <b v="1"/>
    <s v="theater/plays"/>
    <n v="98.31"/>
    <n v="98.31"/>
    <x v="1"/>
    <s v="plays"/>
    <d v="2015-10-02T23:00:0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x v="2829"/>
    <b v="0"/>
    <n v="76"/>
    <b v="1"/>
    <s v="theater/plays"/>
    <n v="35.04"/>
    <n v="35.04"/>
    <x v="1"/>
    <s v="plays"/>
    <d v="2016-06-02T10:25:18"/>
    <x v="2829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x v="2830"/>
    <b v="0"/>
    <n v="11"/>
    <b v="1"/>
    <s v="theater/plays"/>
    <n v="272.73"/>
    <n v="272.73"/>
    <x v="1"/>
    <s v="plays"/>
    <d v="2014-05-12T03:59:00"/>
    <x v="2830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x v="2831"/>
    <b v="0"/>
    <n v="52"/>
    <b v="1"/>
    <s v="theater/plays"/>
    <n v="63.85"/>
    <n v="63.85"/>
    <x v="1"/>
    <s v="plays"/>
    <d v="2015-07-16T19:47:50"/>
    <x v="2831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x v="2832"/>
    <b v="0"/>
    <n v="95"/>
    <b v="1"/>
    <s v="theater/plays"/>
    <n v="30.19"/>
    <n v="30.19"/>
    <x v="1"/>
    <s v="plays"/>
    <d v="2014-11-23T22:00:00"/>
    <x v="2832"/>
  </r>
  <r>
    <n v="2833"/>
    <s v="Star Man Rocket Man"/>
    <s v="A new play about exploring outer space"/>
    <n v="2700"/>
    <n v="2923"/>
    <n v="108"/>
    <x v="0"/>
    <s v="US"/>
    <s v="USD"/>
    <n v="1444528800"/>
    <x v="2833"/>
    <b v="0"/>
    <n v="35"/>
    <b v="1"/>
    <s v="theater/plays"/>
    <n v="83.51"/>
    <n v="83.51"/>
    <x v="1"/>
    <s v="plays"/>
    <d v="2015-10-11T02:00:00"/>
    <x v="2833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x v="2834"/>
    <b v="0"/>
    <n v="21"/>
    <b v="1"/>
    <s v="theater/plays"/>
    <n v="64.760000000000005"/>
    <n v="64.760000000000005"/>
    <x v="1"/>
    <s v="plays"/>
    <d v="2015-01-30T23:02:10"/>
    <x v="2834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x v="2835"/>
    <b v="0"/>
    <n v="93"/>
    <b v="1"/>
    <s v="theater/plays"/>
    <n v="20.12"/>
    <n v="20.12"/>
    <x v="1"/>
    <s v="plays"/>
    <d v="2015-12-05T00:00:0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x v="2836"/>
    <b v="0"/>
    <n v="11"/>
    <b v="1"/>
    <s v="theater/plays"/>
    <n v="44.09"/>
    <n v="44.09"/>
    <x v="1"/>
    <s v="plays"/>
    <d v="2017-02-18T04:59:00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x v="2837"/>
    <b v="0"/>
    <n v="21"/>
    <b v="1"/>
    <s v="theater/plays"/>
    <n v="40.479999999999997"/>
    <n v="40.479999999999997"/>
    <x v="1"/>
    <s v="plays"/>
    <d v="2015-12-09T22:48:04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x v="2838"/>
    <b v="0"/>
    <n v="54"/>
    <b v="1"/>
    <s v="theater/plays"/>
    <n v="44.54"/>
    <n v="44.54"/>
    <x v="1"/>
    <s v="plays"/>
    <d v="2014-08-13T22:00:00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x v="2839"/>
    <b v="0"/>
    <n v="31"/>
    <b v="1"/>
    <s v="theater/plays"/>
    <n v="125.81"/>
    <n v="125.81"/>
    <x v="1"/>
    <s v="plays"/>
    <d v="2014-08-25T04:59:00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x v="2840"/>
    <b v="0"/>
    <n v="132"/>
    <b v="1"/>
    <s v="theater/plays"/>
    <n v="19.7"/>
    <n v="19.7"/>
    <x v="1"/>
    <s v="plays"/>
    <d v="2015-03-18T17:00:00"/>
    <x v="2840"/>
  </r>
  <r>
    <n v="2841"/>
    <s v="The Dead Loss"/>
    <s v="1920's London; two brothers try to make a name for themselves in the underground crime world but encounter a ruthless Irish mob boss."/>
    <n v="1000"/>
    <n v="10"/>
    <n v="1"/>
    <x v="2"/>
    <s v="GB"/>
    <s v="GBP"/>
    <n v="1450032297"/>
    <x v="2841"/>
    <b v="0"/>
    <n v="1"/>
    <b v="0"/>
    <s v="theater/plays"/>
    <n v="10"/>
    <n v="10"/>
    <x v="1"/>
    <s v="plays"/>
    <d v="2015-12-13T18:44:57"/>
    <x v="2841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s v="GB"/>
    <s v="GBP"/>
    <n v="1403348400"/>
    <x v="2842"/>
    <b v="0"/>
    <n v="0"/>
    <b v="0"/>
    <s v="theater/plays"/>
    <e v="#DIV/0!"/>
    <n v="0"/>
    <x v="1"/>
    <s v="plays"/>
    <d v="2014-06-21T11:00:00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s v="US"/>
    <s v="USD"/>
    <n v="1465790400"/>
    <x v="2843"/>
    <b v="0"/>
    <n v="0"/>
    <b v="0"/>
    <s v="theater/plays"/>
    <e v="#DIV/0!"/>
    <n v="0"/>
    <x v="1"/>
    <s v="plays"/>
    <d v="2016-06-13T04:00:00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s v="AT"/>
    <s v="EUR"/>
    <n v="1483535180"/>
    <x v="2844"/>
    <b v="0"/>
    <n v="1"/>
    <b v="0"/>
    <s v="theater/plays"/>
    <n v="30"/>
    <n v="30"/>
    <x v="1"/>
    <s v="plays"/>
    <d v="2017-01-04T13:06:20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s v="US"/>
    <s v="USD"/>
    <n v="1433723033"/>
    <x v="2845"/>
    <b v="0"/>
    <n v="39"/>
    <b v="0"/>
    <s v="theater/plays"/>
    <n v="60.67"/>
    <n v="60.67"/>
    <x v="1"/>
    <s v="plays"/>
    <d v="2015-06-08T00:23:53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s v="US"/>
    <s v="USD"/>
    <n v="1432917394"/>
    <x v="2846"/>
    <b v="0"/>
    <n v="0"/>
    <b v="0"/>
    <s v="theater/plays"/>
    <e v="#DIV/0!"/>
    <n v="0"/>
    <x v="1"/>
    <s v="plays"/>
    <d v="2015-05-29T16:36:34"/>
    <x v="2846"/>
  </r>
  <r>
    <n v="2847"/>
    <s v="COLOR ME"/>
    <s v="Dark secrets come to light when Mariah meets Stella. They find a way to face the south's largest elephant in the room: RACISM."/>
    <n v="2000"/>
    <n v="0"/>
    <n v="0"/>
    <x v="2"/>
    <s v="US"/>
    <s v="USD"/>
    <n v="1464031265"/>
    <x v="2847"/>
    <b v="0"/>
    <n v="0"/>
    <b v="0"/>
    <s v="theater/plays"/>
    <e v="#DIV/0!"/>
    <n v="0"/>
    <x v="1"/>
    <s v="plays"/>
    <d v="2016-05-23T19:21:05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s v="US"/>
    <s v="USD"/>
    <n v="1432913659"/>
    <x v="2848"/>
    <b v="0"/>
    <n v="3"/>
    <b v="0"/>
    <s v="theater/plays"/>
    <n v="23.33"/>
    <n v="23.33"/>
    <x v="1"/>
    <s v="plays"/>
    <d v="2015-05-29T15:34:19"/>
    <x v="2848"/>
  </r>
  <r>
    <n v="2849"/>
    <s v="100, Acre Wood"/>
    <s v="NonSens!cal tackles the struggles of four people with mental health issues/disorders inspired by A.A Milne's Winnie the Pooh"/>
    <n v="500"/>
    <n v="5"/>
    <n v="1"/>
    <x v="2"/>
    <s v="GB"/>
    <s v="GBP"/>
    <n v="1461406600"/>
    <x v="2849"/>
    <b v="0"/>
    <n v="1"/>
    <b v="0"/>
    <s v="theater/plays"/>
    <n v="5"/>
    <n v="5"/>
    <x v="1"/>
    <s v="plays"/>
    <d v="2016-04-23T10:16:40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s v="US"/>
    <s v="USD"/>
    <n v="1409962211"/>
    <x v="2850"/>
    <b v="0"/>
    <n v="13"/>
    <b v="0"/>
    <s v="theater/plays"/>
    <n v="23.92"/>
    <n v="23.92"/>
    <x v="1"/>
    <s v="plays"/>
    <d v="2014-09-06T00:10:11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s v="IE"/>
    <s v="EUR"/>
    <n v="1454109420"/>
    <x v="2851"/>
    <b v="0"/>
    <n v="0"/>
    <b v="0"/>
    <s v="theater/plays"/>
    <e v="#DIV/0!"/>
    <n v="0"/>
    <x v="1"/>
    <s v="plays"/>
    <d v="2016-01-29T23:17:00"/>
    <x v="2851"/>
  </r>
  <r>
    <n v="2852"/>
    <s v="Freedom Train"/>
    <s v="Just one time back to the past on the Freedom Train will open your eyes and your lives will never ever be the same!"/>
    <n v="5000"/>
    <n v="95"/>
    <n v="2"/>
    <x v="2"/>
    <s v="US"/>
    <s v="USD"/>
    <n v="1403312703"/>
    <x v="2852"/>
    <b v="0"/>
    <n v="6"/>
    <b v="0"/>
    <s v="theater/plays"/>
    <n v="15.83"/>
    <n v="15.83"/>
    <x v="1"/>
    <s v="plays"/>
    <d v="2014-06-21T01:05:0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s v="CA"/>
    <s v="CAD"/>
    <n v="1410669297"/>
    <x v="2853"/>
    <b v="0"/>
    <n v="0"/>
    <b v="0"/>
    <s v="theater/plays"/>
    <e v="#DIV/0!"/>
    <n v="0"/>
    <x v="1"/>
    <s v="plays"/>
    <d v="2014-09-14T04:34:57"/>
    <x v="2853"/>
  </r>
  <r>
    <n v="2854"/>
    <s v="Ultimate Political Selfie!"/>
    <s v="Almost Random Theatre's play about a candidate - with no policies - who is seeking election in May 2015"/>
    <n v="1000"/>
    <n v="417"/>
    <n v="42"/>
    <x v="2"/>
    <s v="GB"/>
    <s v="GBP"/>
    <n v="1431018719"/>
    <x v="2854"/>
    <b v="0"/>
    <n v="14"/>
    <b v="0"/>
    <s v="theater/plays"/>
    <n v="29.79"/>
    <n v="29.79"/>
    <x v="1"/>
    <s v="plays"/>
    <d v="2015-05-07T17:11:59"/>
    <x v="2854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s v="US"/>
    <s v="USD"/>
    <n v="1454110440"/>
    <x v="2855"/>
    <b v="0"/>
    <n v="5"/>
    <b v="0"/>
    <s v="theater/plays"/>
    <n v="60"/>
    <n v="60"/>
    <x v="1"/>
    <s v="plays"/>
    <d v="2016-01-29T23:34:00"/>
    <x v="2855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s v="US"/>
    <s v="USD"/>
    <n v="1439069640"/>
    <x v="2856"/>
    <b v="0"/>
    <n v="6"/>
    <b v="0"/>
    <s v="theater/plays"/>
    <n v="24.33"/>
    <n v="24.33"/>
    <x v="1"/>
    <s v="plays"/>
    <d v="2015-08-08T21:34:00"/>
    <x v="2856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s v="MX"/>
    <s v="MXN"/>
    <n v="1487613600"/>
    <x v="2857"/>
    <b v="0"/>
    <n v="15"/>
    <b v="0"/>
    <s v="theater/plays"/>
    <n v="500"/>
    <n v="500"/>
    <x v="1"/>
    <s v="plays"/>
    <d v="2017-02-20T18:00:00"/>
    <x v="2857"/>
  </r>
  <r>
    <n v="2858"/>
    <s v="Gay Party Superposh 'Winter Wonderland'"/>
    <s v="Een Gay Party in het centrum van Amersfoort. _x000a_Een geweldige avond uit, met een show, optredens en DJ's."/>
    <n v="1000"/>
    <n v="0"/>
    <n v="0"/>
    <x v="2"/>
    <s v="NL"/>
    <s v="EUR"/>
    <n v="1417778880"/>
    <x v="2858"/>
    <b v="0"/>
    <n v="0"/>
    <b v="0"/>
    <s v="theater/plays"/>
    <e v="#DIV/0!"/>
    <n v="0"/>
    <x v="1"/>
    <s v="plays"/>
    <d v="2014-12-05T11:28:00"/>
    <x v="2858"/>
  </r>
  <r>
    <n v="2859"/>
    <s v="Grover Theatre Company (GTC)"/>
    <s v="A theatre company that will create works to inspire young people and get everyone involved."/>
    <n v="2000"/>
    <n v="35"/>
    <n v="2"/>
    <x v="2"/>
    <s v="AU"/>
    <s v="AUD"/>
    <n v="1444984904"/>
    <x v="2859"/>
    <b v="0"/>
    <n v="1"/>
    <b v="0"/>
    <s v="theater/plays"/>
    <n v="35"/>
    <n v="35"/>
    <x v="1"/>
    <s v="plays"/>
    <d v="2015-10-16T08:41:44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s v="US"/>
    <s v="USD"/>
    <n v="1466363576"/>
    <x v="2860"/>
    <b v="0"/>
    <n v="9"/>
    <b v="0"/>
    <s v="theater/plays"/>
    <n v="29.56"/>
    <n v="29.56"/>
    <x v="1"/>
    <s v="plays"/>
    <d v="2016-06-19T19:12:56"/>
    <x v="2860"/>
  </r>
  <r>
    <n v="2861"/>
    <s v="Julius Caesar"/>
    <s v="The University of Queensland Drama Production Course is putting on an adaptation of William Shakespeares Julius Caesar"/>
    <n v="250"/>
    <n v="80"/>
    <n v="32"/>
    <x v="2"/>
    <s v="AU"/>
    <s v="AUD"/>
    <n v="1443103848"/>
    <x v="2861"/>
    <b v="0"/>
    <n v="3"/>
    <b v="0"/>
    <s v="theater/plays"/>
    <n v="26.67"/>
    <n v="26.67"/>
    <x v="1"/>
    <s v="plays"/>
    <d v="2015-09-24T14:10:48"/>
    <x v="2861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s v="US"/>
    <s v="USD"/>
    <n v="1403636229"/>
    <x v="2862"/>
    <b v="0"/>
    <n v="3"/>
    <b v="0"/>
    <s v="theater/plays"/>
    <n v="18.329999999999998"/>
    <n v="18.329999999999998"/>
    <x v="1"/>
    <s v="plays"/>
    <d v="2014-06-24T18:57:09"/>
    <x v="2862"/>
  </r>
  <r>
    <n v="2863"/>
    <s v="Equality Theatre"/>
    <s v="I would like to start a Acting Company that supports and includes LGBTQ youth and young adults in very conservative North Texas"/>
    <n v="50000"/>
    <n v="20"/>
    <n v="0"/>
    <x v="2"/>
    <s v="US"/>
    <s v="USD"/>
    <n v="1410279123"/>
    <x v="2863"/>
    <b v="0"/>
    <n v="1"/>
    <b v="0"/>
    <s v="theater/plays"/>
    <n v="20"/>
    <n v="20"/>
    <x v="1"/>
    <s v="plays"/>
    <d v="2014-09-09T16:12:03"/>
    <x v="2863"/>
  </r>
  <r>
    <n v="2864"/>
    <s v="'Haunting Julia' by Alan Ayckbourn"/>
    <s v="Accessible, original theatre for all!"/>
    <n v="2500"/>
    <n v="40"/>
    <n v="2"/>
    <x v="2"/>
    <s v="GB"/>
    <s v="GBP"/>
    <n v="1437139080"/>
    <x v="2864"/>
    <b v="0"/>
    <n v="3"/>
    <b v="0"/>
    <s v="theater/plays"/>
    <n v="13.33"/>
    <n v="13.33"/>
    <x v="1"/>
    <s v="plays"/>
    <d v="2015-07-17T13:18:00"/>
    <x v="2864"/>
  </r>
  <r>
    <n v="2865"/>
    <s v="FRINGE 2015 by YER Productions"/>
    <s v="Prepare to be Swept Away. Three short plays from three master playwrights; LANDFALL, SNIPER and DANGERS of TOBACCO!"/>
    <n v="2888"/>
    <n v="0"/>
    <n v="0"/>
    <x v="2"/>
    <s v="US"/>
    <s v="USD"/>
    <n v="1420512259"/>
    <x v="2865"/>
    <b v="0"/>
    <n v="0"/>
    <b v="0"/>
    <s v="theater/plays"/>
    <e v="#DIV/0!"/>
    <n v="0"/>
    <x v="1"/>
    <s v="plays"/>
    <d v="2015-01-06T02:44:19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s v="US"/>
    <s v="USD"/>
    <n v="1476482400"/>
    <x v="2866"/>
    <b v="0"/>
    <n v="2"/>
    <b v="0"/>
    <s v="theater/plays"/>
    <n v="22.5"/>
    <n v="22.5"/>
    <x v="1"/>
    <s v="plays"/>
    <d v="2016-10-14T22:00:00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s v="US"/>
    <s v="USD"/>
    <n v="1467604800"/>
    <x v="2867"/>
    <b v="0"/>
    <n v="10"/>
    <b v="0"/>
    <s v="theater/plays"/>
    <n v="50.4"/>
    <n v="50.4"/>
    <x v="1"/>
    <s v="plays"/>
    <d v="2016-07-04T04:00:00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s v="US"/>
    <s v="USD"/>
    <n v="1475697054"/>
    <x v="2868"/>
    <b v="0"/>
    <n v="60"/>
    <b v="0"/>
    <s v="theater/plays"/>
    <n v="105.03"/>
    <n v="105.03"/>
    <x v="1"/>
    <s v="plays"/>
    <d v="2016-10-05T19:50:54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s v="US"/>
    <s v="USD"/>
    <n v="1468937681"/>
    <x v="2869"/>
    <b v="0"/>
    <n v="5"/>
    <b v="0"/>
    <s v="theater/plays"/>
    <n v="35.4"/>
    <n v="35.4"/>
    <x v="1"/>
    <s v="plays"/>
    <d v="2016-07-19T14:14:41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s v="US"/>
    <s v="USD"/>
    <n v="1400301165"/>
    <x v="2870"/>
    <b v="0"/>
    <n v="9"/>
    <b v="0"/>
    <s v="theater/plays"/>
    <n v="83.33"/>
    <n v="83.33"/>
    <x v="1"/>
    <s v="plays"/>
    <d v="2014-05-17T04:32:45"/>
    <x v="2870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s v="US"/>
    <s v="USD"/>
    <n v="1419183813"/>
    <x v="2871"/>
    <b v="0"/>
    <n v="13"/>
    <b v="0"/>
    <s v="theater/plays"/>
    <n v="35.92"/>
    <n v="35.92"/>
    <x v="1"/>
    <s v="plays"/>
    <d v="2014-12-21T17:43:33"/>
    <x v="2871"/>
  </r>
  <r>
    <n v="2872"/>
    <s v="Loud Arts"/>
    <s v="Local Theatre group in Loudoun County, Virginia. Looking for funds to start producing shows!"/>
    <n v="3000"/>
    <n v="0"/>
    <n v="0"/>
    <x v="2"/>
    <s v="US"/>
    <s v="USD"/>
    <n v="1434768438"/>
    <x v="2872"/>
    <b v="0"/>
    <n v="0"/>
    <b v="0"/>
    <s v="theater/plays"/>
    <e v="#DIV/0!"/>
    <n v="0"/>
    <x v="1"/>
    <s v="plays"/>
    <d v="2015-06-20T02:47:18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s v="US"/>
    <s v="USD"/>
    <n v="1422473831"/>
    <x v="2873"/>
    <b v="0"/>
    <n v="8"/>
    <b v="0"/>
    <s v="theater/plays"/>
    <n v="119.13"/>
    <n v="119.13"/>
    <x v="1"/>
    <s v="plays"/>
    <d v="2015-01-28T19:37:11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s v="US"/>
    <s v="USD"/>
    <n v="1484684186"/>
    <x v="2874"/>
    <b v="0"/>
    <n v="3"/>
    <b v="0"/>
    <s v="theater/plays"/>
    <n v="90.33"/>
    <n v="90.33"/>
    <x v="1"/>
    <s v="plays"/>
    <d v="2017-01-17T20:16:26"/>
    <x v="2874"/>
  </r>
  <r>
    <n v="2875"/>
    <s v="Right Tracey!"/>
    <s v="Play about Tracey a gay man trapped in his room by his Bible thumping mother. He finds love but the room can not keep the love alive."/>
    <n v="20000"/>
    <n v="7"/>
    <n v="0"/>
    <x v="2"/>
    <s v="US"/>
    <s v="USD"/>
    <n v="1462417493"/>
    <x v="2875"/>
    <b v="0"/>
    <n v="3"/>
    <b v="0"/>
    <s v="theater/plays"/>
    <n v="2.33"/>
    <n v="2.33"/>
    <x v="1"/>
    <s v="plays"/>
    <d v="2016-05-05T03:04:53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s v="US"/>
    <s v="USD"/>
    <n v="1437069079"/>
    <x v="2876"/>
    <b v="0"/>
    <n v="0"/>
    <b v="0"/>
    <s v="theater/plays"/>
    <e v="#DIV/0!"/>
    <n v="0"/>
    <x v="1"/>
    <s v="plays"/>
    <d v="2015-07-16T17:51:19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s v="US"/>
    <s v="USD"/>
    <n v="1480525200"/>
    <x v="2877"/>
    <b v="0"/>
    <n v="6"/>
    <b v="0"/>
    <s v="theater/plays"/>
    <n v="108.33"/>
    <n v="108.33"/>
    <x v="1"/>
    <s v="plays"/>
    <d v="2016-11-30T17:00:00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s v="GB"/>
    <s v="GBP"/>
    <n v="1435934795"/>
    <x v="2878"/>
    <b v="0"/>
    <n v="4"/>
    <b v="0"/>
    <s v="theater/plays"/>
    <n v="15.75"/>
    <n v="15.75"/>
    <x v="1"/>
    <s v="plays"/>
    <d v="2015-07-03T14:46:35"/>
    <x v="2878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s v="US"/>
    <s v="USD"/>
    <n v="1453310661"/>
    <x v="2879"/>
    <b v="0"/>
    <n v="1"/>
    <b v="0"/>
    <s v="theater/plays"/>
    <n v="29"/>
    <n v="29"/>
    <x v="1"/>
    <s v="plays"/>
    <d v="2016-01-20T17:24:21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s v="US"/>
    <s v="USD"/>
    <n v="1440090300"/>
    <x v="2880"/>
    <b v="0"/>
    <n v="29"/>
    <b v="0"/>
    <s v="theater/plays"/>
    <n v="96.55"/>
    <n v="96.55"/>
    <x v="1"/>
    <s v="plays"/>
    <d v="2015-08-20T17:05:0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s v="US"/>
    <s v="USD"/>
    <n v="1417620036"/>
    <x v="2881"/>
    <b v="0"/>
    <n v="0"/>
    <b v="0"/>
    <s v="theater/plays"/>
    <e v="#DIV/0!"/>
    <n v="0"/>
    <x v="1"/>
    <s v="plays"/>
    <d v="2014-12-03T15:20:36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s v="US"/>
    <s v="USD"/>
    <n v="1462112318"/>
    <x v="2882"/>
    <b v="0"/>
    <n v="4"/>
    <b v="0"/>
    <s v="theater/plays"/>
    <n v="63"/>
    <n v="63"/>
    <x v="1"/>
    <s v="plays"/>
    <d v="2016-05-01T14:18:38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s v="US"/>
    <s v="USD"/>
    <n v="1454734740"/>
    <x v="2883"/>
    <b v="0"/>
    <n v="5"/>
    <b v="0"/>
    <s v="theater/plays"/>
    <n v="381.6"/>
    <n v="381.6"/>
    <x v="1"/>
    <s v="plays"/>
    <d v="2016-02-06T04:59:00"/>
    <x v="2883"/>
  </r>
  <r>
    <n v="2884"/>
    <s v="The Lizard King, a play by Jay Jeff Jones"/>
    <s v="Come explore the dream world of Jim Morrison, rock singer, mystic, poet, shaman."/>
    <n v="45000"/>
    <n v="185"/>
    <n v="0"/>
    <x v="2"/>
    <s v="US"/>
    <s v="USD"/>
    <n v="1417800435"/>
    <x v="2884"/>
    <b v="0"/>
    <n v="4"/>
    <b v="0"/>
    <s v="theater/plays"/>
    <n v="46.25"/>
    <n v="46.25"/>
    <x v="1"/>
    <s v="plays"/>
    <d v="2014-12-05T17:27:15"/>
    <x v="2884"/>
  </r>
  <r>
    <n v="2885"/>
    <s v="The Wedding"/>
    <s v="An historic and proud work of Polish nationalistic literature performed on stage."/>
    <n v="400"/>
    <n v="130"/>
    <n v="33"/>
    <x v="2"/>
    <s v="US"/>
    <s v="USD"/>
    <n v="1426294201"/>
    <x v="2885"/>
    <b v="0"/>
    <n v="5"/>
    <b v="0"/>
    <s v="theater/plays"/>
    <n v="26"/>
    <n v="26"/>
    <x v="1"/>
    <s v="plays"/>
    <d v="2015-03-14T00:50:01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s v="US"/>
    <s v="USD"/>
    <n v="1442635140"/>
    <x v="2886"/>
    <b v="0"/>
    <n v="1"/>
    <b v="0"/>
    <s v="theater/plays"/>
    <n v="10"/>
    <n v="10"/>
    <x v="1"/>
    <s v="plays"/>
    <d v="2015-09-19T03:59:0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s v="US"/>
    <s v="USD"/>
    <n v="1420971324"/>
    <x v="2887"/>
    <b v="0"/>
    <n v="1"/>
    <b v="0"/>
    <s v="theater/plays"/>
    <n v="5"/>
    <n v="5"/>
    <x v="1"/>
    <s v="plays"/>
    <d v="2015-01-11T10:15:24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s v="US"/>
    <s v="USD"/>
    <n v="1413608340"/>
    <x v="2888"/>
    <b v="0"/>
    <n v="0"/>
    <b v="0"/>
    <s v="theater/plays"/>
    <e v="#DIV/0!"/>
    <n v="0"/>
    <x v="1"/>
    <s v="plays"/>
    <d v="2014-10-18T04:59:00"/>
    <x v="2888"/>
  </r>
  <r>
    <n v="2889"/>
    <s v="Halfway, Nebraska"/>
    <s v="Halfway, Nebraska explores the limits of hope and what it means to love someone who may be too far damaged to save."/>
    <n v="3000"/>
    <n v="1142"/>
    <n v="38"/>
    <x v="2"/>
    <s v="US"/>
    <s v="USD"/>
    <n v="1409344985"/>
    <x v="2889"/>
    <b v="0"/>
    <n v="14"/>
    <b v="0"/>
    <s v="theater/plays"/>
    <n v="81.569999999999993"/>
    <n v="81.569999999999993"/>
    <x v="1"/>
    <s v="plays"/>
    <d v="2014-08-29T20:43:05"/>
    <x v="2889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s v="US"/>
    <s v="USD"/>
    <n v="1407553200"/>
    <x v="2890"/>
    <b v="0"/>
    <n v="3"/>
    <b v="0"/>
    <s v="theater/plays"/>
    <n v="7"/>
    <n v="7"/>
    <x v="1"/>
    <s v="plays"/>
    <d v="2014-08-09T03:00:00"/>
    <x v="2890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s v="US"/>
    <s v="USD"/>
    <n v="1460751128"/>
    <x v="2891"/>
    <b v="0"/>
    <n v="10"/>
    <b v="0"/>
    <s v="theater/plays"/>
    <n v="27.3"/>
    <n v="27.3"/>
    <x v="1"/>
    <s v="plays"/>
    <d v="2016-04-15T20:12:08"/>
    <x v="2891"/>
  </r>
  <r>
    <n v="2892"/>
    <s v="Something Precious"/>
    <s v="Something Precious is the world's first musical to alert folks to the harmful effects of technology on the human spirit."/>
    <n v="5500"/>
    <n v="500"/>
    <n v="9"/>
    <x v="2"/>
    <s v="US"/>
    <s v="USD"/>
    <n v="1409000400"/>
    <x v="2892"/>
    <b v="0"/>
    <n v="17"/>
    <b v="0"/>
    <s v="theater/plays"/>
    <n v="29.41"/>
    <n v="29.41"/>
    <x v="1"/>
    <s v="plays"/>
    <d v="2014-08-25T21:00:00"/>
    <x v="2892"/>
  </r>
  <r>
    <n v="2893"/>
    <s v="REDISCOVERING KIA THE PLAY"/>
    <s v="Fundraising for REDISCOVERING KIA THE PLAY"/>
    <n v="5000"/>
    <n v="25"/>
    <n v="1"/>
    <x v="2"/>
    <s v="US"/>
    <s v="USD"/>
    <n v="1420768800"/>
    <x v="2893"/>
    <b v="0"/>
    <n v="2"/>
    <b v="0"/>
    <s v="theater/plays"/>
    <n v="12.5"/>
    <n v="12.5"/>
    <x v="1"/>
    <s v="plays"/>
    <d v="2015-01-09T02:00:00"/>
    <x v="2893"/>
  </r>
  <r>
    <n v="2894"/>
    <s v="How Could You Do This To Me (The Stage Play)"/>
    <s v="This Is A Story About A Woman A Man And A Woman"/>
    <n v="50000"/>
    <n v="0"/>
    <n v="0"/>
    <x v="2"/>
    <s v="US"/>
    <s v="USD"/>
    <n v="1428100815"/>
    <x v="2894"/>
    <b v="0"/>
    <n v="0"/>
    <b v="0"/>
    <s v="theater/plays"/>
    <e v="#DIV/0!"/>
    <n v="0"/>
    <x v="1"/>
    <s v="plays"/>
    <d v="2015-04-03T22:40:15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s v="US"/>
    <s v="USD"/>
    <n v="1403470800"/>
    <x v="2895"/>
    <b v="0"/>
    <n v="4"/>
    <b v="0"/>
    <s v="theater/plays"/>
    <n v="5.75"/>
    <n v="5.75"/>
    <x v="1"/>
    <s v="plays"/>
    <d v="2014-06-22T21:00:00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s v="US"/>
    <s v="USD"/>
    <n v="1481522400"/>
    <x v="2896"/>
    <b v="0"/>
    <n v="12"/>
    <b v="0"/>
    <s v="theater/plays"/>
    <n v="52.08"/>
    <n v="52.08"/>
    <x v="1"/>
    <s v="plays"/>
    <d v="2016-12-12T06:00:00"/>
    <x v="2896"/>
  </r>
  <r>
    <n v="2897"/>
    <s v="CAYCE"/>
    <s v="A unique stage play about the epic struggle of psychic Edgar Cayce to deal with his extraordinary abilities and find his place in life."/>
    <n v="12000"/>
    <n v="550"/>
    <n v="5"/>
    <x v="2"/>
    <s v="US"/>
    <s v="USD"/>
    <n v="1444577345"/>
    <x v="2897"/>
    <b v="0"/>
    <n v="3"/>
    <b v="0"/>
    <s v="theater/plays"/>
    <n v="183.33"/>
    <n v="183.33"/>
    <x v="1"/>
    <s v="plays"/>
    <d v="2015-10-11T15:29:05"/>
    <x v="2897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s v="US"/>
    <s v="USD"/>
    <n v="1446307053"/>
    <x v="2898"/>
    <b v="0"/>
    <n v="12"/>
    <b v="0"/>
    <s v="theater/plays"/>
    <n v="26.33"/>
    <n v="26.33"/>
    <x v="1"/>
    <s v="plays"/>
    <d v="2015-10-31T15:57:33"/>
    <x v="2898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s v="US"/>
    <s v="USD"/>
    <n v="1469325158"/>
    <x v="2899"/>
    <b v="0"/>
    <n v="0"/>
    <b v="0"/>
    <s v="theater/plays"/>
    <e v="#DIV/0!"/>
    <n v="0"/>
    <x v="1"/>
    <s v="plays"/>
    <d v="2016-07-24T01:52:38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s v="US"/>
    <s v="USD"/>
    <n v="1407562632"/>
    <x v="2900"/>
    <b v="0"/>
    <n v="7"/>
    <b v="0"/>
    <s v="theater/plays"/>
    <n v="486.43"/>
    <n v="486.43"/>
    <x v="1"/>
    <s v="plays"/>
    <d v="2014-08-09T05:37:12"/>
    <x v="2900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s v="US"/>
    <s v="USD"/>
    <n v="1423345339"/>
    <x v="2901"/>
    <b v="0"/>
    <n v="2"/>
    <b v="0"/>
    <s v="theater/plays"/>
    <n v="3"/>
    <n v="3"/>
    <x v="1"/>
    <s v="plays"/>
    <d v="2015-02-07T21:42:19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s v="US"/>
    <s v="USD"/>
    <n v="1440412396"/>
    <x v="2902"/>
    <b v="0"/>
    <n v="1"/>
    <b v="0"/>
    <s v="theater/plays"/>
    <n v="25"/>
    <n v="25"/>
    <x v="1"/>
    <s v="plays"/>
    <d v="2015-08-24T10:33:16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s v="US"/>
    <s v="USD"/>
    <n v="1441771218"/>
    <x v="2903"/>
    <b v="0"/>
    <n v="4"/>
    <b v="0"/>
    <s v="theater/plays"/>
    <n v="9.75"/>
    <n v="9.75"/>
    <x v="1"/>
    <s v="plays"/>
    <d v="2015-09-09T04:00:18"/>
    <x v="2903"/>
  </r>
  <r>
    <n v="2904"/>
    <s v="The Love Shack"/>
    <s v="A Tequila slammer with a slice of Tarantino, a line of the London Fringe scene and a shot of â€œBreaking Badâ€. New Writing."/>
    <n v="1500"/>
    <n v="75"/>
    <n v="5"/>
    <x v="2"/>
    <s v="GB"/>
    <s v="GBP"/>
    <n v="1415534400"/>
    <x v="2904"/>
    <b v="0"/>
    <n v="4"/>
    <b v="0"/>
    <s v="theater/plays"/>
    <n v="18.75"/>
    <n v="18.75"/>
    <x v="1"/>
    <s v="plays"/>
    <d v="2014-11-09T12:00:00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s v="US"/>
    <s v="USD"/>
    <n v="1473211313"/>
    <x v="2905"/>
    <b v="0"/>
    <n v="17"/>
    <b v="0"/>
    <s v="theater/plays"/>
    <n v="36.590000000000003"/>
    <n v="36.590000000000003"/>
    <x v="1"/>
    <s v="plays"/>
    <d v="2016-09-07T01:21:53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s v="US"/>
    <s v="USD"/>
    <n v="1438390800"/>
    <x v="2906"/>
    <b v="0"/>
    <n v="7"/>
    <b v="0"/>
    <s v="theater/plays"/>
    <n v="80.709999999999994"/>
    <n v="80.709999999999994"/>
    <x v="1"/>
    <s v="plays"/>
    <d v="2015-08-01T01:00:00"/>
    <x v="2906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s v="US"/>
    <s v="USD"/>
    <n v="1463259837"/>
    <x v="2907"/>
    <b v="0"/>
    <n v="2"/>
    <b v="0"/>
    <s v="theater/plays"/>
    <n v="1"/>
    <n v="1"/>
    <x v="1"/>
    <s v="plays"/>
    <d v="2016-05-14T21:03:57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s v="US"/>
    <s v="USD"/>
    <n v="1465407219"/>
    <x v="2908"/>
    <b v="0"/>
    <n v="5"/>
    <b v="0"/>
    <s v="theater/plays"/>
    <n v="52.8"/>
    <n v="52.8"/>
    <x v="1"/>
    <s v="plays"/>
    <d v="2016-06-08T17:33:39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s v="US"/>
    <s v="USD"/>
    <n v="1416944760"/>
    <x v="2909"/>
    <b v="0"/>
    <n v="1"/>
    <b v="0"/>
    <s v="theater/plays"/>
    <n v="20"/>
    <n v="20"/>
    <x v="1"/>
    <s v="plays"/>
    <d v="2014-11-25T19:46:00"/>
    <x v="2909"/>
  </r>
  <r>
    <n v="2910"/>
    <s v="Strive"/>
    <s v="Free drama, dance and singing workshops for disadvantaged young people to inspire, create and help them follow their dreams."/>
    <n v="30000"/>
    <n v="1"/>
    <n v="0"/>
    <x v="2"/>
    <s v="GB"/>
    <s v="GBP"/>
    <n v="1434139887"/>
    <x v="2910"/>
    <b v="0"/>
    <n v="1"/>
    <b v="0"/>
    <s v="theater/plays"/>
    <n v="1"/>
    <n v="1"/>
    <x v="1"/>
    <s v="plays"/>
    <d v="2015-06-12T20:11:27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s v="US"/>
    <s v="USD"/>
    <n v="1435429626"/>
    <x v="2911"/>
    <b v="0"/>
    <n v="14"/>
    <b v="0"/>
    <s v="theater/plays"/>
    <n v="46.93"/>
    <n v="46.93"/>
    <x v="1"/>
    <s v="plays"/>
    <d v="2015-06-27T18:27:06"/>
    <x v="2911"/>
  </r>
  <r>
    <n v="2912"/>
    <s v="Fair Play"/>
    <s v="Set in Iceland, Fair Play is a a dark comedy- a play within a play. An extravaganza, fueled by Absinthe, and touched by the Surreal."/>
    <n v="14440"/>
    <n v="2030"/>
    <n v="14"/>
    <x v="2"/>
    <s v="US"/>
    <s v="USD"/>
    <n v="1452827374"/>
    <x v="2912"/>
    <b v="0"/>
    <n v="26"/>
    <b v="0"/>
    <s v="theater/plays"/>
    <n v="78.08"/>
    <n v="78.08"/>
    <x v="1"/>
    <s v="plays"/>
    <d v="2016-01-15T03:09:34"/>
    <x v="2912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s v="US"/>
    <s v="USD"/>
    <n v="1410041339"/>
    <x v="2913"/>
    <b v="0"/>
    <n v="2"/>
    <b v="0"/>
    <s v="theater/plays"/>
    <n v="1"/>
    <n v="1"/>
    <x v="1"/>
    <s v="plays"/>
    <d v="2014-09-06T22:08:59"/>
    <x v="2913"/>
  </r>
  <r>
    <n v="2914"/>
    <s v="Hercules the Panto"/>
    <s v="Hercules must complete four challenges in order to meet the father he never knew"/>
    <n v="25000"/>
    <n v="1"/>
    <n v="0"/>
    <x v="2"/>
    <s v="GB"/>
    <s v="GBP"/>
    <n v="1426365994"/>
    <x v="2914"/>
    <b v="0"/>
    <n v="1"/>
    <b v="0"/>
    <s v="theater/plays"/>
    <n v="1"/>
    <n v="1"/>
    <x v="1"/>
    <s v="plays"/>
    <d v="2015-03-14T20:46:34"/>
    <x v="2914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s v="GB"/>
    <s v="GBP"/>
    <n v="1458117190"/>
    <x v="2915"/>
    <b v="0"/>
    <n v="3"/>
    <b v="0"/>
    <s v="theater/plays"/>
    <n v="203.67"/>
    <n v="203.67"/>
    <x v="1"/>
    <s v="plays"/>
    <d v="2016-03-16T08:33:10"/>
    <x v="2915"/>
  </r>
  <r>
    <n v="2916"/>
    <s v="An Interview With Gaddafi - The Stage Play"/>
    <s v="The moving dramatisation of one man's journey to find the truth behind the Libyan regime change."/>
    <n v="1850"/>
    <n v="145"/>
    <n v="8"/>
    <x v="2"/>
    <s v="GB"/>
    <s v="GBP"/>
    <n v="1400498789"/>
    <x v="2916"/>
    <b v="0"/>
    <n v="7"/>
    <b v="0"/>
    <s v="theater/plays"/>
    <n v="20.71"/>
    <n v="20.71"/>
    <x v="1"/>
    <s v="plays"/>
    <d v="2014-05-19T11:26:29"/>
    <x v="2916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s v="US"/>
    <s v="USD"/>
    <n v="1442381847"/>
    <x v="2917"/>
    <b v="0"/>
    <n v="9"/>
    <b v="0"/>
    <s v="theater/plays"/>
    <n v="48.56"/>
    <n v="48.56"/>
    <x v="1"/>
    <s v="plays"/>
    <d v="2015-09-16T05:37:27"/>
    <x v="2917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s v="US"/>
    <s v="USD"/>
    <n v="1446131207"/>
    <x v="2918"/>
    <b v="0"/>
    <n v="20"/>
    <b v="0"/>
    <s v="theater/plays"/>
    <n v="68.099999999999994"/>
    <n v="68.099999999999994"/>
    <x v="1"/>
    <s v="plays"/>
    <d v="2015-10-29T15:06:47"/>
    <x v="2918"/>
  </r>
  <r>
    <n v="2919"/>
    <s v="While the Stars Fall"/>
    <s v="A full staged reading of a new play about a boy who learns how to be happy from the most unexpected person."/>
    <n v="600"/>
    <n v="51"/>
    <n v="9"/>
    <x v="2"/>
    <s v="US"/>
    <s v="USD"/>
    <n v="1407250329"/>
    <x v="2919"/>
    <b v="0"/>
    <n v="6"/>
    <b v="0"/>
    <s v="theater/plays"/>
    <n v="8.5"/>
    <n v="8.5"/>
    <x v="1"/>
    <s v="plays"/>
    <d v="2014-08-05T14:52:09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s v="CA"/>
    <s v="CAD"/>
    <n v="1427306470"/>
    <x v="2920"/>
    <b v="0"/>
    <n v="13"/>
    <b v="0"/>
    <s v="theater/plays"/>
    <n v="51.62"/>
    <n v="51.62"/>
    <x v="1"/>
    <s v="plays"/>
    <d v="2015-03-25T18:01:10"/>
    <x v="2920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n v="1411679804"/>
    <x v="2921"/>
    <b v="0"/>
    <n v="3"/>
    <b v="1"/>
    <s v="theater/musical"/>
    <n v="43"/>
    <n v="43"/>
    <x v="1"/>
    <s v="musical"/>
    <d v="2014-09-25T21:16:44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n v="1431982727"/>
    <x v="2922"/>
    <b v="0"/>
    <n v="6"/>
    <b v="1"/>
    <s v="theater/musical"/>
    <n v="83.33"/>
    <n v="83.33"/>
    <x v="1"/>
    <s v="musical"/>
    <d v="2015-05-18T20:58:47"/>
    <x v="2922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n v="1422068400"/>
    <x v="2923"/>
    <b v="0"/>
    <n v="10"/>
    <b v="1"/>
    <s v="theater/musical"/>
    <n v="30"/>
    <n v="30"/>
    <x v="1"/>
    <s v="musical"/>
    <d v="2015-01-24T03:00:0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n v="1431143940"/>
    <x v="2924"/>
    <b v="0"/>
    <n v="147"/>
    <b v="1"/>
    <s v="theater/musical"/>
    <n v="175.51"/>
    <n v="175.51"/>
    <x v="1"/>
    <s v="musical"/>
    <d v="2015-05-09T03:59:0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n v="1410444068"/>
    <x v="2925"/>
    <b v="0"/>
    <n v="199"/>
    <b v="1"/>
    <s v="theater/musical"/>
    <n v="231.66"/>
    <n v="231.66"/>
    <x v="1"/>
    <s v="musical"/>
    <d v="2014-09-11T14:01:08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n v="1424715779"/>
    <x v="2926"/>
    <b v="0"/>
    <n v="50"/>
    <b v="1"/>
    <s v="theater/musical"/>
    <n v="75"/>
    <n v="75"/>
    <x v="1"/>
    <s v="musical"/>
    <d v="2015-02-23T18:22:59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n v="1405400400"/>
    <x v="2927"/>
    <b v="0"/>
    <n v="21"/>
    <b v="1"/>
    <s v="theater/musical"/>
    <n v="112.14"/>
    <n v="112.14"/>
    <x v="1"/>
    <s v="musical"/>
    <d v="2014-07-15T05:00:00"/>
    <x v="2927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n v="1457135846"/>
    <x v="2928"/>
    <b v="0"/>
    <n v="24"/>
    <b v="1"/>
    <s v="theater/musical"/>
    <n v="41.67"/>
    <n v="41.67"/>
    <x v="1"/>
    <s v="musical"/>
    <d v="2016-03-04T23:57:26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n v="1401024758"/>
    <x v="2929"/>
    <b v="0"/>
    <n v="32"/>
    <b v="1"/>
    <s v="theater/musical"/>
    <n v="255.17"/>
    <n v="255.17"/>
    <x v="1"/>
    <s v="musical"/>
    <d v="2014-05-25T13:32:38"/>
    <x v="2929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n v="1431007264"/>
    <x v="2930"/>
    <b v="0"/>
    <n v="62"/>
    <b v="1"/>
    <s v="theater/musical"/>
    <n v="162.77000000000001"/>
    <n v="162.77000000000001"/>
    <x v="1"/>
    <s v="musical"/>
    <d v="2015-05-07T14:01:04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n v="1410761280"/>
    <x v="2931"/>
    <b v="0"/>
    <n v="9"/>
    <b v="1"/>
    <s v="theater/musical"/>
    <n v="88.33"/>
    <n v="88.33"/>
    <x v="1"/>
    <s v="musical"/>
    <d v="2014-09-15T06:08:00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n v="1424516400"/>
    <x v="2932"/>
    <b v="0"/>
    <n v="38"/>
    <b v="1"/>
    <s v="theater/musical"/>
    <n v="85.74"/>
    <n v="85.74"/>
    <x v="1"/>
    <s v="musical"/>
    <d v="2015-02-21T11:00:0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n v="1465081053"/>
    <x v="2933"/>
    <b v="0"/>
    <n v="54"/>
    <b v="1"/>
    <s v="theater/musical"/>
    <n v="47.57"/>
    <n v="47.57"/>
    <x v="1"/>
    <s v="musical"/>
    <d v="2016-06-04T22:57:33"/>
    <x v="2933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n v="1402845364"/>
    <x v="2934"/>
    <b v="0"/>
    <n v="37"/>
    <b v="1"/>
    <s v="theater/musical"/>
    <n v="72.97"/>
    <n v="72.97"/>
    <x v="1"/>
    <s v="musical"/>
    <d v="2014-06-15T15:16:04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n v="1472490000"/>
    <x v="2935"/>
    <b v="0"/>
    <n v="39"/>
    <b v="1"/>
    <s v="theater/musical"/>
    <n v="90.54"/>
    <n v="90.54"/>
    <x v="1"/>
    <s v="musical"/>
    <d v="2016-08-29T17:00:00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n v="1413176340"/>
    <x v="2936"/>
    <b v="0"/>
    <n v="34"/>
    <b v="1"/>
    <s v="theater/musical"/>
    <n v="37.65"/>
    <n v="37.65"/>
    <x v="1"/>
    <s v="musical"/>
    <d v="2014-10-13T04:59:00"/>
    <x v="2936"/>
  </r>
  <r>
    <n v="2937"/>
    <s v="UCAS"/>
    <s v="UCAS is a new British musical premiering at the Edinburgh Fringe Festival 2014."/>
    <n v="1500"/>
    <n v="2000"/>
    <n v="133"/>
    <x v="0"/>
    <s v="GB"/>
    <s v="GBP"/>
    <n v="1405249113"/>
    <x v="2937"/>
    <b v="0"/>
    <n v="55"/>
    <b v="1"/>
    <s v="theater/musical"/>
    <n v="36.36"/>
    <n v="36.36"/>
    <x v="1"/>
    <s v="musical"/>
    <d v="2014-07-13T10:58:33"/>
    <x v="2937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n v="1422636814"/>
    <x v="2938"/>
    <b v="0"/>
    <n v="32"/>
    <b v="1"/>
    <s v="theater/musical"/>
    <n v="126.72"/>
    <n v="126.72"/>
    <x v="1"/>
    <s v="musical"/>
    <d v="2015-01-30T16:53:34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n v="1409187600"/>
    <x v="2939"/>
    <b v="0"/>
    <n v="25"/>
    <b v="1"/>
    <s v="theater/musical"/>
    <n v="329.2"/>
    <n v="329.2"/>
    <x v="1"/>
    <s v="musical"/>
    <d v="2014-08-28T01:00:00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n v="1421606018"/>
    <x v="2940"/>
    <b v="0"/>
    <n v="33"/>
    <b v="1"/>
    <s v="theater/musical"/>
    <n v="81.239999999999995"/>
    <n v="81.239999999999995"/>
    <x v="1"/>
    <s v="musical"/>
    <d v="2015-01-18T18:33:38"/>
    <x v="2940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s v="US"/>
    <s v="USD"/>
    <n v="1425250955"/>
    <x v="2941"/>
    <b v="0"/>
    <n v="1"/>
    <b v="0"/>
    <s v="theater/spaces"/>
    <n v="1"/>
    <n v="1"/>
    <x v="1"/>
    <s v="spaces"/>
    <d v="2015-03-01T23:02:35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s v="CA"/>
    <s v="CAD"/>
    <n v="1450297080"/>
    <x v="2942"/>
    <b v="0"/>
    <n v="202"/>
    <b v="0"/>
    <s v="theater/spaces"/>
    <n v="202.23"/>
    <n v="202.23"/>
    <x v="1"/>
    <s v="spaces"/>
    <d v="2015-12-16T20:18:0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s v="US"/>
    <s v="USD"/>
    <n v="1428894380"/>
    <x v="2943"/>
    <b v="0"/>
    <n v="0"/>
    <b v="0"/>
    <s v="theater/spaces"/>
    <e v="#DIV/0!"/>
    <n v="0"/>
    <x v="1"/>
    <s v="spaces"/>
    <d v="2015-04-13T03:06:20"/>
    <x v="2943"/>
  </r>
  <r>
    <n v="2944"/>
    <s v="Guardian Theatre, Arts in Education Theatre"/>
    <s v="Our vision: build and operate a Theater Arts Center for south-central Washington state in Goldendale."/>
    <n v="10000"/>
    <n v="100"/>
    <n v="1"/>
    <x v="2"/>
    <s v="US"/>
    <s v="USD"/>
    <n v="1433714198"/>
    <x v="2944"/>
    <b v="0"/>
    <n v="1"/>
    <b v="0"/>
    <s v="theater/spaces"/>
    <n v="100"/>
    <n v="100"/>
    <x v="1"/>
    <s v="spaces"/>
    <d v="2015-06-07T21:56:38"/>
    <x v="2944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s v="US"/>
    <s v="USD"/>
    <n v="1432437660"/>
    <x v="2945"/>
    <b v="0"/>
    <n v="0"/>
    <b v="0"/>
    <s v="theater/spaces"/>
    <e v="#DIV/0!"/>
    <n v="0"/>
    <x v="1"/>
    <s v="spaces"/>
    <d v="2015-05-24T03:21:00"/>
    <x v="2945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s v="GB"/>
    <s v="GBP"/>
    <n v="1471265092"/>
    <x v="2946"/>
    <b v="0"/>
    <n v="2"/>
    <b v="0"/>
    <s v="theater/spaces"/>
    <n v="1"/>
    <n v="1"/>
    <x v="1"/>
    <s v="spaces"/>
    <d v="2016-08-15T12:44:5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s v="US"/>
    <s v="USD"/>
    <n v="1480007460"/>
    <x v="2947"/>
    <b v="0"/>
    <n v="13"/>
    <b v="0"/>
    <s v="theater/spaces"/>
    <n v="82.46"/>
    <n v="82.46"/>
    <x v="1"/>
    <s v="spaces"/>
    <d v="2016-11-24T17:11:00"/>
    <x v="2947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s v="US"/>
    <s v="USD"/>
    <n v="1433259293"/>
    <x v="2948"/>
    <b v="0"/>
    <n v="9"/>
    <b v="0"/>
    <s v="theater/spaces"/>
    <n v="2.67"/>
    <n v="2.67"/>
    <x v="1"/>
    <s v="spaces"/>
    <d v="2015-06-02T15:34:53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s v="US"/>
    <s v="USD"/>
    <n v="1447965917"/>
    <x v="2949"/>
    <b v="0"/>
    <n v="2"/>
    <b v="0"/>
    <s v="theater/spaces"/>
    <n v="12.5"/>
    <n v="12.5"/>
    <x v="1"/>
    <s v="spaces"/>
    <d v="2015-11-19T20:45:17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s v="US"/>
    <s v="USD"/>
    <n v="1453538752"/>
    <x v="2950"/>
    <b v="0"/>
    <n v="0"/>
    <b v="0"/>
    <s v="theater/spaces"/>
    <e v="#DIV/0!"/>
    <n v="0"/>
    <x v="1"/>
    <s v="spaces"/>
    <d v="2016-01-23T08:45:52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s v="US"/>
    <s v="USD"/>
    <n v="1412536573"/>
    <x v="2951"/>
    <b v="0"/>
    <n v="58"/>
    <b v="0"/>
    <s v="theater/spaces"/>
    <n v="18.899999999999999"/>
    <n v="18.899999999999999"/>
    <x v="1"/>
    <s v="spaces"/>
    <d v="2014-10-05T19:16:1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s v="US"/>
    <s v="USD"/>
    <n v="1476676800"/>
    <x v="2952"/>
    <b v="0"/>
    <n v="8"/>
    <b v="0"/>
    <s v="theater/spaces"/>
    <n v="200.63"/>
    <n v="200.63"/>
    <x v="1"/>
    <s v="spaces"/>
    <d v="2016-10-17T04:00:00"/>
    <x v="2952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s v="US"/>
    <s v="USD"/>
    <n v="1444330821"/>
    <x v="2953"/>
    <b v="0"/>
    <n v="3"/>
    <b v="0"/>
    <s v="theater/spaces"/>
    <n v="201.67"/>
    <n v="201.67"/>
    <x v="1"/>
    <s v="spaces"/>
    <d v="2015-10-08T19:00:21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s v="US"/>
    <s v="USD"/>
    <n v="1489669203"/>
    <x v="2954"/>
    <b v="0"/>
    <n v="0"/>
    <b v="0"/>
    <s v="theater/spaces"/>
    <e v="#DIV/0!"/>
    <n v="0"/>
    <x v="1"/>
    <s v="spaces"/>
    <d v="2017-03-16T13:00:03"/>
    <x v="2954"/>
  </r>
  <r>
    <n v="2955"/>
    <s v="A Stage for Stage Door Theater Company (Canceled)"/>
    <s v="Stage Door Theater needs a stage for its current and future productions. Can you help?"/>
    <n v="1200"/>
    <n v="715"/>
    <n v="60"/>
    <x v="1"/>
    <s v="US"/>
    <s v="USD"/>
    <n v="1434476849"/>
    <x v="2955"/>
    <b v="0"/>
    <n v="11"/>
    <b v="0"/>
    <s v="theater/spaces"/>
    <n v="65"/>
    <n v="65"/>
    <x v="1"/>
    <s v="spaces"/>
    <d v="2015-06-16T17:47:29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s v="US"/>
    <s v="USD"/>
    <n v="1462402850"/>
    <x v="2956"/>
    <b v="0"/>
    <n v="20"/>
    <b v="0"/>
    <s v="theater/spaces"/>
    <n v="66.099999999999994"/>
    <n v="66.099999999999994"/>
    <x v="1"/>
    <s v="spaces"/>
    <d v="2016-05-04T23:00:50"/>
    <x v="2956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s v="US"/>
    <s v="USD"/>
    <n v="1427498172"/>
    <x v="2957"/>
    <b v="0"/>
    <n v="3"/>
    <b v="0"/>
    <s v="theater/spaces"/>
    <n v="93.33"/>
    <n v="93.33"/>
    <x v="1"/>
    <s v="spaces"/>
    <d v="2015-03-27T23:16:12"/>
    <x v="2957"/>
  </r>
  <r>
    <n v="2958"/>
    <s v="Uprising Theater (Canceled)"/>
    <s v="Chicago Based Theater Company and Venue Dedicated to Social Justice and Mainstreaming the Palestinian Narrative"/>
    <n v="80000"/>
    <n v="0"/>
    <n v="0"/>
    <x v="1"/>
    <s v="US"/>
    <s v="USD"/>
    <n v="1462729317"/>
    <x v="2958"/>
    <b v="0"/>
    <n v="0"/>
    <b v="0"/>
    <s v="theater/spaces"/>
    <e v="#DIV/0!"/>
    <n v="0"/>
    <x v="1"/>
    <s v="spaces"/>
    <d v="2016-05-08T17:41:57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s v="GB"/>
    <s v="GBP"/>
    <n v="1465258325"/>
    <x v="2959"/>
    <b v="0"/>
    <n v="0"/>
    <b v="0"/>
    <s v="theater/spaces"/>
    <e v="#DIV/0!"/>
    <n v="0"/>
    <x v="1"/>
    <s v="spaces"/>
    <d v="2016-06-07T00:12:05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s v="US"/>
    <s v="USD"/>
    <n v="1410459023"/>
    <x v="2960"/>
    <b v="0"/>
    <n v="0"/>
    <b v="0"/>
    <s v="theater/spaces"/>
    <e v="#DIV/0!"/>
    <n v="0"/>
    <x v="1"/>
    <s v="spaces"/>
    <d v="2014-09-11T18:10:2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x v="2961"/>
    <b v="0"/>
    <n v="108"/>
    <b v="1"/>
    <s v="theater/plays"/>
    <n v="50.75"/>
    <n v="50.75"/>
    <x v="1"/>
    <s v="plays"/>
    <d v="2015-03-26T04:00:0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x v="2962"/>
    <b v="0"/>
    <n v="20"/>
    <b v="1"/>
    <s v="theater/plays"/>
    <n v="60.9"/>
    <n v="60.9"/>
    <x v="1"/>
    <s v="plays"/>
    <d v="2015-03-01T06:59:0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x v="2963"/>
    <b v="0"/>
    <n v="98"/>
    <b v="1"/>
    <s v="theater/plays"/>
    <n v="109.03"/>
    <n v="109.03"/>
    <x v="1"/>
    <s v="plays"/>
    <d v="2015-07-02T11:17:04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x v="2964"/>
    <b v="0"/>
    <n v="196"/>
    <b v="1"/>
    <s v="theater/plays"/>
    <n v="25.69"/>
    <n v="25.69"/>
    <x v="1"/>
    <s v="plays"/>
    <d v="2014-08-06T21:32:00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x v="2965"/>
    <b v="0"/>
    <n v="39"/>
    <b v="1"/>
    <s v="theater/plays"/>
    <n v="41.92"/>
    <n v="41.92"/>
    <x v="1"/>
    <s v="plays"/>
    <d v="2015-07-07T17:30:33"/>
    <x v="2965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x v="2966"/>
    <b v="0"/>
    <n v="128"/>
    <b v="1"/>
    <s v="theater/plays"/>
    <n v="88.77"/>
    <n v="88.77"/>
    <x v="1"/>
    <s v="plays"/>
    <d v="2015-09-16T17:43:32"/>
    <x v="2966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x v="2967"/>
    <b v="0"/>
    <n v="71"/>
    <b v="1"/>
    <s v="theater/plays"/>
    <n v="80.23"/>
    <n v="80.23"/>
    <x v="1"/>
    <s v="plays"/>
    <d v="2015-03-09T03:44:52"/>
    <x v="2967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x v="2968"/>
    <b v="0"/>
    <n v="47"/>
    <b v="1"/>
    <s v="theater/plays"/>
    <n v="78.94"/>
    <n v="78.94"/>
    <x v="1"/>
    <s v="plays"/>
    <d v="2016-08-17T03:59:00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x v="2969"/>
    <b v="0"/>
    <n v="17"/>
    <b v="1"/>
    <s v="theater/plays"/>
    <n v="95.59"/>
    <n v="95.59"/>
    <x v="1"/>
    <s v="plays"/>
    <d v="2015-05-03T22:51:0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x v="2970"/>
    <b v="0"/>
    <n v="91"/>
    <b v="1"/>
    <s v="theater/plays"/>
    <n v="69.89"/>
    <n v="69.89"/>
    <x v="1"/>
    <s v="plays"/>
    <d v="2014-07-18T16:04:11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x v="2971"/>
    <b v="0"/>
    <n v="43"/>
    <b v="1"/>
    <s v="theater/plays"/>
    <n v="74.53"/>
    <n v="74.53"/>
    <x v="1"/>
    <s v="plays"/>
    <d v="2014-08-31T15:47:58"/>
    <x v="2971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x v="2972"/>
    <b v="0"/>
    <n v="17"/>
    <b v="1"/>
    <s v="theater/plays"/>
    <n v="123.94"/>
    <n v="123.94"/>
    <x v="1"/>
    <s v="plays"/>
    <d v="2016-12-05T01:00:00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x v="2973"/>
    <b v="0"/>
    <n v="33"/>
    <b v="1"/>
    <s v="theater/plays"/>
    <n v="264.85000000000002"/>
    <n v="264.85000000000002"/>
    <x v="1"/>
    <s v="plays"/>
    <d v="2016-01-01T04:00:0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x v="2974"/>
    <b v="0"/>
    <n v="87"/>
    <b v="1"/>
    <s v="theater/plays"/>
    <n v="58.62"/>
    <n v="58.62"/>
    <x v="1"/>
    <s v="plays"/>
    <d v="2014-09-26T01:35:00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x v="2975"/>
    <b v="0"/>
    <n v="113"/>
    <b v="1"/>
    <s v="theater/plays"/>
    <n v="70.88"/>
    <n v="70.88"/>
    <x v="1"/>
    <s v="plays"/>
    <d v="2014-11-27T03:00:00"/>
    <x v="2975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x v="2976"/>
    <b v="0"/>
    <n v="14"/>
    <b v="1"/>
    <s v="theater/plays"/>
    <n v="8.57"/>
    <n v="8.57"/>
    <x v="1"/>
    <s v="plays"/>
    <d v="2016-03-13T12:00:00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x v="2977"/>
    <b v="0"/>
    <n v="30"/>
    <b v="1"/>
    <s v="theater/plays"/>
    <n v="113.57"/>
    <n v="113.57"/>
    <x v="1"/>
    <s v="plays"/>
    <d v="2015-03-23T02:14:0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x v="2978"/>
    <b v="0"/>
    <n v="16"/>
    <b v="1"/>
    <s v="theater/plays"/>
    <n v="60.69"/>
    <n v="60.69"/>
    <x v="1"/>
    <s v="plays"/>
    <d v="2014-10-20T05:59:00"/>
    <x v="2978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x v="2979"/>
    <b v="0"/>
    <n v="46"/>
    <b v="1"/>
    <s v="theater/plays"/>
    <n v="110.22"/>
    <n v="110.22"/>
    <x v="1"/>
    <s v="plays"/>
    <d v="2015-01-06T06:00:00"/>
    <x v="2979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x v="2980"/>
    <b v="0"/>
    <n v="24"/>
    <b v="1"/>
    <s v="theater/plays"/>
    <n v="136.46"/>
    <n v="136.46"/>
    <x v="1"/>
    <s v="plays"/>
    <d v="2015-08-24T02:00:0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n v="1443014756"/>
    <x v="2981"/>
    <b v="1"/>
    <n v="97"/>
    <b v="1"/>
    <s v="theater/spaces"/>
    <n v="53.16"/>
    <n v="53.16"/>
    <x v="1"/>
    <s v="spaces"/>
    <d v="2015-09-23T13:25:56"/>
    <x v="2981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n v="1455208143"/>
    <x v="2982"/>
    <b v="1"/>
    <n v="59"/>
    <b v="1"/>
    <s v="theater/spaces"/>
    <n v="86.49"/>
    <n v="86.49"/>
    <x v="1"/>
    <s v="spaces"/>
    <d v="2016-02-11T16:29:03"/>
    <x v="2982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n v="1415722236"/>
    <x v="2983"/>
    <b v="1"/>
    <n v="1095"/>
    <b v="1"/>
    <s v="theater/spaces"/>
    <n v="155.24"/>
    <n v="155.24"/>
    <x v="1"/>
    <s v="spaces"/>
    <d v="2014-11-11T16:10:36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n v="1472020881"/>
    <x v="2984"/>
    <b v="1"/>
    <n v="218"/>
    <b v="1"/>
    <s v="theater/spaces"/>
    <n v="115.08"/>
    <n v="115.08"/>
    <x v="1"/>
    <s v="spaces"/>
    <d v="2016-08-24T06:41:21"/>
    <x v="2984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n v="1477886400"/>
    <x v="2985"/>
    <b v="0"/>
    <n v="111"/>
    <b v="1"/>
    <s v="theater/spaces"/>
    <n v="109.59"/>
    <n v="109.59"/>
    <x v="1"/>
    <s v="spaces"/>
    <d v="2016-10-31T04:00:00"/>
    <x v="2985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n v="1462100406"/>
    <x v="2986"/>
    <b v="0"/>
    <n v="56"/>
    <b v="1"/>
    <s v="theater/spaces"/>
    <n v="45.21"/>
    <n v="45.21"/>
    <x v="1"/>
    <s v="spaces"/>
    <d v="2016-05-01T11:00:06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n v="1476316800"/>
    <x v="2987"/>
    <b v="0"/>
    <n v="265"/>
    <b v="1"/>
    <s v="theater/spaces"/>
    <n v="104.15"/>
    <n v="104.15"/>
    <x v="1"/>
    <s v="spaces"/>
    <d v="2016-10-13T00:00:00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n v="1466412081"/>
    <x v="2988"/>
    <b v="0"/>
    <n v="28"/>
    <b v="1"/>
    <s v="theater/spaces"/>
    <n v="35.71"/>
    <n v="35.71"/>
    <x v="1"/>
    <s v="spaces"/>
    <d v="2016-06-20T08:41:21"/>
    <x v="2988"/>
  </r>
  <r>
    <n v="2989"/>
    <s v="Let's Light Up The Gem!"/>
    <s v="Bring the movies back to Bethel, Maine."/>
    <n v="20000"/>
    <n v="35307"/>
    <n v="177"/>
    <x v="0"/>
    <s v="US"/>
    <s v="USD"/>
    <n v="1450673940"/>
    <x v="2989"/>
    <b v="0"/>
    <n v="364"/>
    <b v="1"/>
    <s v="theater/spaces"/>
    <n v="97"/>
    <n v="97"/>
    <x v="1"/>
    <s v="spaces"/>
    <d v="2015-12-21T04:59:0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n v="1452174420"/>
    <x v="2990"/>
    <b v="0"/>
    <n v="27"/>
    <b v="1"/>
    <s v="theater/spaces"/>
    <n v="370.37"/>
    <n v="370.37"/>
    <x v="1"/>
    <s v="spaces"/>
    <d v="2016-01-07T13:47:0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n v="1485547530"/>
    <x v="2991"/>
    <b v="0"/>
    <n v="93"/>
    <b v="1"/>
    <s v="theater/spaces"/>
    <n v="94.41"/>
    <n v="94.41"/>
    <x v="1"/>
    <s v="spaces"/>
    <d v="2017-01-27T20:05:30"/>
    <x v="2991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n v="1476037510"/>
    <x v="2992"/>
    <b v="0"/>
    <n v="64"/>
    <b v="1"/>
    <s v="theater/spaces"/>
    <n v="48.98"/>
    <n v="48.98"/>
    <x v="1"/>
    <s v="spaces"/>
    <d v="2016-10-09T18:25:10"/>
    <x v="2992"/>
  </r>
  <r>
    <n v="2993"/>
    <s v="TRUE WEST: Think, Dog! Productions"/>
    <s v="Help us build the Kitchen from Hell!"/>
    <n v="1000"/>
    <n v="1003"/>
    <n v="100"/>
    <x v="0"/>
    <s v="US"/>
    <s v="USD"/>
    <n v="1455998867"/>
    <x v="2993"/>
    <b v="0"/>
    <n v="22"/>
    <b v="1"/>
    <s v="theater/spaces"/>
    <n v="45.59"/>
    <n v="45.59"/>
    <x v="1"/>
    <s v="spaces"/>
    <d v="2016-02-20T20:07:47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n v="1412335772"/>
    <x v="2994"/>
    <b v="0"/>
    <n v="59"/>
    <b v="1"/>
    <s v="theater/spaces"/>
    <n v="23.28"/>
    <n v="23.28"/>
    <x v="1"/>
    <s v="spaces"/>
    <d v="2014-10-03T11:29:32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n v="1484841471"/>
    <x v="2995"/>
    <b v="0"/>
    <n v="249"/>
    <b v="1"/>
    <s v="theater/spaces"/>
    <n v="63.23"/>
    <n v="63.23"/>
    <x v="1"/>
    <s v="spaces"/>
    <d v="2017-01-19T15:57:51"/>
    <x v="2995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n v="1432677240"/>
    <x v="2996"/>
    <b v="0"/>
    <n v="392"/>
    <b v="1"/>
    <s v="theater/spaces"/>
    <n v="153.52000000000001"/>
    <n v="153.52000000000001"/>
    <x v="1"/>
    <s v="spaces"/>
    <d v="2015-05-26T21:54:0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n v="1488171540"/>
    <x v="2997"/>
    <b v="0"/>
    <n v="115"/>
    <b v="1"/>
    <s v="theater/spaces"/>
    <n v="90.2"/>
    <n v="90.2"/>
    <x v="1"/>
    <s v="spaces"/>
    <d v="2017-02-27T04:59:00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n v="1402892700"/>
    <x v="2998"/>
    <b v="0"/>
    <n v="433"/>
    <b v="1"/>
    <s v="theater/spaces"/>
    <n v="118.97"/>
    <n v="118.97"/>
    <x v="1"/>
    <s v="spaces"/>
    <d v="2014-06-16T04:25:00"/>
    <x v="2998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n v="1488333600"/>
    <x v="2999"/>
    <b v="0"/>
    <n v="20"/>
    <b v="1"/>
    <s v="theater/spaces"/>
    <n v="80.25"/>
    <n v="80.25"/>
    <x v="1"/>
    <s v="spaces"/>
    <d v="2017-03-01T02:00:00"/>
    <x v="2999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n v="1485885600"/>
    <x v="3000"/>
    <b v="0"/>
    <n v="8"/>
    <b v="1"/>
    <s v="theater/spaces"/>
    <n v="62.5"/>
    <n v="62.5"/>
    <x v="1"/>
    <s v="spaces"/>
    <d v="2017-01-31T18:00:00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n v="1468445382"/>
    <x v="3001"/>
    <b v="0"/>
    <n v="175"/>
    <b v="1"/>
    <s v="theater/spaces"/>
    <n v="131.38"/>
    <n v="131.38"/>
    <x v="1"/>
    <s v="spaces"/>
    <d v="2016-07-13T21:29:42"/>
    <x v="3001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n v="1356552252"/>
    <x v="3002"/>
    <b v="0"/>
    <n v="104"/>
    <b v="1"/>
    <s v="theater/spaces"/>
    <n v="73.03"/>
    <n v="73.03"/>
    <x v="1"/>
    <s v="spaces"/>
    <d v="2012-12-26T20:04:12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n v="1456811940"/>
    <x v="3003"/>
    <b v="0"/>
    <n v="17"/>
    <b v="1"/>
    <s v="theater/spaces"/>
    <n v="178.53"/>
    <n v="178.53"/>
    <x v="1"/>
    <s v="spaces"/>
    <d v="2016-03-01T05:59:00"/>
    <x v="3003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n v="1416089324"/>
    <x v="3004"/>
    <b v="0"/>
    <n v="277"/>
    <b v="1"/>
    <s v="theater/spaces"/>
    <n v="162.91"/>
    <n v="162.91"/>
    <x v="1"/>
    <s v="spaces"/>
    <d v="2014-11-15T22:08:44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n v="1412611905"/>
    <x v="3005"/>
    <b v="0"/>
    <n v="118"/>
    <b v="1"/>
    <s v="theater/spaces"/>
    <n v="108.24"/>
    <n v="108.24"/>
    <x v="1"/>
    <s v="spaces"/>
    <d v="2014-10-06T16:11:45"/>
    <x v="3005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n v="1418580591"/>
    <x v="3006"/>
    <b v="0"/>
    <n v="97"/>
    <b v="1"/>
    <s v="theater/spaces"/>
    <n v="88.87"/>
    <n v="88.87"/>
    <x v="1"/>
    <s v="spaces"/>
    <d v="2014-12-14T18:09:51"/>
    <x v="3006"/>
  </r>
  <r>
    <n v="3007"/>
    <s v="Bethlem"/>
    <s v="Consuite for 2015 CoreCon.  An adventure into insanity."/>
    <n v="600"/>
    <n v="1080"/>
    <n v="180"/>
    <x v="0"/>
    <s v="US"/>
    <s v="USD"/>
    <n v="1429938683"/>
    <x v="3007"/>
    <b v="0"/>
    <n v="20"/>
    <b v="1"/>
    <s v="theater/spaces"/>
    <n v="54"/>
    <n v="54"/>
    <x v="1"/>
    <s v="spaces"/>
    <d v="2015-04-25T05:11:23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n v="1453352719"/>
    <x v="3008"/>
    <b v="0"/>
    <n v="26"/>
    <b v="1"/>
    <s v="theater/spaces"/>
    <n v="116.73"/>
    <n v="116.73"/>
    <x v="1"/>
    <s v="spaces"/>
    <d v="2016-01-21T05:05:19"/>
    <x v="3008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n v="1417012840"/>
    <x v="3009"/>
    <b v="0"/>
    <n v="128"/>
    <b v="1"/>
    <s v="theater/spaces"/>
    <n v="233.9"/>
    <n v="233.9"/>
    <x v="1"/>
    <s v="spaces"/>
    <d v="2014-11-26T14:40:40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n v="1424548719"/>
    <x v="3010"/>
    <b v="0"/>
    <n v="15"/>
    <b v="1"/>
    <s v="theater/spaces"/>
    <n v="158"/>
    <n v="158"/>
    <x v="1"/>
    <s v="spaces"/>
    <d v="2015-02-21T19:58:39"/>
    <x v="3010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n v="1450911540"/>
    <x v="3011"/>
    <b v="0"/>
    <n v="25"/>
    <b v="1"/>
    <s v="theater/spaces"/>
    <n v="14.84"/>
    <n v="14.84"/>
    <x v="1"/>
    <s v="spaces"/>
    <d v="2015-12-23T22:59:00"/>
    <x v="3011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n v="1423587130"/>
    <x v="3012"/>
    <b v="0"/>
    <n v="55"/>
    <b v="1"/>
    <s v="theater/spaces"/>
    <n v="85.18"/>
    <n v="85.18"/>
    <x v="1"/>
    <s v="spaces"/>
    <d v="2015-02-10T16:52:1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n v="1434917049"/>
    <x v="3013"/>
    <b v="0"/>
    <n v="107"/>
    <b v="1"/>
    <s v="theater/spaces"/>
    <n v="146.69"/>
    <n v="146.69"/>
    <x v="1"/>
    <s v="spaces"/>
    <d v="2015-06-21T20:04:09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n v="1415163600"/>
    <x v="3014"/>
    <b v="0"/>
    <n v="557"/>
    <b v="1"/>
    <s v="theater/spaces"/>
    <n v="50.76"/>
    <n v="50.76"/>
    <x v="1"/>
    <s v="spaces"/>
    <d v="2014-11-05T05:00:00"/>
    <x v="3014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n v="1402459200"/>
    <x v="3015"/>
    <b v="0"/>
    <n v="40"/>
    <b v="1"/>
    <s v="theater/spaces"/>
    <n v="87.7"/>
    <n v="87.7"/>
    <x v="1"/>
    <s v="spaces"/>
    <d v="2014-06-11T04:00:00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n v="1405688952"/>
    <x v="3016"/>
    <b v="0"/>
    <n v="36"/>
    <b v="1"/>
    <s v="theater/spaces"/>
    <n v="242.28"/>
    <n v="242.28"/>
    <x v="1"/>
    <s v="spaces"/>
    <d v="2014-07-18T13:09:12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n v="1408566243"/>
    <x v="3017"/>
    <b v="0"/>
    <n v="159"/>
    <b v="1"/>
    <s v="theater/spaces"/>
    <n v="146.44999999999999"/>
    <n v="146.44999999999999"/>
    <x v="1"/>
    <s v="spaces"/>
    <d v="2014-08-20T20:24:03"/>
    <x v="3017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n v="1437429600"/>
    <x v="3018"/>
    <b v="0"/>
    <n v="41"/>
    <b v="1"/>
    <s v="theater/spaces"/>
    <n v="103.17"/>
    <n v="103.17"/>
    <x v="1"/>
    <s v="spaces"/>
    <d v="2015-07-20T22:00:0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n v="1401159600"/>
    <x v="3019"/>
    <b v="0"/>
    <n v="226"/>
    <b v="1"/>
    <s v="theater/spaces"/>
    <n v="80.459999999999994"/>
    <n v="80.459999999999994"/>
    <x v="1"/>
    <s v="spaces"/>
    <d v="2014-05-27T03:00:00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n v="1439583533"/>
    <x v="3020"/>
    <b v="0"/>
    <n v="30"/>
    <b v="1"/>
    <s v="theater/spaces"/>
    <n v="234.67"/>
    <n v="234.67"/>
    <x v="1"/>
    <s v="spaces"/>
    <d v="2015-08-14T20:18:53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n v="1479794340"/>
    <x v="3021"/>
    <b v="0"/>
    <n v="103"/>
    <b v="1"/>
    <s v="theater/spaces"/>
    <n v="50.69"/>
    <n v="50.69"/>
    <x v="1"/>
    <s v="spaces"/>
    <d v="2016-11-22T05:59:00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n v="1472338409"/>
    <x v="3022"/>
    <b v="0"/>
    <n v="62"/>
    <b v="1"/>
    <s v="theater/spaces"/>
    <n v="162.71"/>
    <n v="162.71"/>
    <x v="1"/>
    <s v="spaces"/>
    <d v="2016-08-27T22:53:29"/>
    <x v="3022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n v="1434039186"/>
    <x v="3023"/>
    <b v="0"/>
    <n v="6"/>
    <b v="1"/>
    <s v="theater/spaces"/>
    <n v="120.17"/>
    <n v="120.17"/>
    <x v="1"/>
    <s v="spaces"/>
    <d v="2015-06-11T16:13:06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n v="1349567475"/>
    <x v="3024"/>
    <b v="0"/>
    <n v="182"/>
    <b v="1"/>
    <s v="theater/spaces"/>
    <n v="67.7"/>
    <n v="67.7"/>
    <x v="1"/>
    <s v="spaces"/>
    <d v="2012-10-06T23:51:1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n v="1401465600"/>
    <x v="3025"/>
    <b v="0"/>
    <n v="145"/>
    <b v="1"/>
    <s v="theater/spaces"/>
    <n v="52.1"/>
    <n v="52.1"/>
    <x v="1"/>
    <s v="spaces"/>
    <d v="2014-05-30T16:00:00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n v="1488538892"/>
    <x v="3026"/>
    <b v="0"/>
    <n v="25"/>
    <b v="1"/>
    <s v="theater/spaces"/>
    <n v="51.6"/>
    <n v="51.6"/>
    <x v="1"/>
    <s v="spaces"/>
    <d v="2017-03-03T11:01:32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n v="1426866851"/>
    <x v="3027"/>
    <b v="0"/>
    <n v="320"/>
    <b v="1"/>
    <s v="theater/spaces"/>
    <n v="164.3"/>
    <n v="164.3"/>
    <x v="1"/>
    <s v="spaces"/>
    <d v="2015-03-20T15:54:11"/>
    <x v="3027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n v="1471242025"/>
    <x v="3028"/>
    <b v="0"/>
    <n v="99"/>
    <b v="1"/>
    <s v="theater/spaces"/>
    <n v="84.86"/>
    <n v="84.86"/>
    <x v="1"/>
    <s v="spaces"/>
    <d v="2016-08-15T06:20:25"/>
    <x v="3028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n v="1416285300"/>
    <x v="3029"/>
    <b v="0"/>
    <n v="348"/>
    <b v="1"/>
    <s v="theater/spaces"/>
    <n v="94.55"/>
    <n v="94.55"/>
    <x v="1"/>
    <s v="spaces"/>
    <d v="2014-11-18T04:35:00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n v="1442426171"/>
    <x v="3030"/>
    <b v="0"/>
    <n v="41"/>
    <b v="1"/>
    <s v="theater/spaces"/>
    <n v="45.54"/>
    <n v="45.54"/>
    <x v="1"/>
    <s v="spaces"/>
    <d v="2015-09-16T17:56:11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n v="1476479447"/>
    <x v="3031"/>
    <b v="0"/>
    <n v="29"/>
    <b v="1"/>
    <s v="theater/spaces"/>
    <n v="51.72"/>
    <n v="51.72"/>
    <x v="1"/>
    <s v="spaces"/>
    <d v="2016-10-14T21:10:47"/>
    <x v="3031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n v="1441933459"/>
    <x v="3032"/>
    <b v="0"/>
    <n v="25"/>
    <b v="1"/>
    <s v="theater/spaces"/>
    <n v="50.88"/>
    <n v="50.88"/>
    <x v="1"/>
    <s v="spaces"/>
    <d v="2015-09-11T01:04:19"/>
    <x v="3032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n v="1471487925"/>
    <x v="3033"/>
    <b v="0"/>
    <n v="23"/>
    <b v="1"/>
    <s v="theater/spaces"/>
    <n v="191.13"/>
    <n v="191.13"/>
    <x v="1"/>
    <s v="spaces"/>
    <d v="2016-08-18T02:38:45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n v="1477972740"/>
    <x v="3034"/>
    <b v="0"/>
    <n v="1260"/>
    <b v="1"/>
    <s v="theater/spaces"/>
    <n v="89.31"/>
    <n v="89.31"/>
    <x v="1"/>
    <s v="spaces"/>
    <d v="2016-11-01T03:59:00"/>
    <x v="3034"/>
  </r>
  <r>
    <n v="3035"/>
    <s v="The Coalition Theater"/>
    <s v="Help create a permanent home for live comedy shows and classes in Downtown RVA."/>
    <n v="25000"/>
    <n v="27196.71"/>
    <n v="109"/>
    <x v="0"/>
    <s v="US"/>
    <s v="USD"/>
    <n v="1367674009"/>
    <x v="3035"/>
    <b v="0"/>
    <n v="307"/>
    <b v="1"/>
    <s v="theater/spaces"/>
    <n v="88.59"/>
    <n v="88.59"/>
    <x v="1"/>
    <s v="spaces"/>
    <d v="2013-05-04T13:26:49"/>
    <x v="3035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n v="1376654340"/>
    <x v="3036"/>
    <b v="0"/>
    <n v="329"/>
    <b v="1"/>
    <s v="theater/spaces"/>
    <n v="96.3"/>
    <n v="96.3"/>
    <x v="1"/>
    <s v="spaces"/>
    <d v="2013-08-16T11:59:00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n v="1285995540"/>
    <x v="3037"/>
    <b v="0"/>
    <n v="32"/>
    <b v="1"/>
    <s v="theater/spaces"/>
    <n v="33.31"/>
    <n v="33.31"/>
    <x v="1"/>
    <s v="spaces"/>
    <d v="2010-10-02T04:59:00"/>
    <x v="3037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n v="1457071397"/>
    <x v="3038"/>
    <b v="0"/>
    <n v="27"/>
    <b v="1"/>
    <s v="theater/spaces"/>
    <n v="37.22"/>
    <n v="37.22"/>
    <x v="1"/>
    <s v="spaces"/>
    <d v="2016-03-04T06:03:17"/>
    <x v="3038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n v="1388303940"/>
    <x v="3039"/>
    <b v="0"/>
    <n v="236"/>
    <b v="1"/>
    <s v="theater/spaces"/>
    <n v="92.13"/>
    <n v="92.13"/>
    <x v="1"/>
    <s v="spaces"/>
    <d v="2013-12-29T07:59:00"/>
    <x v="3039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n v="1435359600"/>
    <x v="3040"/>
    <b v="0"/>
    <n v="42"/>
    <b v="1"/>
    <s v="theater/spaces"/>
    <n v="76.790000000000006"/>
    <n v="76.790000000000006"/>
    <x v="1"/>
    <s v="spaces"/>
    <d v="2015-06-26T23:00:00"/>
    <x v="3040"/>
  </r>
  <r>
    <n v="3041"/>
    <s v="Lend a Hand in Our Home"/>
    <s v="Privet! Hello! Bon Jour! We are the Arlekin Players Theatre and we need a home."/>
    <n v="8300"/>
    <n v="9170"/>
    <n v="110"/>
    <x v="0"/>
    <s v="US"/>
    <s v="USD"/>
    <n v="1453323048"/>
    <x v="3041"/>
    <b v="0"/>
    <n v="95"/>
    <b v="1"/>
    <s v="theater/spaces"/>
    <n v="96.53"/>
    <n v="96.53"/>
    <x v="1"/>
    <s v="spaces"/>
    <d v="2016-01-20T20:50:48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n v="1444149047"/>
    <x v="3042"/>
    <b v="0"/>
    <n v="37"/>
    <b v="1"/>
    <s v="theater/spaces"/>
    <n v="51.89"/>
    <n v="51.89"/>
    <x v="1"/>
    <s v="spaces"/>
    <d v="2015-10-06T16:30:47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n v="1429152600"/>
    <x v="3043"/>
    <b v="0"/>
    <n v="128"/>
    <b v="1"/>
    <s v="theater/spaces"/>
    <n v="128.91"/>
    <n v="128.91"/>
    <x v="1"/>
    <s v="spaces"/>
    <d v="2015-04-16T02:50:0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n v="1454433998"/>
    <x v="3044"/>
    <b v="0"/>
    <n v="156"/>
    <b v="1"/>
    <s v="theater/spaces"/>
    <n v="84.11"/>
    <n v="84.11"/>
    <x v="1"/>
    <s v="spaces"/>
    <d v="2016-02-02T17:26:38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n v="1408679055"/>
    <x v="3045"/>
    <b v="0"/>
    <n v="64"/>
    <b v="1"/>
    <s v="theater/spaces"/>
    <n v="82.94"/>
    <n v="82.94"/>
    <x v="1"/>
    <s v="spaces"/>
    <d v="2014-08-22T03:44:15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n v="1410324720"/>
    <x v="3046"/>
    <b v="0"/>
    <n v="58"/>
    <b v="1"/>
    <s v="theater/spaces"/>
    <n v="259.95"/>
    <n v="259.95"/>
    <x v="1"/>
    <s v="spaces"/>
    <d v="2014-09-10T04:52:00"/>
    <x v="3046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n v="1461762960"/>
    <x v="3047"/>
    <b v="0"/>
    <n v="20"/>
    <b v="1"/>
    <s v="theater/spaces"/>
    <n v="37.25"/>
    <n v="37.25"/>
    <x v="1"/>
    <s v="spaces"/>
    <d v="2016-04-27T13:16:00"/>
    <x v="3047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n v="1420060920"/>
    <x v="3048"/>
    <b v="0"/>
    <n v="47"/>
    <b v="1"/>
    <s v="theater/spaces"/>
    <n v="177.02"/>
    <n v="177.02"/>
    <x v="1"/>
    <s v="spaces"/>
    <d v="2014-12-31T21:22:00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n v="1434241255"/>
    <x v="3049"/>
    <b v="0"/>
    <n v="54"/>
    <b v="1"/>
    <s v="theater/spaces"/>
    <n v="74.069999999999993"/>
    <n v="74.069999999999993"/>
    <x v="1"/>
    <s v="spaces"/>
    <d v="2015-06-14T00:20:55"/>
    <x v="3049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n v="1462420960"/>
    <x v="3050"/>
    <b v="0"/>
    <n v="9"/>
    <b v="1"/>
    <s v="theater/spaces"/>
    <n v="70.67"/>
    <n v="70.67"/>
    <x v="1"/>
    <s v="spaces"/>
    <d v="2016-05-05T04:02:40"/>
    <x v="3050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s v="GB"/>
    <s v="GBP"/>
    <n v="1486547945"/>
    <x v="3051"/>
    <b v="1"/>
    <n v="35"/>
    <b v="0"/>
    <s v="theater/spaces"/>
    <n v="23.63"/>
    <n v="23.63"/>
    <x v="1"/>
    <s v="spaces"/>
    <d v="2017-02-08T09:59:05"/>
    <x v="3051"/>
  </r>
  <r>
    <n v="3052"/>
    <s v="Funding for a new theater facility in Walker Minnesota"/>
    <s v="To let the arts continue in Walker Minnesota We need a performing arts space and art gallery"/>
    <n v="50000"/>
    <n v="75"/>
    <n v="0"/>
    <x v="2"/>
    <s v="US"/>
    <s v="USD"/>
    <n v="1432828740"/>
    <x v="3052"/>
    <b v="0"/>
    <n v="2"/>
    <b v="0"/>
    <s v="theater/spaces"/>
    <n v="37.5"/>
    <n v="37.5"/>
    <x v="1"/>
    <s v="spaces"/>
    <d v="2015-05-28T15:59:00"/>
    <x v="3052"/>
  </r>
  <r>
    <n v="3053"/>
    <s v="Showroom"/>
    <s v="Showroom is a multi-disciplinary space providing unorthodox concerts, events &amp; a platform creatives can express their creative vision"/>
    <n v="10000"/>
    <n v="40"/>
    <n v="0"/>
    <x v="2"/>
    <s v="US"/>
    <s v="USD"/>
    <n v="1412222340"/>
    <x v="3053"/>
    <b v="0"/>
    <n v="3"/>
    <b v="0"/>
    <s v="theater/spaces"/>
    <n v="13.33"/>
    <n v="13.33"/>
    <x v="1"/>
    <s v="spaces"/>
    <d v="2014-10-02T03:59:00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s v="US"/>
    <s v="USD"/>
    <n v="1425258240"/>
    <x v="3054"/>
    <b v="0"/>
    <n v="0"/>
    <b v="0"/>
    <s v="theater/spaces"/>
    <e v="#DIV/0!"/>
    <n v="0"/>
    <x v="1"/>
    <s v="spaces"/>
    <d v="2015-03-02T01:04:00"/>
    <x v="3054"/>
  </r>
  <r>
    <n v="3055"/>
    <s v="Bungers surfing Museum"/>
    <s v="I have been in the Surfing business since 1962 have a collection of surfing memorabilia I would like to open a surfing museum"/>
    <n v="20000"/>
    <n v="1"/>
    <n v="0"/>
    <x v="2"/>
    <s v="US"/>
    <s v="USD"/>
    <n v="1420844390"/>
    <x v="3055"/>
    <b v="0"/>
    <n v="1"/>
    <b v="0"/>
    <s v="theater/spaces"/>
    <n v="1"/>
    <n v="1"/>
    <x v="1"/>
    <s v="spaces"/>
    <d v="2015-01-09T22:59:50"/>
    <x v="3055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s v="US"/>
    <s v="USD"/>
    <n v="1412003784"/>
    <x v="3056"/>
    <b v="0"/>
    <n v="0"/>
    <b v="0"/>
    <s v="theater/spaces"/>
    <e v="#DIV/0!"/>
    <n v="0"/>
    <x v="1"/>
    <s v="spaces"/>
    <d v="2014-09-29T15:16:24"/>
    <x v="3056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s v="GB"/>
    <s v="GBP"/>
    <n v="1459694211"/>
    <x v="3057"/>
    <b v="0"/>
    <n v="0"/>
    <b v="0"/>
    <s v="theater/spaces"/>
    <e v="#DIV/0!"/>
    <n v="0"/>
    <x v="1"/>
    <s v="spaces"/>
    <d v="2016-04-03T14:36:51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s v="IT"/>
    <s v="EUR"/>
    <n v="1463734740"/>
    <x v="3058"/>
    <b v="0"/>
    <n v="3"/>
    <b v="0"/>
    <s v="theater/spaces"/>
    <n v="1"/>
    <n v="1"/>
    <x v="1"/>
    <s v="spaces"/>
    <d v="2016-05-20T08:59:00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s v="US"/>
    <s v="USD"/>
    <n v="1407536846"/>
    <x v="3059"/>
    <b v="0"/>
    <n v="11"/>
    <b v="0"/>
    <s v="theater/spaces"/>
    <n v="41"/>
    <n v="41"/>
    <x v="1"/>
    <s v="spaces"/>
    <d v="2014-08-08T22:27:26"/>
    <x v="3059"/>
  </r>
  <r>
    <n v="3060"/>
    <s v="Save the Roxy Theatre in Bremerton WA"/>
    <s v="Save the historic Roxy theatre in Bremerton WA from being repurposed as office space."/>
    <n v="220000"/>
    <n v="335"/>
    <n v="0"/>
    <x v="2"/>
    <s v="US"/>
    <s v="USD"/>
    <n v="1443422134"/>
    <x v="3060"/>
    <b v="0"/>
    <n v="6"/>
    <b v="0"/>
    <s v="theater/spaces"/>
    <n v="55.83"/>
    <n v="55.83"/>
    <x v="1"/>
    <s v="spaces"/>
    <d v="2015-09-28T06:35:34"/>
    <x v="3060"/>
  </r>
  <r>
    <n v="3061"/>
    <s v="Help Save Parkway Cinemas!"/>
    <s v="Save a historic Local theater."/>
    <n v="1000000"/>
    <n v="0"/>
    <n v="0"/>
    <x v="2"/>
    <s v="US"/>
    <s v="USD"/>
    <n v="1407955748"/>
    <x v="3061"/>
    <b v="0"/>
    <n v="0"/>
    <b v="0"/>
    <s v="theater/spaces"/>
    <e v="#DIV/0!"/>
    <n v="0"/>
    <x v="1"/>
    <s v="spaces"/>
    <d v="2014-08-13T18:49:08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s v="US"/>
    <s v="USD"/>
    <n v="1443636000"/>
    <x v="3062"/>
    <b v="0"/>
    <n v="67"/>
    <b v="0"/>
    <s v="theater/spaces"/>
    <n v="99.76"/>
    <n v="99.76"/>
    <x v="1"/>
    <s v="spaces"/>
    <d v="2015-09-30T18:00:00"/>
    <x v="3062"/>
  </r>
  <r>
    <n v="3063"/>
    <s v="Spec Haus"/>
    <s v="Members of the local Miami music scene are putting together a venue/creative space in Kendall!"/>
    <n v="3000"/>
    <n v="587"/>
    <n v="20"/>
    <x v="2"/>
    <s v="US"/>
    <s v="USD"/>
    <n v="1477174138"/>
    <x v="3063"/>
    <b v="0"/>
    <n v="23"/>
    <b v="0"/>
    <s v="theater/spaces"/>
    <n v="25.52"/>
    <n v="25.52"/>
    <x v="1"/>
    <s v="spaces"/>
    <d v="2016-10-22T22:08:58"/>
    <x v="3063"/>
  </r>
  <r>
    <n v="3064"/>
    <s v="Kickstart the Crossroads Community"/>
    <s v="An epicenter for connection, creation and expression of the community."/>
    <n v="75000"/>
    <n v="8471"/>
    <n v="11"/>
    <x v="2"/>
    <s v="US"/>
    <s v="USD"/>
    <n v="1448175540"/>
    <x v="3064"/>
    <b v="0"/>
    <n v="72"/>
    <b v="0"/>
    <s v="theater/spaces"/>
    <n v="117.65"/>
    <n v="117.65"/>
    <x v="1"/>
    <s v="spaces"/>
    <d v="2015-11-22T06:59:00"/>
    <x v="3064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s v="US"/>
    <s v="USD"/>
    <n v="1406683172"/>
    <x v="3065"/>
    <b v="0"/>
    <n v="2"/>
    <b v="0"/>
    <s v="theater/spaces"/>
    <n v="5"/>
    <n v="5"/>
    <x v="1"/>
    <s v="spaces"/>
    <d v="2014-07-30T01:19:32"/>
    <x v="3065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s v="AU"/>
    <s v="AUD"/>
    <n v="1468128537"/>
    <x v="3066"/>
    <b v="0"/>
    <n v="15"/>
    <b v="0"/>
    <s v="theater/spaces"/>
    <n v="2796.67"/>
    <n v="2796.67"/>
    <x v="1"/>
    <s v="spaces"/>
    <d v="2016-07-10T05:28:57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s v="NZ"/>
    <s v="NZD"/>
    <n v="1441837879"/>
    <x v="3067"/>
    <b v="0"/>
    <n v="1"/>
    <b v="0"/>
    <s v="theater/spaces"/>
    <n v="200"/>
    <n v="200"/>
    <x v="1"/>
    <s v="spaces"/>
    <d v="2015-09-09T22:31:19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s v="US"/>
    <s v="USD"/>
    <n v="1445013352"/>
    <x v="3068"/>
    <b v="0"/>
    <n v="2"/>
    <b v="0"/>
    <s v="theater/spaces"/>
    <n v="87.5"/>
    <n v="87.5"/>
    <x v="1"/>
    <s v="spaces"/>
    <d v="2015-10-16T16:35:52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s v="US"/>
    <s v="USD"/>
    <n v="1418587234"/>
    <x v="3069"/>
    <b v="0"/>
    <n v="7"/>
    <b v="0"/>
    <s v="theater/spaces"/>
    <n v="20.14"/>
    <n v="20.14"/>
    <x v="1"/>
    <s v="spaces"/>
    <d v="2014-12-14T20:00:34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s v="GB"/>
    <s v="GBP"/>
    <n v="1481132169"/>
    <x v="3070"/>
    <b v="0"/>
    <n v="16"/>
    <b v="0"/>
    <s v="theater/spaces"/>
    <n v="20.88"/>
    <n v="20.88"/>
    <x v="1"/>
    <s v="spaces"/>
    <d v="2016-12-07T17:36:09"/>
    <x v="3070"/>
  </r>
  <r>
    <n v="3071"/>
    <s v="The Echo Theatre 2015"/>
    <s v="Anyone can create. They just need a place and an opportunity. The Echo Theatre (Provo) provides that opportunity."/>
    <n v="12000"/>
    <n v="7173"/>
    <n v="60"/>
    <x v="2"/>
    <s v="US"/>
    <s v="USD"/>
    <n v="1429595940"/>
    <x v="3071"/>
    <b v="0"/>
    <n v="117"/>
    <b v="0"/>
    <s v="theater/spaces"/>
    <n v="61.31"/>
    <n v="61.31"/>
    <x v="1"/>
    <s v="spaces"/>
    <d v="2015-04-21T05:59:0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s v="US"/>
    <s v="USD"/>
    <n v="1477791960"/>
    <x v="3072"/>
    <b v="0"/>
    <n v="2"/>
    <b v="0"/>
    <s v="theater/spaces"/>
    <n v="1"/>
    <n v="1"/>
    <x v="1"/>
    <s v="spaces"/>
    <d v="2016-10-30T01:46:00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s v="US"/>
    <s v="USD"/>
    <n v="1434309540"/>
    <x v="3073"/>
    <b v="0"/>
    <n v="7"/>
    <b v="0"/>
    <s v="theater/spaces"/>
    <n v="92.14"/>
    <n v="92.14"/>
    <x v="1"/>
    <s v="spaces"/>
    <d v="2015-06-14T19:19:0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s v="FR"/>
    <s v="EUR"/>
    <n v="1457617359"/>
    <x v="3074"/>
    <b v="0"/>
    <n v="3"/>
    <b v="0"/>
    <s v="theater/spaces"/>
    <n v="7.33"/>
    <n v="7.33"/>
    <x v="1"/>
    <s v="spaces"/>
    <d v="2016-03-10T13:42:39"/>
    <x v="3074"/>
  </r>
  <r>
    <n v="3075"/>
    <s v="The Little MAGIC Theatre"/>
    <s v="Magic Morgan &amp; Liliana are raising funds to expand their famed traveling magic show to a theater of magic."/>
    <n v="15000"/>
    <n v="1296"/>
    <n v="9"/>
    <x v="2"/>
    <s v="US"/>
    <s v="USD"/>
    <n v="1471573640"/>
    <x v="3075"/>
    <b v="0"/>
    <n v="20"/>
    <b v="0"/>
    <s v="theater/spaces"/>
    <n v="64.8"/>
    <n v="64.8"/>
    <x v="1"/>
    <s v="spaces"/>
    <d v="2016-08-19T02:27:20"/>
    <x v="3075"/>
  </r>
  <r>
    <n v="3076"/>
    <s v="10,000 Hours"/>
    <s v="Helping female comedians get in their 10,000 Hours of practice!"/>
    <n v="10000"/>
    <n v="1506"/>
    <n v="15"/>
    <x v="2"/>
    <s v="US"/>
    <s v="USD"/>
    <n v="1444405123"/>
    <x v="3076"/>
    <b v="0"/>
    <n v="50"/>
    <b v="0"/>
    <s v="theater/spaces"/>
    <n v="30.12"/>
    <n v="30.12"/>
    <x v="1"/>
    <s v="spaces"/>
    <d v="2015-10-09T15:38:43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s v="CA"/>
    <s v="CAD"/>
    <n v="1488495478"/>
    <x v="3077"/>
    <b v="0"/>
    <n v="2"/>
    <b v="0"/>
    <s v="theater/spaces"/>
    <n v="52.5"/>
    <n v="52.5"/>
    <x v="1"/>
    <s v="spaces"/>
    <d v="2017-03-02T22:57:58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s v="US"/>
    <s v="USD"/>
    <n v="1424920795"/>
    <x v="3078"/>
    <b v="0"/>
    <n v="3"/>
    <b v="0"/>
    <s v="theater/spaces"/>
    <n v="23.67"/>
    <n v="23.67"/>
    <x v="1"/>
    <s v="spaces"/>
    <d v="2015-02-26T03:19:55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s v="US"/>
    <s v="USD"/>
    <n v="1427040435"/>
    <x v="3079"/>
    <b v="0"/>
    <n v="27"/>
    <b v="0"/>
    <s v="theater/spaces"/>
    <n v="415.78"/>
    <n v="415.78"/>
    <x v="1"/>
    <s v="spaces"/>
    <d v="2015-03-22T16:07:15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s v="US"/>
    <s v="USD"/>
    <n v="1419644444"/>
    <x v="3080"/>
    <b v="0"/>
    <n v="7"/>
    <b v="0"/>
    <s v="theater/spaces"/>
    <n v="53.71"/>
    <n v="53.71"/>
    <x v="1"/>
    <s v="spaces"/>
    <d v="2014-12-27T01:40:44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s v="US"/>
    <s v="USD"/>
    <n v="1442722891"/>
    <x v="3081"/>
    <b v="0"/>
    <n v="5"/>
    <b v="0"/>
    <s v="theater/spaces"/>
    <n v="420.6"/>
    <n v="420.6"/>
    <x v="1"/>
    <s v="spaces"/>
    <d v="2015-09-20T04:21:31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s v="US"/>
    <s v="USD"/>
    <n v="1447628946"/>
    <x v="3082"/>
    <b v="0"/>
    <n v="0"/>
    <b v="0"/>
    <s v="theater/spaces"/>
    <e v="#DIV/0!"/>
    <n v="0"/>
    <x v="1"/>
    <s v="spaces"/>
    <d v="2015-11-15T23:09:06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s v="US"/>
    <s v="USD"/>
    <n v="1409547600"/>
    <x v="3083"/>
    <b v="0"/>
    <n v="3"/>
    <b v="0"/>
    <s v="theater/spaces"/>
    <n v="18.670000000000002"/>
    <n v="18.670000000000002"/>
    <x v="1"/>
    <s v="spaces"/>
    <d v="2014-09-01T05:00:00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s v="US"/>
    <s v="USD"/>
    <n v="1430851680"/>
    <x v="3084"/>
    <b v="0"/>
    <n v="6"/>
    <b v="0"/>
    <s v="theater/spaces"/>
    <n v="78.33"/>
    <n v="78.33"/>
    <x v="1"/>
    <s v="spaces"/>
    <d v="2015-05-05T18:48:0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s v="US"/>
    <s v="USD"/>
    <n v="1443561159"/>
    <x v="3085"/>
    <b v="0"/>
    <n v="9"/>
    <b v="0"/>
    <s v="theater/spaces"/>
    <n v="67.78"/>
    <n v="67.78"/>
    <x v="1"/>
    <s v="spaces"/>
    <d v="2015-09-29T21:12:39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s v="IT"/>
    <s v="EUR"/>
    <n v="1439827559"/>
    <x v="3086"/>
    <b v="0"/>
    <n v="3"/>
    <b v="0"/>
    <s v="theater/spaces"/>
    <n v="16.670000000000002"/>
    <n v="16.670000000000002"/>
    <x v="1"/>
    <s v="spaces"/>
    <d v="2015-08-17T16:05:59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s v="US"/>
    <s v="USD"/>
    <n v="1482294990"/>
    <x v="3087"/>
    <b v="0"/>
    <n v="2"/>
    <b v="0"/>
    <s v="theater/spaces"/>
    <n v="62.5"/>
    <n v="62.5"/>
    <x v="1"/>
    <s v="spaces"/>
    <d v="2016-12-21T04:36:30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s v="US"/>
    <s v="USD"/>
    <n v="1420724460"/>
    <x v="3088"/>
    <b v="0"/>
    <n v="3"/>
    <b v="0"/>
    <s v="theater/spaces"/>
    <n v="42"/>
    <n v="42"/>
    <x v="1"/>
    <s v="spaces"/>
    <d v="2015-01-08T13:41:00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s v="US"/>
    <s v="USD"/>
    <n v="1468029540"/>
    <x v="3089"/>
    <b v="0"/>
    <n v="45"/>
    <b v="0"/>
    <s v="theater/spaces"/>
    <n v="130.09"/>
    <n v="130.09"/>
    <x v="1"/>
    <s v="spaces"/>
    <d v="2016-07-09T01:59:00"/>
    <x v="3089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s v="US"/>
    <s v="USD"/>
    <n v="1430505545"/>
    <x v="3090"/>
    <b v="0"/>
    <n v="9"/>
    <b v="0"/>
    <s v="theater/spaces"/>
    <n v="1270.22"/>
    <n v="1270.22"/>
    <x v="1"/>
    <s v="spaces"/>
    <d v="2015-05-01T18:39:05"/>
    <x v="3090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s v="US"/>
    <s v="USD"/>
    <n v="1471214743"/>
    <x v="3091"/>
    <b v="0"/>
    <n v="9"/>
    <b v="0"/>
    <s v="theater/spaces"/>
    <n v="88.44"/>
    <n v="88.44"/>
    <x v="1"/>
    <s v="spaces"/>
    <d v="2016-08-14T22:45:43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s v="US"/>
    <s v="USD"/>
    <n v="1444946400"/>
    <x v="3092"/>
    <b v="0"/>
    <n v="21"/>
    <b v="0"/>
    <s v="theater/spaces"/>
    <n v="56.34"/>
    <n v="56.34"/>
    <x v="1"/>
    <s v="spaces"/>
    <d v="2015-10-15T22:00:0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s v="CA"/>
    <s v="CAD"/>
    <n v="1401595140"/>
    <x v="3093"/>
    <b v="0"/>
    <n v="17"/>
    <b v="0"/>
    <s v="theater/spaces"/>
    <n v="53.53"/>
    <n v="53.53"/>
    <x v="1"/>
    <s v="spaces"/>
    <d v="2014-06-01T03:59:00"/>
    <x v="3093"/>
  </r>
  <r>
    <n v="3094"/>
    <s v="Nothing Up My Sleeves Tour: Summer 2016"/>
    <s v="This is a Kickstarter to help with the start up costs for Illusionist, Chris Lengyel's Summer 2016 Tour!"/>
    <n v="100000"/>
    <n v="25"/>
    <n v="0"/>
    <x v="2"/>
    <s v="US"/>
    <s v="USD"/>
    <n v="1442775956"/>
    <x v="3094"/>
    <b v="0"/>
    <n v="1"/>
    <b v="0"/>
    <s v="theater/spaces"/>
    <n v="25"/>
    <n v="25"/>
    <x v="1"/>
    <s v="spaces"/>
    <d v="2015-09-20T19:05:56"/>
    <x v="3094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s v="US"/>
    <s v="USD"/>
    <n v="1470011780"/>
    <x v="3095"/>
    <b v="0"/>
    <n v="1"/>
    <b v="0"/>
    <s v="theater/spaces"/>
    <n v="50"/>
    <n v="50"/>
    <x v="1"/>
    <s v="spaces"/>
    <d v="2016-08-01T00:36:20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s v="US"/>
    <s v="USD"/>
    <n v="1432151326"/>
    <x v="3096"/>
    <b v="0"/>
    <n v="14"/>
    <b v="0"/>
    <s v="theater/spaces"/>
    <n v="56.79"/>
    <n v="56.79"/>
    <x v="1"/>
    <s v="spaces"/>
    <d v="2015-05-20T19:48:46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s v="GB"/>
    <s v="GBP"/>
    <n v="1475848800"/>
    <x v="3097"/>
    <b v="0"/>
    <n v="42"/>
    <b v="0"/>
    <s v="theater/spaces"/>
    <n v="40.83"/>
    <n v="40.83"/>
    <x v="1"/>
    <s v="spaces"/>
    <d v="2016-10-07T14:00:00"/>
    <x v="3097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s v="US"/>
    <s v="USD"/>
    <n v="1454890620"/>
    <x v="3098"/>
    <b v="0"/>
    <n v="27"/>
    <b v="0"/>
    <s v="theater/spaces"/>
    <n v="65.11"/>
    <n v="65.11"/>
    <x v="1"/>
    <s v="spaces"/>
    <d v="2016-02-08T00:17:0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s v="US"/>
    <s v="USD"/>
    <n v="1455251591"/>
    <x v="3099"/>
    <b v="0"/>
    <n v="5"/>
    <b v="0"/>
    <s v="theater/spaces"/>
    <n v="55.6"/>
    <n v="55.6"/>
    <x v="1"/>
    <s v="spaces"/>
    <d v="2016-02-12T04:33:11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s v="US"/>
    <s v="USD"/>
    <n v="1413816975"/>
    <x v="3100"/>
    <b v="0"/>
    <n v="13"/>
    <b v="0"/>
    <s v="theater/spaces"/>
    <n v="140.54"/>
    <n v="140.54"/>
    <x v="1"/>
    <s v="spaces"/>
    <d v="2014-10-20T14:56:15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s v="FR"/>
    <s v="EUR"/>
    <n v="1437033360"/>
    <x v="3101"/>
    <b v="0"/>
    <n v="12"/>
    <b v="0"/>
    <s v="theater/spaces"/>
    <n v="25"/>
    <n v="25"/>
    <x v="1"/>
    <s v="spaces"/>
    <d v="2015-07-16T07:56:00"/>
    <x v="3101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s v="GB"/>
    <s v="GBP"/>
    <n v="1471939818"/>
    <x v="3102"/>
    <b v="0"/>
    <n v="90"/>
    <b v="0"/>
    <s v="theater/spaces"/>
    <n v="69.53"/>
    <n v="69.53"/>
    <x v="1"/>
    <s v="spaces"/>
    <d v="2016-08-23T08:10:18"/>
    <x v="3102"/>
  </r>
  <r>
    <n v="3103"/>
    <s v="Professional Venue for local artists!!"/>
    <s v="Creating a place for local artists to perform, at substantially less cost for them"/>
    <n v="4100"/>
    <n v="11"/>
    <n v="0"/>
    <x v="2"/>
    <s v="US"/>
    <s v="USD"/>
    <n v="1434080706"/>
    <x v="3103"/>
    <b v="0"/>
    <n v="2"/>
    <b v="0"/>
    <s v="theater/spaces"/>
    <n v="5.5"/>
    <n v="5.5"/>
    <x v="1"/>
    <s v="spaces"/>
    <d v="2015-06-12T03:45:06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s v="AU"/>
    <s v="AUD"/>
    <n v="1422928800"/>
    <x v="3104"/>
    <b v="0"/>
    <n v="5"/>
    <b v="0"/>
    <s v="theater/spaces"/>
    <n v="237"/>
    <n v="237"/>
    <x v="1"/>
    <s v="spaces"/>
    <d v="2015-02-03T02:00:00"/>
    <x v="3104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s v="US"/>
    <s v="USD"/>
    <n v="1413694800"/>
    <x v="3105"/>
    <b v="0"/>
    <n v="31"/>
    <b v="0"/>
    <s v="theater/spaces"/>
    <n v="79.87"/>
    <n v="79.87"/>
    <x v="1"/>
    <s v="spaces"/>
    <d v="2014-10-19T05:00:00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s v="GB"/>
    <s v="GBP"/>
    <n v="1442440800"/>
    <x v="3106"/>
    <b v="0"/>
    <n v="4"/>
    <b v="0"/>
    <s v="theater/spaces"/>
    <n v="10.25"/>
    <n v="10.25"/>
    <x v="1"/>
    <s v="spaces"/>
    <d v="2015-09-16T22:00:00"/>
    <x v="3106"/>
  </r>
  <r>
    <n v="3107"/>
    <s v="Creating Cabaret"/>
    <s v="When opportunity knocks, we answer!  Help expand the ravishingly talented troupe into a new and exciting market and venue!"/>
    <n v="40000"/>
    <n v="7905"/>
    <n v="20"/>
    <x v="2"/>
    <s v="US"/>
    <s v="USD"/>
    <n v="1431372751"/>
    <x v="3107"/>
    <b v="0"/>
    <n v="29"/>
    <b v="0"/>
    <s v="theater/spaces"/>
    <n v="272.58999999999997"/>
    <n v="272.58999999999997"/>
    <x v="1"/>
    <s v="spaces"/>
    <d v="2015-05-11T19:32:31"/>
    <x v="3107"/>
  </r>
  <r>
    <n v="3108"/>
    <s v="Funding a home for our Children's Theater"/>
    <s v="We need a permanent home for the theater!"/>
    <n v="50000"/>
    <n v="26"/>
    <n v="0"/>
    <x v="2"/>
    <s v="US"/>
    <s v="USD"/>
    <n v="1430234394"/>
    <x v="3108"/>
    <b v="0"/>
    <n v="2"/>
    <b v="0"/>
    <s v="theater/spaces"/>
    <n v="13"/>
    <n v="13"/>
    <x v="1"/>
    <s v="spaces"/>
    <d v="2015-04-28T15:19:54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s v="US"/>
    <s v="USD"/>
    <n v="1409194810"/>
    <x v="3109"/>
    <b v="0"/>
    <n v="114"/>
    <b v="0"/>
    <s v="theater/spaces"/>
    <n v="58.18"/>
    <n v="58.18"/>
    <x v="1"/>
    <s v="spaces"/>
    <d v="2014-08-28T03:00:10"/>
    <x v="3109"/>
  </r>
  <r>
    <n v="3110"/>
    <s v="Hip Justice Catmunity Center"/>
    <s v="Cat People Unite! It's time we get a space of our own to relax, socialize and learn! Join the Catmunity!"/>
    <n v="25000"/>
    <n v="10"/>
    <n v="0"/>
    <x v="2"/>
    <s v="US"/>
    <s v="USD"/>
    <n v="1487465119"/>
    <x v="3110"/>
    <b v="0"/>
    <n v="1"/>
    <b v="0"/>
    <s v="theater/spaces"/>
    <n v="10"/>
    <n v="10"/>
    <x v="1"/>
    <s v="spaces"/>
    <d v="2017-02-19T00:45:19"/>
    <x v="3110"/>
  </r>
  <r>
    <n v="3111"/>
    <s v="All Puppet Players Need a Home"/>
    <s v="Help All Puppet Players perform it's 2015 season in a beautiful 200 seat theater for an entire year."/>
    <n v="20000"/>
    <n v="5328"/>
    <n v="27"/>
    <x v="2"/>
    <s v="US"/>
    <s v="USD"/>
    <n v="1412432220"/>
    <x v="3111"/>
    <b v="0"/>
    <n v="76"/>
    <b v="0"/>
    <s v="theater/spaces"/>
    <n v="70.11"/>
    <n v="70.11"/>
    <x v="1"/>
    <s v="spaces"/>
    <d v="2014-10-04T14:17:00"/>
    <x v="3111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s v="US"/>
    <s v="USD"/>
    <n v="1477968934"/>
    <x v="3112"/>
    <b v="0"/>
    <n v="9"/>
    <b v="0"/>
    <s v="theater/spaces"/>
    <n v="57.89"/>
    <n v="57.89"/>
    <x v="1"/>
    <s v="spaces"/>
    <d v="2016-11-01T02:55:34"/>
    <x v="3112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s v="US"/>
    <s v="USD"/>
    <n v="1429291982"/>
    <x v="3113"/>
    <b v="0"/>
    <n v="37"/>
    <b v="0"/>
    <s v="theater/spaces"/>
    <n v="125.27"/>
    <n v="125.27"/>
    <x v="1"/>
    <s v="spaces"/>
    <d v="2015-04-17T17:33:02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s v="US"/>
    <s v="USD"/>
    <n v="1411312250"/>
    <x v="3114"/>
    <b v="0"/>
    <n v="0"/>
    <b v="0"/>
    <s v="theater/spaces"/>
    <e v="#DIV/0!"/>
    <n v="0"/>
    <x v="1"/>
    <s v="spaces"/>
    <d v="2014-09-21T15:10:50"/>
    <x v="3114"/>
  </r>
  <r>
    <n v="3115"/>
    <s v="spoken word pop-up:"/>
    <s v="We are creating a mobile community devoted to the spreading and sharing of spoken word and other kinds of storytelling."/>
    <n v="10000"/>
    <n v="300"/>
    <n v="3"/>
    <x v="2"/>
    <s v="SE"/>
    <s v="SEK"/>
    <n v="1465123427"/>
    <x v="3115"/>
    <b v="0"/>
    <n v="1"/>
    <b v="0"/>
    <s v="theater/spaces"/>
    <n v="300"/>
    <n v="300"/>
    <x v="1"/>
    <s v="spaces"/>
    <d v="2016-06-05T10:43:47"/>
    <x v="3115"/>
  </r>
  <r>
    <n v="3116"/>
    <s v="CoreCon Asylum"/>
    <s v="Creating a consuite for CoreCon. A focus on the insanity of asylums and early medical practices from history."/>
    <n v="750"/>
    <n v="430"/>
    <n v="57"/>
    <x v="2"/>
    <s v="US"/>
    <s v="USD"/>
    <n v="1427890925"/>
    <x v="3116"/>
    <b v="0"/>
    <n v="10"/>
    <b v="0"/>
    <s v="theater/spaces"/>
    <n v="43"/>
    <n v="43"/>
    <x v="1"/>
    <s v="spaces"/>
    <d v="2015-04-01T12:22:05"/>
    <x v="3116"/>
  </r>
  <r>
    <n v="3117"/>
    <s v="Cowes and The Sea"/>
    <s v="Performing Arts workshops, for young people aged 5 -16, exploring how the sea has shaped Cowes as a settlement."/>
    <n v="1000"/>
    <n v="1"/>
    <n v="0"/>
    <x v="2"/>
    <s v="GB"/>
    <s v="GBP"/>
    <n v="1464354720"/>
    <x v="3117"/>
    <b v="0"/>
    <n v="1"/>
    <b v="0"/>
    <s v="theater/spaces"/>
    <n v="1"/>
    <n v="1"/>
    <x v="1"/>
    <s v="spaces"/>
    <d v="2016-05-27T13:12:00"/>
    <x v="3117"/>
  </r>
  <r>
    <n v="3118"/>
    <s v="Garden Eden, theatre, meeting, culture, music, art"/>
    <s v="a magical place for all kind of people, like a fairytaile in all colours"/>
    <n v="500000"/>
    <n v="1550"/>
    <n v="0"/>
    <x v="2"/>
    <s v="SE"/>
    <s v="SEK"/>
    <n v="1467473723"/>
    <x v="3118"/>
    <b v="0"/>
    <n v="2"/>
    <b v="0"/>
    <s v="theater/spaces"/>
    <n v="775"/>
    <n v="775"/>
    <x v="1"/>
    <s v="spaces"/>
    <d v="2016-07-02T15:35:23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s v="US"/>
    <s v="USD"/>
    <n v="1427414732"/>
    <x v="3119"/>
    <b v="0"/>
    <n v="1"/>
    <b v="0"/>
    <s v="theater/spaces"/>
    <n v="5"/>
    <n v="5"/>
    <x v="1"/>
    <s v="spaces"/>
    <d v="2015-03-27T00:05:32"/>
    <x v="3119"/>
  </r>
  <r>
    <n v="3120"/>
    <s v="Subtropisch zwemparadijs Tropicana"/>
    <s v="Wij willen Tropicana het subtropisch zwemparadijs van Rotterdam op een nieuwe locatie gaan bouwen."/>
    <n v="1300000"/>
    <n v="128"/>
    <n v="0"/>
    <x v="2"/>
    <s v="NL"/>
    <s v="EUR"/>
    <n v="1462484196"/>
    <x v="3120"/>
    <b v="0"/>
    <n v="10"/>
    <b v="0"/>
    <s v="theater/spaces"/>
    <n v="12.8"/>
    <n v="12.8"/>
    <x v="1"/>
    <s v="spaces"/>
    <d v="2016-05-05T21:36:36"/>
    <x v="3120"/>
  </r>
  <r>
    <n v="3121"/>
    <s v="Ant Farm Theatre Project (Canceled)"/>
    <s v="I going to build a theatre for a local ant farm so that Ants can put on their theatre productions."/>
    <n v="1500"/>
    <n v="10"/>
    <n v="1"/>
    <x v="1"/>
    <s v="CA"/>
    <s v="CAD"/>
    <n v="1411748335"/>
    <x v="3121"/>
    <b v="0"/>
    <n v="1"/>
    <b v="0"/>
    <s v="theater/spaces"/>
    <n v="10"/>
    <n v="10"/>
    <x v="1"/>
    <s v="spaces"/>
    <d v="2014-09-26T16:18:55"/>
    <x v="3121"/>
  </r>
  <r>
    <n v="3122"/>
    <s v="be back soon (Canceled)"/>
    <s v="cancelled until further notice"/>
    <n v="199"/>
    <n v="116"/>
    <n v="58"/>
    <x v="1"/>
    <s v="US"/>
    <s v="USD"/>
    <n v="1478733732"/>
    <x v="3122"/>
    <b v="0"/>
    <n v="2"/>
    <b v="0"/>
    <s v="theater/spaces"/>
    <n v="58"/>
    <n v="58"/>
    <x v="1"/>
    <s v="spaces"/>
    <d v="2016-11-09T23:22:1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s v="US"/>
    <s v="USD"/>
    <n v="1468108198"/>
    <x v="3123"/>
    <b v="0"/>
    <n v="348"/>
    <b v="0"/>
    <s v="theater/spaces"/>
    <n v="244.8"/>
    <n v="244.8"/>
    <x v="1"/>
    <s v="spaces"/>
    <d v="2016-07-09T23:49:58"/>
    <x v="3123"/>
  </r>
  <r>
    <n v="3124"/>
    <s v="Theater &amp; Arts &amp; Day Care (Canceled)"/>
    <s v="A place where kids/ teens' dreams come true, and one finds there home without sparkly red shoes!"/>
    <n v="800000"/>
    <n v="26"/>
    <n v="0"/>
    <x v="1"/>
    <s v="US"/>
    <s v="USD"/>
    <n v="1422902601"/>
    <x v="3124"/>
    <b v="0"/>
    <n v="4"/>
    <b v="0"/>
    <s v="theater/spaces"/>
    <n v="6.5"/>
    <n v="6.5"/>
    <x v="1"/>
    <s v="spaces"/>
    <d v="2015-02-02T18:43:21"/>
    <x v="3124"/>
  </r>
  <r>
    <n v="3125"/>
    <s v="N/A (Canceled)"/>
    <s v="N/A"/>
    <n v="1500000"/>
    <n v="0"/>
    <n v="0"/>
    <x v="1"/>
    <s v="US"/>
    <s v="USD"/>
    <n v="1452142672"/>
    <x v="3125"/>
    <b v="0"/>
    <n v="0"/>
    <b v="0"/>
    <s v="theater/spaces"/>
    <e v="#DIV/0!"/>
    <n v="0"/>
    <x v="1"/>
    <s v="spaces"/>
    <d v="2016-01-07T04:57:52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s v="US"/>
    <s v="USD"/>
    <n v="1459121162"/>
    <x v="3126"/>
    <b v="0"/>
    <n v="17"/>
    <b v="0"/>
    <s v="theater/spaces"/>
    <n v="61.18"/>
    <n v="61.18"/>
    <x v="1"/>
    <s v="spaces"/>
    <d v="2016-03-27T23:26:0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s v="US"/>
    <s v="USD"/>
    <n v="1425242029"/>
    <x v="3127"/>
    <b v="0"/>
    <n v="0"/>
    <b v="0"/>
    <s v="theater/spaces"/>
    <e v="#DIV/0!"/>
    <n v="0"/>
    <x v="1"/>
    <s v="spaces"/>
    <d v="2015-03-01T20:33:49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s v="US"/>
    <s v="USD"/>
    <n v="1489690141"/>
    <x v="3128"/>
    <b v="0"/>
    <n v="117"/>
    <b v="0"/>
    <s v="theater/plays"/>
    <n v="139.24"/>
    <n v="139.24"/>
    <x v="1"/>
    <s v="plays"/>
    <d v="2017-03-16T18:49:0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s v="US"/>
    <s v="USD"/>
    <n v="1492542819"/>
    <x v="3129"/>
    <b v="0"/>
    <n v="1"/>
    <b v="0"/>
    <s v="theater/plays"/>
    <n v="10"/>
    <n v="10"/>
    <x v="1"/>
    <s v="plays"/>
    <d v="2017-04-18T19:13:39"/>
    <x v="3129"/>
  </r>
  <r>
    <n v="3130"/>
    <s v="MEDEA | A New Vision"/>
    <s v="A shockingly relevant modern take on a 2,000-year-old tragedy that confronts current gender politics."/>
    <n v="10000"/>
    <n v="375"/>
    <n v="4"/>
    <x v="3"/>
    <s v="US"/>
    <s v="USD"/>
    <n v="1492145940"/>
    <x v="3130"/>
    <b v="0"/>
    <n v="4"/>
    <b v="0"/>
    <s v="theater/plays"/>
    <n v="93.75"/>
    <n v="93.75"/>
    <x v="1"/>
    <s v="plays"/>
    <d v="2017-04-14T04:59:00"/>
    <x v="3130"/>
  </r>
  <r>
    <n v="3131"/>
    <s v="SNAKE EYES"/>
    <s v="A Staged Reading of &quot;Snake Eyes,&quot; a new play by Alex Rafala"/>
    <n v="4100"/>
    <n v="645"/>
    <n v="16"/>
    <x v="3"/>
    <s v="US"/>
    <s v="USD"/>
    <n v="1491656045"/>
    <x v="3131"/>
    <b v="0"/>
    <n v="12"/>
    <b v="0"/>
    <s v="theater/plays"/>
    <n v="53.75"/>
    <n v="53.75"/>
    <x v="1"/>
    <s v="plays"/>
    <d v="2017-04-08T12:54:05"/>
    <x v="3131"/>
  </r>
  <r>
    <n v="3132"/>
    <s v="A Bite of a Snake Play"/>
    <s v="Smells Like Money, Drips Like Honey, Taste Like Mocha, Better Run AWAY"/>
    <n v="30000"/>
    <n v="10"/>
    <n v="0"/>
    <x v="3"/>
    <s v="US"/>
    <s v="USD"/>
    <n v="1492759460"/>
    <x v="3132"/>
    <b v="0"/>
    <n v="1"/>
    <b v="0"/>
    <s v="theater/plays"/>
    <n v="10"/>
    <n v="10"/>
    <x v="1"/>
    <s v="plays"/>
    <d v="2017-04-21T07:24:20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s v="GB"/>
    <s v="GBP"/>
    <n v="1490358834"/>
    <x v="3133"/>
    <b v="0"/>
    <n v="16"/>
    <b v="0"/>
    <s v="theater/plays"/>
    <n v="33.75"/>
    <n v="33.75"/>
    <x v="1"/>
    <s v="plays"/>
    <d v="2017-03-24T12:33:54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s v="GB"/>
    <s v="GBP"/>
    <n v="1490631419"/>
    <x v="3134"/>
    <b v="0"/>
    <n v="12"/>
    <b v="0"/>
    <s v="theater/plays"/>
    <n v="18.75"/>
    <n v="18.75"/>
    <x v="1"/>
    <s v="plays"/>
    <d v="2017-03-27T16:16:59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s v="US"/>
    <s v="USD"/>
    <n v="1491277121"/>
    <x v="3135"/>
    <b v="0"/>
    <n v="7"/>
    <b v="0"/>
    <s v="theater/plays"/>
    <n v="23.14"/>
    <n v="23.14"/>
    <x v="1"/>
    <s v="plays"/>
    <d v="2017-04-04T03:38:41"/>
    <x v="3135"/>
  </r>
  <r>
    <n v="3136"/>
    <s v="Heroines"/>
    <s v="Help emberfly theatre put on their first production Heroines and pay our actors and creative team! Follow us @emberflytheatre"/>
    <n v="500"/>
    <n v="639"/>
    <n v="128"/>
    <x v="3"/>
    <s v="GB"/>
    <s v="GBP"/>
    <n v="1491001140"/>
    <x v="3136"/>
    <b v="0"/>
    <n v="22"/>
    <b v="0"/>
    <s v="theater/plays"/>
    <n v="29.05"/>
    <n v="29.05"/>
    <x v="1"/>
    <s v="plays"/>
    <d v="2017-03-31T22:59:00"/>
    <x v="3136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s v="US"/>
    <s v="USD"/>
    <n v="1493838720"/>
    <x v="3137"/>
    <b v="0"/>
    <n v="1"/>
    <b v="0"/>
    <s v="theater/plays"/>
    <n v="50"/>
    <n v="50"/>
    <x v="1"/>
    <s v="plays"/>
    <d v="2017-05-03T19:12:00"/>
    <x v="3137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s v="GB"/>
    <s v="GBP"/>
    <n v="1491233407"/>
    <x v="3138"/>
    <b v="0"/>
    <n v="0"/>
    <b v="0"/>
    <s v="theater/plays"/>
    <e v="#DIV/0!"/>
    <n v="0"/>
    <x v="1"/>
    <s v="plays"/>
    <d v="2017-04-03T15:30:07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s v="MX"/>
    <s v="MXN"/>
    <n v="1490416380"/>
    <x v="3139"/>
    <b v="0"/>
    <n v="6"/>
    <b v="0"/>
    <s v="theater/plays"/>
    <n v="450"/>
    <n v="450"/>
    <x v="1"/>
    <s v="plays"/>
    <d v="2017-03-25T04:33:00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s v="FR"/>
    <s v="EUR"/>
    <n v="1491581703"/>
    <x v="3140"/>
    <b v="0"/>
    <n v="4"/>
    <b v="0"/>
    <s v="theater/plays"/>
    <n v="24"/>
    <n v="24"/>
    <x v="1"/>
    <s v="plays"/>
    <d v="2017-04-07T16:15:03"/>
    <x v="3140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s v="NL"/>
    <s v="EUR"/>
    <n v="1492372800"/>
    <x v="3141"/>
    <b v="0"/>
    <n v="8"/>
    <b v="0"/>
    <s v="theater/plays"/>
    <n v="32.25"/>
    <n v="32.25"/>
    <x v="1"/>
    <s v="plays"/>
    <d v="2017-04-16T20:00:00"/>
    <x v="3141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s v="GB"/>
    <s v="GBP"/>
    <n v="1489922339"/>
    <x v="3142"/>
    <b v="0"/>
    <n v="3"/>
    <b v="0"/>
    <s v="theater/plays"/>
    <n v="15"/>
    <n v="15"/>
    <x v="1"/>
    <s v="plays"/>
    <d v="2017-03-19T11:18:59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s v="GB"/>
    <s v="GBP"/>
    <n v="1491726956"/>
    <x v="3143"/>
    <b v="0"/>
    <n v="0"/>
    <b v="0"/>
    <s v="theater/plays"/>
    <e v="#DIV/0!"/>
    <n v="0"/>
    <x v="1"/>
    <s v="plays"/>
    <d v="2017-04-09T08:35:56"/>
    <x v="3143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s v="US"/>
    <s v="USD"/>
    <n v="1489903200"/>
    <x v="3144"/>
    <b v="0"/>
    <n v="30"/>
    <b v="0"/>
    <s v="theater/plays"/>
    <n v="251.33"/>
    <n v="251.33"/>
    <x v="1"/>
    <s v="plays"/>
    <d v="2017-03-19T06:00:00"/>
    <x v="3144"/>
  </r>
  <r>
    <n v="3145"/>
    <s v="Arlington's 1st Dinner Theatre"/>
    <s v="Dominion Theatre Company is the first community dinner theatre  to be established in Arlington TX."/>
    <n v="25000"/>
    <n v="0"/>
    <n v="0"/>
    <x v="3"/>
    <s v="US"/>
    <s v="USD"/>
    <n v="1490659134"/>
    <x v="3145"/>
    <b v="0"/>
    <n v="0"/>
    <b v="0"/>
    <s v="theater/plays"/>
    <e v="#DIV/0!"/>
    <n v="0"/>
    <x v="1"/>
    <s v="plays"/>
    <d v="2017-03-27T23:58:54"/>
    <x v="3145"/>
  </r>
  <r>
    <n v="3146"/>
    <s v="SoÃ±Ã© una ciudad amurallada"/>
    <s v="Somos... Podemos... Amamos... Nuestra muralla, nuestra utopÃ­a. Que el amor sea el lÃ­mite"/>
    <n v="50000"/>
    <n v="5250"/>
    <n v="11"/>
    <x v="3"/>
    <s v="MX"/>
    <s v="MXN"/>
    <n v="1492356166"/>
    <x v="3146"/>
    <b v="0"/>
    <n v="12"/>
    <b v="0"/>
    <s v="theater/plays"/>
    <n v="437.5"/>
    <n v="437.5"/>
    <x v="1"/>
    <s v="plays"/>
    <d v="2017-04-16T15:22:46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x v="3147"/>
    <b v="1"/>
    <n v="213"/>
    <b v="1"/>
    <s v="theater/plays"/>
    <n v="110.35"/>
    <n v="110.35"/>
    <x v="1"/>
    <s v="plays"/>
    <d v="2014-11-07T00:15:55"/>
    <x v="3147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x v="3148"/>
    <b v="1"/>
    <n v="57"/>
    <b v="1"/>
    <s v="theater/plays"/>
    <n v="41.42"/>
    <n v="41.42"/>
    <x v="1"/>
    <s v="plays"/>
    <d v="2014-10-01T04:00:00"/>
    <x v="3148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x v="3149"/>
    <b v="1"/>
    <n v="25"/>
    <b v="1"/>
    <s v="theater/plays"/>
    <n v="52"/>
    <n v="52"/>
    <x v="1"/>
    <s v="plays"/>
    <d v="2012-12-07T02:00:00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x v="3150"/>
    <b v="1"/>
    <n v="104"/>
    <b v="1"/>
    <s v="theater/plays"/>
    <n v="33.99"/>
    <n v="33.99"/>
    <x v="1"/>
    <s v="plays"/>
    <d v="2011-01-25T04:00:00"/>
    <x v="3150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x v="3151"/>
    <b v="1"/>
    <n v="34"/>
    <b v="1"/>
    <s v="theater/plays"/>
    <n v="103.35"/>
    <n v="103.35"/>
    <x v="1"/>
    <s v="plays"/>
    <d v="2014-09-10T20:09:34"/>
    <x v="3151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x v="3152"/>
    <b v="1"/>
    <n v="67"/>
    <b v="1"/>
    <s v="theater/plays"/>
    <n v="34.79"/>
    <n v="34.79"/>
    <x v="1"/>
    <s v="plays"/>
    <d v="2013-11-02T20:49:27"/>
    <x v="3152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x v="3153"/>
    <b v="1"/>
    <n v="241"/>
    <b v="1"/>
    <s v="theater/plays"/>
    <n v="41.77"/>
    <n v="41.77"/>
    <x v="1"/>
    <s v="plays"/>
    <d v="2011-05-01T04:59:00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x v="3154"/>
    <b v="1"/>
    <n v="123"/>
    <b v="1"/>
    <s v="theater/plays"/>
    <n v="64.27"/>
    <n v="64.27"/>
    <x v="1"/>
    <s v="plays"/>
    <d v="2012-04-01T20:00:58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x v="3155"/>
    <b v="1"/>
    <n v="302"/>
    <b v="1"/>
    <s v="theater/plays"/>
    <n v="31.21"/>
    <n v="31.21"/>
    <x v="1"/>
    <s v="plays"/>
    <d v="2012-12-20T11:58:4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x v="3156"/>
    <b v="1"/>
    <n v="89"/>
    <b v="1"/>
    <s v="theater/plays"/>
    <n v="62.92"/>
    <n v="62.92"/>
    <x v="1"/>
    <s v="plays"/>
    <d v="2012-06-01T22:52:24"/>
    <x v="3156"/>
  </r>
  <r>
    <n v="3157"/>
    <s v="Summer FourPlay"/>
    <s v="Four Directors.  Four One Acts.  Four Genres.  For You."/>
    <n v="4000"/>
    <n v="4040"/>
    <n v="101"/>
    <x v="0"/>
    <s v="US"/>
    <s v="USD"/>
    <n v="1405746000"/>
    <x v="3157"/>
    <b v="1"/>
    <n v="41"/>
    <b v="1"/>
    <s v="theater/plays"/>
    <n v="98.54"/>
    <n v="98.54"/>
    <x v="1"/>
    <s v="plays"/>
    <d v="2014-07-19T05:00:00"/>
    <x v="3157"/>
  </r>
  <r>
    <n v="3158"/>
    <s v="Nursery Crimes"/>
    <s v="A 40s crime-noir play using nursery rhyme characters."/>
    <n v="5000"/>
    <n v="5700"/>
    <n v="114"/>
    <x v="0"/>
    <s v="US"/>
    <s v="USD"/>
    <n v="1374523752"/>
    <x v="3158"/>
    <b v="1"/>
    <n v="69"/>
    <b v="1"/>
    <s v="theater/plays"/>
    <n v="82.61"/>
    <n v="82.61"/>
    <x v="1"/>
    <s v="plays"/>
    <d v="2013-07-22T20:09:12"/>
    <x v="3158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x v="3159"/>
    <b v="1"/>
    <n v="52"/>
    <b v="1"/>
    <s v="theater/plays"/>
    <n v="38.5"/>
    <n v="38.5"/>
    <x v="1"/>
    <s v="plays"/>
    <d v="2012-01-18T23:00:00"/>
    <x v="3159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x v="3160"/>
    <b v="1"/>
    <n v="57"/>
    <b v="1"/>
    <s v="theater/plays"/>
    <n v="80.16"/>
    <n v="80.16"/>
    <x v="1"/>
    <s v="plays"/>
    <d v="2014-08-13T04:59:00"/>
    <x v="3160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x v="3161"/>
    <b v="1"/>
    <n v="74"/>
    <b v="1"/>
    <s v="theater/plays"/>
    <n v="28.41"/>
    <n v="28.41"/>
    <x v="1"/>
    <s v="plays"/>
    <d v="2014-10-15T12:52:02"/>
    <x v="3161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x v="3162"/>
    <b v="1"/>
    <n v="63"/>
    <b v="1"/>
    <s v="theater/plays"/>
    <n v="80.73"/>
    <n v="80.73"/>
    <x v="1"/>
    <s v="plays"/>
    <d v="2014-07-07T02:00:00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x v="3163"/>
    <b v="1"/>
    <n v="72"/>
    <b v="1"/>
    <s v="theater/plays"/>
    <n v="200.69"/>
    <n v="200.69"/>
    <x v="1"/>
    <s v="plays"/>
    <d v="2014-06-15T18:05:25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x v="3164"/>
    <b v="1"/>
    <n v="71"/>
    <b v="1"/>
    <s v="theater/plays"/>
    <n v="37.590000000000003"/>
    <n v="37.590000000000003"/>
    <x v="1"/>
    <s v="plays"/>
    <d v="2014-06-09T19:20:15"/>
    <x v="3164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x v="3165"/>
    <b v="1"/>
    <n v="21"/>
    <b v="1"/>
    <s v="theater/plays"/>
    <n v="58.1"/>
    <n v="58.1"/>
    <x v="1"/>
    <s v="plays"/>
    <d v="2011-05-03T03:59:00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x v="3166"/>
    <b v="1"/>
    <n v="930"/>
    <b v="1"/>
    <s v="theater/plays"/>
    <n v="60.3"/>
    <n v="60.3"/>
    <x v="1"/>
    <s v="plays"/>
    <d v="2014-11-26T07:59:00"/>
    <x v="3166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x v="3167"/>
    <b v="1"/>
    <n v="55"/>
    <b v="1"/>
    <s v="theater/plays"/>
    <n v="63.36"/>
    <n v="63.36"/>
    <x v="1"/>
    <s v="plays"/>
    <d v="2014-08-02T04:13:01"/>
    <x v="3167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x v="3168"/>
    <b v="1"/>
    <n v="61"/>
    <b v="1"/>
    <s v="theater/plays"/>
    <n v="50.9"/>
    <n v="50.9"/>
    <x v="1"/>
    <s v="plays"/>
    <d v="2014-06-13T22:00:00"/>
    <x v="3168"/>
  </r>
  <r>
    <n v="3169"/>
    <s v="The Window"/>
    <s v="We're bringing The Window to the Cherry Lane Theater in January 2014."/>
    <n v="8000"/>
    <n v="8241"/>
    <n v="103"/>
    <x v="0"/>
    <s v="US"/>
    <s v="USD"/>
    <n v="1386910740"/>
    <x v="3169"/>
    <b v="1"/>
    <n v="82"/>
    <b v="1"/>
    <s v="theater/plays"/>
    <n v="100.5"/>
    <n v="100.5"/>
    <x v="1"/>
    <s v="plays"/>
    <d v="2013-12-13T04:59:00"/>
    <x v="3169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x v="3170"/>
    <b v="1"/>
    <n v="71"/>
    <b v="1"/>
    <s v="theater/plays"/>
    <n v="31.62"/>
    <n v="31.62"/>
    <x v="1"/>
    <s v="plays"/>
    <d v="2014-07-02T04:00:00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x v="3171"/>
    <b v="1"/>
    <n v="117"/>
    <b v="1"/>
    <s v="theater/plays"/>
    <n v="65.099999999999994"/>
    <n v="65.099999999999994"/>
    <x v="1"/>
    <s v="plays"/>
    <d v="2016-05-06T14:35:58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x v="3172"/>
    <b v="1"/>
    <n v="29"/>
    <b v="1"/>
    <s v="theater/plays"/>
    <n v="79.31"/>
    <n v="79.31"/>
    <x v="1"/>
    <s v="plays"/>
    <d v="2012-02-14T17:31:08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x v="3173"/>
    <b v="1"/>
    <n v="74"/>
    <b v="1"/>
    <s v="theater/plays"/>
    <n v="139.19"/>
    <n v="139.19"/>
    <x v="1"/>
    <s v="plays"/>
    <d v="2014-09-26T21:04:52"/>
    <x v="3173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x v="3174"/>
    <b v="1"/>
    <n v="23"/>
    <b v="1"/>
    <s v="theater/plays"/>
    <n v="131.91"/>
    <n v="131.91"/>
    <x v="1"/>
    <s v="plays"/>
    <d v="2014-08-25T20:45:08"/>
    <x v="3174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x v="3175"/>
    <b v="1"/>
    <n v="60"/>
    <b v="1"/>
    <s v="theater/plays"/>
    <n v="91.3"/>
    <n v="91.3"/>
    <x v="1"/>
    <s v="plays"/>
    <d v="2011-02-17T21:17:0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x v="3176"/>
    <b v="1"/>
    <n v="55"/>
    <b v="1"/>
    <s v="theater/plays"/>
    <n v="39.67"/>
    <n v="39.67"/>
    <x v="1"/>
    <s v="plays"/>
    <d v="2013-08-18T15:00:00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x v="3177"/>
    <b v="1"/>
    <n v="51"/>
    <b v="1"/>
    <s v="theater/plays"/>
    <n v="57.55"/>
    <n v="57.55"/>
    <x v="1"/>
    <s v="plays"/>
    <d v="2014-06-21T16:00:09"/>
    <x v="3177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x v="3178"/>
    <b v="1"/>
    <n v="78"/>
    <b v="1"/>
    <s v="theater/plays"/>
    <n v="33.03"/>
    <n v="33.03"/>
    <x v="1"/>
    <s v="plays"/>
    <d v="2014-07-16T14:31:15"/>
    <x v="3178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x v="3179"/>
    <b v="1"/>
    <n v="62"/>
    <b v="1"/>
    <s v="theater/plays"/>
    <n v="77.34"/>
    <n v="77.34"/>
    <x v="1"/>
    <s v="plays"/>
    <d v="2013-05-06T16:51:11"/>
    <x v="3179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x v="3180"/>
    <b v="1"/>
    <n v="45"/>
    <b v="1"/>
    <s v="theater/plays"/>
    <n v="31.93"/>
    <n v="31.93"/>
    <x v="1"/>
    <s v="plays"/>
    <d v="2014-06-20T09:54:09"/>
    <x v="3180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x v="3181"/>
    <b v="1"/>
    <n v="15"/>
    <b v="1"/>
    <s v="theater/plays"/>
    <n v="36.33"/>
    <n v="36.33"/>
    <x v="1"/>
    <s v="plays"/>
    <d v="2014-06-15T16:00:00"/>
    <x v="3181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x v="3182"/>
    <b v="1"/>
    <n v="151"/>
    <b v="1"/>
    <s v="theater/plays"/>
    <n v="46.77"/>
    <n v="46.77"/>
    <x v="1"/>
    <s v="plays"/>
    <d v="2012-01-31T17:00:00"/>
    <x v="3182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x v="3183"/>
    <b v="1"/>
    <n v="68"/>
    <b v="1"/>
    <s v="theater/plays"/>
    <n v="40.07"/>
    <n v="40.07"/>
    <x v="1"/>
    <s v="plays"/>
    <d v="2013-08-23T19:04:29"/>
    <x v="3183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x v="3184"/>
    <b v="1"/>
    <n v="46"/>
    <b v="1"/>
    <s v="theater/plays"/>
    <n v="100.22"/>
    <n v="100.22"/>
    <x v="1"/>
    <s v="plays"/>
    <d v="2014-07-01T23:50:31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x v="3185"/>
    <b v="1"/>
    <n v="24"/>
    <b v="1"/>
    <s v="theater/plays"/>
    <n v="41.67"/>
    <n v="41.67"/>
    <x v="1"/>
    <s v="plays"/>
    <d v="2014-07-16T23:27:21"/>
    <x v="3185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x v="3186"/>
    <b v="1"/>
    <n v="70"/>
    <b v="1"/>
    <s v="theater/plays"/>
    <n v="46.71"/>
    <n v="46.71"/>
    <x v="1"/>
    <s v="plays"/>
    <d v="2014-09-16T21:00:00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x v="3187"/>
    <b v="1"/>
    <n v="244"/>
    <b v="1"/>
    <s v="theater/plays"/>
    <n v="71.489999999999995"/>
    <n v="71.489999999999995"/>
    <x v="1"/>
    <s v="plays"/>
    <d v="2014-08-04T15:59:3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s v="GB"/>
    <s v="GBP"/>
    <n v="1433930302"/>
    <x v="3188"/>
    <b v="0"/>
    <n v="9"/>
    <b v="0"/>
    <s v="theater/musical"/>
    <n v="14.44"/>
    <n v="14.44"/>
    <x v="1"/>
    <s v="musical"/>
    <d v="2015-06-10T09:58:22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s v="SE"/>
    <s v="SEK"/>
    <n v="1432455532"/>
    <x v="3189"/>
    <b v="0"/>
    <n v="19"/>
    <b v="0"/>
    <s v="theater/musical"/>
    <n v="356.84"/>
    <n v="356.84"/>
    <x v="1"/>
    <s v="musical"/>
    <d v="2015-05-24T08:18:52"/>
    <x v="3189"/>
  </r>
  <r>
    <n v="3190"/>
    <s v="Call It A Day Productions - THE LIFE"/>
    <s v="Call It A Day Productions is putting on their first full production in December and every little bit helps!"/>
    <n v="4000"/>
    <n v="0"/>
    <n v="0"/>
    <x v="2"/>
    <s v="CA"/>
    <s v="CAD"/>
    <n v="1481258275"/>
    <x v="3190"/>
    <b v="0"/>
    <n v="0"/>
    <b v="0"/>
    <s v="theater/musical"/>
    <e v="#DIV/0!"/>
    <n v="0"/>
    <x v="1"/>
    <s v="musical"/>
    <d v="2016-12-09T04:37:55"/>
    <x v="3190"/>
  </r>
  <r>
    <n v="3191"/>
    <s v="Decree 770: Europa"/>
    <s v="A brand new musical about the ban of contraception and abortion in Romania and the revolution that ended it all in 1989."/>
    <n v="3750"/>
    <n v="151"/>
    <n v="4"/>
    <x v="2"/>
    <s v="US"/>
    <s v="USD"/>
    <n v="1471370869"/>
    <x v="3191"/>
    <b v="0"/>
    <n v="4"/>
    <b v="0"/>
    <s v="theater/musical"/>
    <n v="37.75"/>
    <n v="37.75"/>
    <x v="1"/>
    <s v="musical"/>
    <d v="2016-08-16T18:07:49"/>
    <x v="3191"/>
  </r>
  <r>
    <n v="3192"/>
    <s v="Arts in Conflict"/>
    <s v="This project challenges social issues affecting young people in areas of deprivation within the Belfast area (Northern Ireland)."/>
    <n v="10000"/>
    <n v="102"/>
    <n v="1"/>
    <x v="2"/>
    <s v="GB"/>
    <s v="GBP"/>
    <n v="1425160800"/>
    <x v="3192"/>
    <b v="0"/>
    <n v="8"/>
    <b v="0"/>
    <s v="theater/musical"/>
    <n v="12.75"/>
    <n v="12.75"/>
    <x v="1"/>
    <s v="musical"/>
    <d v="2015-02-28T22:00:0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s v="GB"/>
    <s v="GBP"/>
    <n v="1424474056"/>
    <x v="3193"/>
    <b v="0"/>
    <n v="24"/>
    <b v="0"/>
    <s v="theater/musical"/>
    <n v="24.46"/>
    <n v="24.46"/>
    <x v="1"/>
    <s v="musical"/>
    <d v="2015-02-20T23:14:16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s v="US"/>
    <s v="USD"/>
    <n v="1437960598"/>
    <x v="3194"/>
    <b v="0"/>
    <n v="0"/>
    <b v="0"/>
    <s v="theater/musical"/>
    <e v="#DIV/0!"/>
    <n v="0"/>
    <x v="1"/>
    <s v="musical"/>
    <d v="2015-07-27T01:29:58"/>
    <x v="3194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s v="US"/>
    <s v="USD"/>
    <n v="1423750542"/>
    <x v="3195"/>
    <b v="0"/>
    <n v="39"/>
    <b v="0"/>
    <s v="theater/musical"/>
    <n v="53.08"/>
    <n v="53.08"/>
    <x v="1"/>
    <s v="musical"/>
    <d v="2015-02-12T14:15:42"/>
    <x v="3195"/>
  </r>
  <r>
    <n v="3196"/>
    <s v="Our Modern Lives"/>
    <s v="Help five college students as they journey to bring their groundbreaking new musical &quot;Our Modern Lives&quot; to Broadway!"/>
    <n v="3000000"/>
    <n v="1800"/>
    <n v="0"/>
    <x v="2"/>
    <s v="US"/>
    <s v="USD"/>
    <n v="1438437600"/>
    <x v="3196"/>
    <b v="0"/>
    <n v="6"/>
    <b v="0"/>
    <s v="theater/musical"/>
    <n v="300"/>
    <n v="300"/>
    <x v="1"/>
    <s v="musical"/>
    <d v="2015-08-01T14:00:00"/>
    <x v="3196"/>
  </r>
  <r>
    <n v="3197"/>
    <s v="Mirror, mirror on the wall"/>
    <s v="This years most important stage project for young artists in our region. www.ungespor.no"/>
    <n v="10000"/>
    <n v="1145"/>
    <n v="11"/>
    <x v="2"/>
    <s v="NO"/>
    <s v="NOK"/>
    <n v="1423050618"/>
    <x v="3197"/>
    <b v="0"/>
    <n v="4"/>
    <b v="0"/>
    <s v="theater/musical"/>
    <n v="286.25"/>
    <n v="286.25"/>
    <x v="1"/>
    <s v="musical"/>
    <d v="2015-02-04T11:50:18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s v="DK"/>
    <s v="DKK"/>
    <n v="1424081477"/>
    <x v="3198"/>
    <b v="0"/>
    <n v="3"/>
    <b v="0"/>
    <s v="theater/musical"/>
    <n v="36.67"/>
    <n v="36.67"/>
    <x v="1"/>
    <s v="musical"/>
    <d v="2015-02-16T10:11:17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s v="US"/>
    <s v="USD"/>
    <n v="1410037200"/>
    <x v="3199"/>
    <b v="0"/>
    <n v="53"/>
    <b v="0"/>
    <s v="theater/musical"/>
    <n v="49.21"/>
    <n v="49.21"/>
    <x v="1"/>
    <s v="musical"/>
    <d v="2014-09-06T21:00:00"/>
    <x v="3199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s v="US"/>
    <s v="USD"/>
    <n v="1461994440"/>
    <x v="3200"/>
    <b v="0"/>
    <n v="1"/>
    <b v="0"/>
    <s v="theater/musical"/>
    <n v="1"/>
    <n v="1"/>
    <x v="1"/>
    <s v="musical"/>
    <d v="2016-04-30T05:34:00"/>
    <x v="3200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s v="GB"/>
    <s v="GBP"/>
    <n v="1409509477"/>
    <x v="3201"/>
    <b v="0"/>
    <n v="2"/>
    <b v="0"/>
    <s v="theater/musical"/>
    <n v="12.5"/>
    <n v="12.5"/>
    <x v="1"/>
    <s v="musical"/>
    <d v="2014-08-31T18:24:37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s v="US"/>
    <s v="USD"/>
    <n v="1450072740"/>
    <x v="3202"/>
    <b v="0"/>
    <n v="25"/>
    <b v="0"/>
    <s v="theater/musical"/>
    <n v="109.04"/>
    <n v="109.04"/>
    <x v="1"/>
    <s v="musical"/>
    <d v="2015-12-14T05:59:0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s v="US"/>
    <s v="USD"/>
    <n v="1443224622"/>
    <x v="3203"/>
    <b v="0"/>
    <n v="6"/>
    <b v="0"/>
    <s v="theater/musical"/>
    <n v="41.67"/>
    <n v="41.67"/>
    <x v="1"/>
    <s v="musical"/>
    <d v="2015-09-25T23:43:42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s v="US"/>
    <s v="USD"/>
    <n v="1437149640"/>
    <x v="3204"/>
    <b v="0"/>
    <n v="0"/>
    <b v="0"/>
    <s v="theater/musical"/>
    <e v="#DIV/0!"/>
    <n v="0"/>
    <x v="1"/>
    <s v="musical"/>
    <d v="2015-07-17T16:14:0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s v="GB"/>
    <s v="GBP"/>
    <n v="1430470772"/>
    <x v="3205"/>
    <b v="0"/>
    <n v="12"/>
    <b v="0"/>
    <s v="theater/musical"/>
    <n v="22.75"/>
    <n v="22.75"/>
    <x v="1"/>
    <s v="musical"/>
    <d v="2015-05-01T08:59:32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s v="US"/>
    <s v="USD"/>
    <n v="1442644651"/>
    <x v="3206"/>
    <b v="0"/>
    <n v="0"/>
    <b v="0"/>
    <s v="theater/musical"/>
    <e v="#DIV/0!"/>
    <n v="0"/>
    <x v="1"/>
    <s v="musical"/>
    <d v="2015-09-19T06:37:31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s v="US"/>
    <s v="USD"/>
    <n v="1429767607"/>
    <x v="3207"/>
    <b v="0"/>
    <n v="36"/>
    <b v="0"/>
    <s v="theater/musical"/>
    <n v="70.83"/>
    <n v="70.83"/>
    <x v="1"/>
    <s v="musical"/>
    <d v="2015-04-23T05:40:07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x v="3208"/>
    <b v="1"/>
    <n v="82"/>
    <b v="1"/>
    <s v="theater/plays"/>
    <n v="63.11"/>
    <n v="63.11"/>
    <x v="1"/>
    <s v="plays"/>
    <d v="2014-07-28T14:31:17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x v="3209"/>
    <b v="1"/>
    <n v="226"/>
    <b v="1"/>
    <s v="theater/plays"/>
    <n v="50.16"/>
    <n v="50.16"/>
    <x v="1"/>
    <s v="plays"/>
    <d v="2014-06-20T23:00:00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x v="3210"/>
    <b v="1"/>
    <n v="60"/>
    <b v="1"/>
    <s v="theater/plays"/>
    <n v="62.88"/>
    <n v="62.88"/>
    <x v="1"/>
    <s v="plays"/>
    <d v="2012-06-01T03:59:00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x v="3211"/>
    <b v="1"/>
    <n v="322"/>
    <b v="1"/>
    <s v="theater/plays"/>
    <n v="85.53"/>
    <n v="85.53"/>
    <x v="1"/>
    <s v="plays"/>
    <d v="2014-08-15T02:00:00"/>
    <x v="3211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x v="3212"/>
    <b v="1"/>
    <n v="94"/>
    <b v="1"/>
    <s v="theater/plays"/>
    <n v="53.72"/>
    <n v="53.72"/>
    <x v="1"/>
    <s v="plays"/>
    <d v="2014-08-08T19:05:51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x v="3213"/>
    <b v="1"/>
    <n v="47"/>
    <b v="1"/>
    <s v="theater/plays"/>
    <n v="127.81"/>
    <n v="127.81"/>
    <x v="1"/>
    <s v="plays"/>
    <d v="2015-07-26T18:19:19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x v="3214"/>
    <b v="1"/>
    <n v="115"/>
    <b v="1"/>
    <s v="theater/plays"/>
    <n v="106.57"/>
    <n v="106.57"/>
    <x v="1"/>
    <s v="plays"/>
    <d v="2016-01-05T23:55:0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x v="3215"/>
    <b v="1"/>
    <n v="134"/>
    <b v="1"/>
    <s v="theater/plays"/>
    <n v="262.11"/>
    <n v="262.11"/>
    <x v="1"/>
    <s v="plays"/>
    <d v="2015-09-10T03:59:00"/>
    <x v="3215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x v="3216"/>
    <b v="1"/>
    <n v="35"/>
    <b v="1"/>
    <s v="theater/plays"/>
    <n v="57.17"/>
    <n v="57.17"/>
    <x v="1"/>
    <s v="plays"/>
    <d v="2015-07-11T14:30:00"/>
    <x v="3216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x v="3217"/>
    <b v="1"/>
    <n v="104"/>
    <b v="1"/>
    <s v="theater/plays"/>
    <n v="50.2"/>
    <n v="50.2"/>
    <x v="1"/>
    <s v="plays"/>
    <d v="2016-11-04T13:06:24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x v="3218"/>
    <b v="1"/>
    <n v="184"/>
    <b v="1"/>
    <s v="theater/plays"/>
    <n v="66.59"/>
    <n v="66.59"/>
    <x v="1"/>
    <s v="plays"/>
    <d v="2014-12-31T00:00:00"/>
    <x v="3218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x v="3219"/>
    <b v="1"/>
    <n v="119"/>
    <b v="1"/>
    <s v="theater/plays"/>
    <n v="168.25"/>
    <n v="168.25"/>
    <x v="1"/>
    <s v="plays"/>
    <d v="2015-03-22T22:35:47"/>
    <x v="3219"/>
  </r>
  <r>
    <n v="3220"/>
    <s v="Burners"/>
    <s v="A sci-fi thriller for the stage opening March 10 in Los Angeles."/>
    <n v="15000"/>
    <n v="15126"/>
    <n v="101"/>
    <x v="0"/>
    <s v="US"/>
    <s v="USD"/>
    <n v="1489352400"/>
    <x v="3220"/>
    <b v="1"/>
    <n v="59"/>
    <b v="1"/>
    <s v="theater/plays"/>
    <n v="256.37"/>
    <n v="256.37"/>
    <x v="1"/>
    <s v="plays"/>
    <d v="2017-03-12T21:00:00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x v="3221"/>
    <b v="1"/>
    <n v="113"/>
    <b v="1"/>
    <s v="theater/plays"/>
    <n v="36.61"/>
    <n v="36.61"/>
    <x v="1"/>
    <s v="plays"/>
    <d v="2015-07-05T16:43:23"/>
    <x v="3221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x v="3222"/>
    <b v="1"/>
    <n v="84"/>
    <b v="1"/>
    <s v="theater/plays"/>
    <n v="37.14"/>
    <n v="37.14"/>
    <x v="1"/>
    <s v="plays"/>
    <d v="2015-10-24T21:29:00"/>
    <x v="3222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x v="3223"/>
    <b v="1"/>
    <n v="74"/>
    <b v="1"/>
    <s v="theater/plays"/>
    <n v="45.88"/>
    <n v="45.88"/>
    <x v="1"/>
    <s v="plays"/>
    <d v="2015-08-20T20:02:5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x v="3224"/>
    <b v="1"/>
    <n v="216"/>
    <b v="1"/>
    <s v="theater/plays"/>
    <n v="141.71"/>
    <n v="141.71"/>
    <x v="1"/>
    <s v="plays"/>
    <d v="2017-01-10T05:00:00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x v="3225"/>
    <b v="1"/>
    <n v="39"/>
    <b v="1"/>
    <s v="theater/plays"/>
    <n v="52.49"/>
    <n v="52.49"/>
    <x v="1"/>
    <s v="plays"/>
    <d v="2016-06-03T21:00:00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x v="3226"/>
    <b v="1"/>
    <n v="21"/>
    <b v="1"/>
    <s v="theater/plays"/>
    <n v="59.52"/>
    <n v="59.52"/>
    <x v="1"/>
    <s v="plays"/>
    <d v="2015-10-30T14:00:12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x v="3227"/>
    <b v="0"/>
    <n v="30"/>
    <b v="1"/>
    <s v="theater/plays"/>
    <n v="50"/>
    <n v="50"/>
    <x v="1"/>
    <s v="plays"/>
    <d v="2017-01-17T21:10:36"/>
    <x v="3227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x v="3228"/>
    <b v="1"/>
    <n v="37"/>
    <b v="1"/>
    <s v="theater/plays"/>
    <n v="193.62"/>
    <n v="193.62"/>
    <x v="1"/>
    <s v="plays"/>
    <d v="2015-12-17T04:59:00"/>
    <x v="3228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x v="3229"/>
    <b v="1"/>
    <n v="202"/>
    <b v="1"/>
    <s v="theater/plays"/>
    <n v="106.8"/>
    <n v="106.8"/>
    <x v="1"/>
    <s v="plays"/>
    <d v="2014-11-20T07:59:58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x v="3230"/>
    <b v="1"/>
    <n v="37"/>
    <b v="1"/>
    <s v="theater/plays"/>
    <n v="77.22"/>
    <n v="77.22"/>
    <x v="1"/>
    <s v="plays"/>
    <d v="2014-10-01T03:59:00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x v="3231"/>
    <b v="0"/>
    <n v="28"/>
    <b v="1"/>
    <s v="theater/plays"/>
    <n v="57.5"/>
    <n v="57.5"/>
    <x v="1"/>
    <s v="plays"/>
    <d v="2016-04-16T22:39:07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x v="3232"/>
    <b v="1"/>
    <n v="26"/>
    <b v="1"/>
    <s v="theater/plays"/>
    <n v="50.46"/>
    <n v="50.46"/>
    <x v="1"/>
    <s v="plays"/>
    <d v="2016-05-04T03:59:00"/>
    <x v="3232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x v="3233"/>
    <b v="0"/>
    <n v="61"/>
    <b v="1"/>
    <s v="theater/plays"/>
    <n v="97.38"/>
    <n v="97.38"/>
    <x v="1"/>
    <s v="plays"/>
    <d v="2017-03-02T19:19:15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x v="3234"/>
    <b v="0"/>
    <n v="115"/>
    <b v="1"/>
    <s v="theater/plays"/>
    <n v="34.92"/>
    <n v="34.92"/>
    <x v="1"/>
    <s v="plays"/>
    <d v="2017-02-01T23:31:00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x v="3235"/>
    <b v="1"/>
    <n v="181"/>
    <b v="1"/>
    <s v="theater/plays"/>
    <n v="85.53"/>
    <n v="85.53"/>
    <x v="1"/>
    <s v="plays"/>
    <d v="2016-07-01T08:20:51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x v="3236"/>
    <b v="0"/>
    <n v="110"/>
    <b v="1"/>
    <s v="theater/plays"/>
    <n v="182.91"/>
    <n v="182.91"/>
    <x v="1"/>
    <s v="plays"/>
    <d v="2016-12-28T22:00:33"/>
    <x v="3236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x v="3237"/>
    <b v="1"/>
    <n v="269"/>
    <b v="1"/>
    <s v="theater/plays"/>
    <n v="131.13999999999999"/>
    <n v="131.13999999999999"/>
    <x v="1"/>
    <s v="plays"/>
    <d v="2015-09-29T03:59:0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x v="3238"/>
    <b v="1"/>
    <n v="79"/>
    <b v="1"/>
    <s v="theater/plays"/>
    <n v="39.81"/>
    <n v="39.81"/>
    <x v="1"/>
    <s v="plays"/>
    <d v="2015-07-01T12:14:58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x v="3239"/>
    <b v="1"/>
    <n v="104"/>
    <b v="1"/>
    <s v="theater/plays"/>
    <n v="59.7"/>
    <n v="59.7"/>
    <x v="1"/>
    <s v="plays"/>
    <d v="2015-10-25T23:59:0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x v="3240"/>
    <b v="0"/>
    <n v="34"/>
    <b v="1"/>
    <s v="theater/plays"/>
    <n v="88.74"/>
    <n v="88.74"/>
    <x v="1"/>
    <s v="plays"/>
    <d v="2017-02-16T23:00:00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x v="3241"/>
    <b v="1"/>
    <n v="167"/>
    <b v="1"/>
    <s v="theater/plays"/>
    <n v="58.69"/>
    <n v="58.69"/>
    <x v="1"/>
    <s v="plays"/>
    <d v="2014-10-14T06:59:00"/>
    <x v="3241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x v="3242"/>
    <b v="1"/>
    <n v="183"/>
    <b v="1"/>
    <s v="theater/plays"/>
    <n v="69.569999999999993"/>
    <n v="69.569999999999993"/>
    <x v="1"/>
    <s v="plays"/>
    <d v="2014-09-19T18:08:12"/>
    <x v="3242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x v="3243"/>
    <b v="1"/>
    <n v="71"/>
    <b v="1"/>
    <s v="theater/plays"/>
    <n v="115.87"/>
    <n v="115.87"/>
    <x v="1"/>
    <s v="plays"/>
    <d v="2015-10-09T00:00:00"/>
    <x v="3243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x v="3244"/>
    <b v="0"/>
    <n v="69"/>
    <b v="1"/>
    <s v="theater/plays"/>
    <n v="23.87"/>
    <n v="23.87"/>
    <x v="1"/>
    <s v="plays"/>
    <d v="2016-12-01T17:39:4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x v="3245"/>
    <b v="0"/>
    <n v="270"/>
    <b v="1"/>
    <s v="theater/plays"/>
    <n v="81.13"/>
    <n v="81.13"/>
    <x v="1"/>
    <s v="plays"/>
    <d v="2015-06-12T02:00:00"/>
    <x v="3245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x v="3246"/>
    <b v="1"/>
    <n v="193"/>
    <b v="1"/>
    <s v="theater/plays"/>
    <n v="57.63"/>
    <n v="57.63"/>
    <x v="1"/>
    <s v="plays"/>
    <d v="2015-09-12T03:59:0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x v="3247"/>
    <b v="1"/>
    <n v="57"/>
    <b v="1"/>
    <s v="theater/plays"/>
    <n v="46.43"/>
    <n v="46.43"/>
    <x v="1"/>
    <s v="plays"/>
    <d v="2015-07-12T10:25:12"/>
    <x v="3247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x v="3248"/>
    <b v="1"/>
    <n v="200"/>
    <b v="1"/>
    <s v="theater/plays"/>
    <n v="60.48"/>
    <n v="60.48"/>
    <x v="1"/>
    <s v="plays"/>
    <d v="2015-04-04T20:19:17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x v="3249"/>
    <b v="1"/>
    <n v="88"/>
    <b v="1"/>
    <s v="theater/plays"/>
    <n v="65.58"/>
    <n v="65.58"/>
    <x v="1"/>
    <s v="plays"/>
    <d v="2015-06-20T17:55:14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x v="3250"/>
    <b v="1"/>
    <n v="213"/>
    <b v="1"/>
    <s v="theater/plays"/>
    <n v="119.19"/>
    <n v="119.19"/>
    <x v="1"/>
    <s v="plays"/>
    <d v="2014-11-05T18:48:44"/>
    <x v="3250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x v="3251"/>
    <b v="1"/>
    <n v="20"/>
    <b v="1"/>
    <s v="theater/plays"/>
    <n v="83.05"/>
    <n v="83.05"/>
    <x v="1"/>
    <s v="plays"/>
    <d v="2015-06-21T17:32:46"/>
    <x v="3251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x v="3252"/>
    <b v="1"/>
    <n v="50"/>
    <b v="1"/>
    <s v="theater/plays"/>
    <n v="57.52"/>
    <n v="57.52"/>
    <x v="1"/>
    <s v="plays"/>
    <d v="2016-09-07T11:20:40"/>
    <x v="3252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x v="3253"/>
    <b v="1"/>
    <n v="115"/>
    <b v="1"/>
    <s v="theater/plays"/>
    <n v="177.09"/>
    <n v="177.09"/>
    <x v="1"/>
    <s v="plays"/>
    <d v="2016-09-08T03:45:00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x v="3254"/>
    <b v="1"/>
    <n v="186"/>
    <b v="1"/>
    <s v="theater/plays"/>
    <n v="70.77"/>
    <n v="70.77"/>
    <x v="1"/>
    <s v="plays"/>
    <d v="2015-03-26T01:03:29"/>
    <x v="3254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x v="3255"/>
    <b v="1"/>
    <n v="18"/>
    <b v="1"/>
    <s v="theater/plays"/>
    <n v="29.17"/>
    <n v="29.17"/>
    <x v="1"/>
    <s v="plays"/>
    <d v="2014-10-07T18:26:15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x v="3256"/>
    <b v="1"/>
    <n v="176"/>
    <b v="1"/>
    <s v="theater/plays"/>
    <n v="72.760000000000005"/>
    <n v="72.760000000000005"/>
    <x v="1"/>
    <s v="plays"/>
    <d v="2015-06-11T03:59:0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x v="3257"/>
    <b v="0"/>
    <n v="41"/>
    <b v="1"/>
    <s v="theater/plays"/>
    <n v="51.85"/>
    <n v="51.85"/>
    <x v="1"/>
    <s v="plays"/>
    <d v="2017-02-22T13:25:52"/>
    <x v="3257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x v="3258"/>
    <b v="1"/>
    <n v="75"/>
    <b v="1"/>
    <s v="theater/plays"/>
    <n v="98.2"/>
    <n v="98.2"/>
    <x v="1"/>
    <s v="plays"/>
    <d v="2015-01-08T21:17:41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x v="3259"/>
    <b v="1"/>
    <n v="97"/>
    <b v="1"/>
    <s v="theater/plays"/>
    <n v="251.74"/>
    <n v="251.74"/>
    <x v="1"/>
    <s v="plays"/>
    <d v="2016-10-01T03:59:00"/>
    <x v="3259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x v="3260"/>
    <b v="1"/>
    <n v="73"/>
    <b v="1"/>
    <s v="theater/plays"/>
    <n v="74.819999999999993"/>
    <n v="74.819999999999993"/>
    <x v="1"/>
    <s v="plays"/>
    <d v="2015-11-30T17:08:38"/>
    <x v="3260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x v="3261"/>
    <b v="1"/>
    <n v="49"/>
    <b v="1"/>
    <s v="theater/plays"/>
    <n v="67.650000000000006"/>
    <n v="67.650000000000006"/>
    <x v="1"/>
    <s v="plays"/>
    <d v="2015-07-16T17:24:36"/>
    <x v="3261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x v="3262"/>
    <b v="1"/>
    <n v="134"/>
    <b v="1"/>
    <s v="theater/plays"/>
    <n v="93.81"/>
    <n v="93.81"/>
    <x v="1"/>
    <s v="plays"/>
    <d v="2014-12-22T04:00:00"/>
    <x v="3262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x v="3263"/>
    <b v="1"/>
    <n v="68"/>
    <b v="1"/>
    <s v="theater/plays"/>
    <n v="41.24"/>
    <n v="41.24"/>
    <x v="1"/>
    <s v="plays"/>
    <d v="2015-10-30T21:00:00"/>
    <x v="3263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x v="3264"/>
    <b v="1"/>
    <n v="49"/>
    <b v="1"/>
    <s v="theater/plays"/>
    <n v="52.55"/>
    <n v="52.55"/>
    <x v="1"/>
    <s v="plays"/>
    <d v="2015-01-28T22:00:0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x v="3265"/>
    <b v="1"/>
    <n v="63"/>
    <b v="1"/>
    <s v="theater/plays"/>
    <n v="70.290000000000006"/>
    <n v="70.290000000000006"/>
    <x v="1"/>
    <s v="plays"/>
    <d v="2015-12-03T17:00:00"/>
    <x v="3265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x v="3266"/>
    <b v="1"/>
    <n v="163"/>
    <b v="1"/>
    <s v="theater/plays"/>
    <n v="48.33"/>
    <n v="48.33"/>
    <x v="1"/>
    <s v="plays"/>
    <d v="2015-06-12T21:00:0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x v="3267"/>
    <b v="1"/>
    <n v="288"/>
    <b v="1"/>
    <s v="theater/plays"/>
    <n v="53.18"/>
    <n v="53.18"/>
    <x v="1"/>
    <s v="plays"/>
    <d v="2015-07-17T18:11:0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x v="3268"/>
    <b v="1"/>
    <n v="42"/>
    <b v="1"/>
    <s v="theater/plays"/>
    <n v="60.95"/>
    <n v="60.95"/>
    <x v="1"/>
    <s v="plays"/>
    <d v="2016-08-24T21:42:08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x v="3269"/>
    <b v="1"/>
    <n v="70"/>
    <b v="1"/>
    <s v="theater/plays"/>
    <n v="116"/>
    <n v="116"/>
    <x v="1"/>
    <s v="plays"/>
    <d v="2015-06-16T11:00:0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x v="3270"/>
    <b v="1"/>
    <n v="30"/>
    <b v="1"/>
    <s v="theater/plays"/>
    <n v="61"/>
    <n v="61"/>
    <x v="1"/>
    <s v="plays"/>
    <d v="2015-07-12T12:47:45"/>
    <x v="3270"/>
  </r>
  <r>
    <n v="3271"/>
    <s v="Saxon Court at Southwark Playhouse"/>
    <s v="A razor sharp satire to darken your Christmas."/>
    <n v="1500"/>
    <n v="1950"/>
    <n v="130"/>
    <x v="0"/>
    <s v="GB"/>
    <s v="GBP"/>
    <n v="1414927775"/>
    <x v="3271"/>
    <b v="1"/>
    <n v="51"/>
    <b v="1"/>
    <s v="theater/plays"/>
    <n v="38.24"/>
    <n v="38.24"/>
    <x v="1"/>
    <s v="plays"/>
    <d v="2014-11-02T11:29:35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x v="3272"/>
    <b v="1"/>
    <n v="145"/>
    <b v="1"/>
    <s v="theater/plays"/>
    <n v="106.5"/>
    <n v="106.5"/>
    <x v="1"/>
    <s v="plays"/>
    <d v="2015-11-06T13:00:09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x v="3273"/>
    <b v="1"/>
    <n v="21"/>
    <b v="1"/>
    <s v="theater/plays"/>
    <n v="204.57"/>
    <n v="204.57"/>
    <x v="1"/>
    <s v="plays"/>
    <d v="2016-09-14T19:00:00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x v="3274"/>
    <b v="1"/>
    <n v="286"/>
    <b v="1"/>
    <s v="theater/plays"/>
    <n v="54.91"/>
    <n v="54.91"/>
    <x v="1"/>
    <s v="plays"/>
    <d v="2016-03-15T21:00:00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x v="3275"/>
    <b v="1"/>
    <n v="12"/>
    <b v="1"/>
    <s v="theater/plays"/>
    <n v="150.41999999999999"/>
    <n v="150.41999999999999"/>
    <x v="1"/>
    <s v="plays"/>
    <d v="2015-02-09T04:30:00"/>
    <x v="3275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x v="3276"/>
    <b v="1"/>
    <n v="100"/>
    <b v="1"/>
    <s v="theater/plays"/>
    <n v="52.58"/>
    <n v="52.58"/>
    <x v="1"/>
    <s v="plays"/>
    <d v="2016-04-01T03:59:00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x v="3277"/>
    <b v="1"/>
    <n v="100"/>
    <b v="1"/>
    <s v="theater/plays"/>
    <n v="54.3"/>
    <n v="54.3"/>
    <x v="1"/>
    <s v="plays"/>
    <d v="2014-11-18T17:23:26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x v="3278"/>
    <b v="1"/>
    <n v="34"/>
    <b v="1"/>
    <s v="theater/plays"/>
    <n v="76.03"/>
    <n v="76.03"/>
    <x v="1"/>
    <s v="plays"/>
    <d v="2015-05-30T20:21:43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x v="3279"/>
    <b v="0"/>
    <n v="63"/>
    <b v="1"/>
    <s v="theater/plays"/>
    <n v="105.21"/>
    <n v="105.21"/>
    <x v="1"/>
    <s v="plays"/>
    <d v="2016-04-01T01:27:39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x v="3280"/>
    <b v="0"/>
    <n v="30"/>
    <b v="1"/>
    <s v="theater/plays"/>
    <n v="68.67"/>
    <n v="68.67"/>
    <x v="1"/>
    <s v="plays"/>
    <d v="2015-06-01T05:00:0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x v="3281"/>
    <b v="0"/>
    <n v="47"/>
    <b v="1"/>
    <s v="theater/plays"/>
    <n v="129.36000000000001"/>
    <n v="129.36000000000001"/>
    <x v="1"/>
    <s v="plays"/>
    <d v="2015-09-02T00:28:25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x v="3282"/>
    <b v="0"/>
    <n v="237"/>
    <b v="1"/>
    <s v="theater/plays"/>
    <n v="134.26"/>
    <n v="134.26"/>
    <x v="1"/>
    <s v="plays"/>
    <d v="2016-04-29T04:39:48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x v="3283"/>
    <b v="0"/>
    <n v="47"/>
    <b v="1"/>
    <s v="theater/plays"/>
    <n v="17.829999999999998"/>
    <n v="17.829999999999998"/>
    <x v="1"/>
    <s v="plays"/>
    <d v="2016-02-10T21:00:00"/>
    <x v="3283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x v="3284"/>
    <b v="0"/>
    <n v="15"/>
    <b v="1"/>
    <s v="theater/plays"/>
    <n v="203.2"/>
    <n v="203.2"/>
    <x v="1"/>
    <s v="plays"/>
    <d v="2016-01-29T05:59:00"/>
    <x v="3284"/>
  </r>
  <r>
    <n v="3285"/>
    <s v="By Morning"/>
    <s v="A new play by Matthew Gasda"/>
    <n v="4999"/>
    <n v="5604"/>
    <n v="112"/>
    <x v="0"/>
    <s v="US"/>
    <s v="USD"/>
    <n v="1488258000"/>
    <x v="3285"/>
    <b v="0"/>
    <n v="81"/>
    <b v="1"/>
    <s v="theater/plays"/>
    <n v="69.19"/>
    <n v="69.19"/>
    <x v="1"/>
    <s v="plays"/>
    <d v="2017-02-28T05:00:00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x v="3286"/>
    <b v="0"/>
    <n v="122"/>
    <b v="1"/>
    <s v="theater/plays"/>
    <n v="125.12"/>
    <n v="125.12"/>
    <x v="1"/>
    <s v="plays"/>
    <d v="2016-08-15T20:09:42"/>
    <x v="3286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x v="3287"/>
    <b v="0"/>
    <n v="34"/>
    <b v="1"/>
    <s v="theater/plays"/>
    <n v="73.53"/>
    <n v="73.53"/>
    <x v="1"/>
    <s v="plays"/>
    <d v="2015-11-28T18:00:28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x v="3288"/>
    <b v="0"/>
    <n v="207"/>
    <b v="1"/>
    <s v="theater/plays"/>
    <n v="48.44"/>
    <n v="48.44"/>
    <x v="1"/>
    <s v="plays"/>
    <d v="2016-06-20T23:00:00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x v="3289"/>
    <b v="0"/>
    <n v="25"/>
    <b v="1"/>
    <s v="theater/plays"/>
    <n v="26.61"/>
    <n v="26.61"/>
    <x v="1"/>
    <s v="plays"/>
    <d v="2017-02-20T08:50:02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x v="3290"/>
    <b v="0"/>
    <n v="72"/>
    <b v="1"/>
    <s v="theater/plays"/>
    <n v="33.67"/>
    <n v="33.67"/>
    <x v="1"/>
    <s v="plays"/>
    <d v="2017-03-11T12:21:3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x v="3291"/>
    <b v="0"/>
    <n v="14"/>
    <b v="1"/>
    <s v="theater/plays"/>
    <n v="40.71"/>
    <n v="40.71"/>
    <x v="1"/>
    <s v="plays"/>
    <d v="2015-09-17T03:59:00"/>
    <x v="3291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x v="3292"/>
    <b v="0"/>
    <n v="15"/>
    <b v="1"/>
    <s v="theater/plays"/>
    <n v="19.27"/>
    <n v="19.27"/>
    <x v="1"/>
    <s v="plays"/>
    <d v="2015-12-04T19:29:08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x v="3293"/>
    <b v="0"/>
    <n v="91"/>
    <b v="1"/>
    <s v="theater/plays"/>
    <n v="84.29"/>
    <n v="84.29"/>
    <x v="1"/>
    <s v="plays"/>
    <d v="2017-03-04T10:12:32"/>
    <x v="3293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x v="3294"/>
    <b v="0"/>
    <n v="24"/>
    <b v="1"/>
    <s v="theater/plays"/>
    <n v="29.58"/>
    <n v="29.58"/>
    <x v="1"/>
    <s v="plays"/>
    <d v="2015-06-16T12:59:14"/>
    <x v="3294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x v="3295"/>
    <b v="0"/>
    <n v="27"/>
    <b v="1"/>
    <s v="theater/plays"/>
    <n v="26.67"/>
    <n v="26.67"/>
    <x v="1"/>
    <s v="plays"/>
    <d v="2016-09-26T10:37:09"/>
    <x v="3295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x v="3296"/>
    <b v="0"/>
    <n v="47"/>
    <b v="1"/>
    <s v="theater/plays"/>
    <n v="45.98"/>
    <n v="45.98"/>
    <x v="1"/>
    <s v="plays"/>
    <d v="2015-11-22T22:00:00"/>
    <x v="3296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x v="3297"/>
    <b v="0"/>
    <n v="44"/>
    <b v="1"/>
    <s v="theater/plays"/>
    <n v="125.09"/>
    <n v="125.09"/>
    <x v="1"/>
    <s v="plays"/>
    <d v="2015-07-27T22:59:0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x v="3298"/>
    <b v="0"/>
    <n v="72"/>
    <b v="1"/>
    <s v="theater/plays"/>
    <n v="141.29"/>
    <n v="141.29"/>
    <x v="1"/>
    <s v="plays"/>
    <d v="2015-09-13T00:00:0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x v="3299"/>
    <b v="0"/>
    <n v="63"/>
    <b v="1"/>
    <s v="theater/plays"/>
    <n v="55.33"/>
    <n v="55.33"/>
    <x v="1"/>
    <s v="plays"/>
    <d v="2015-10-14T22:01:03"/>
    <x v="3299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x v="3300"/>
    <b v="0"/>
    <n v="88"/>
    <b v="1"/>
    <s v="theater/plays"/>
    <n v="46.42"/>
    <n v="46.42"/>
    <x v="1"/>
    <s v="plays"/>
    <d v="2015-04-29T17:51:02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x v="3301"/>
    <b v="0"/>
    <n v="70"/>
    <b v="1"/>
    <s v="theater/plays"/>
    <n v="57.2"/>
    <n v="57.2"/>
    <x v="1"/>
    <s v="plays"/>
    <d v="2016-08-01T06:59:00"/>
    <x v="3301"/>
  </r>
  <r>
    <n v="3302"/>
    <s v="El muro de BorÃ­s KiÃ©n"/>
    <s v="FilosofÃ­a de los anÃ³nimos"/>
    <n v="8400"/>
    <n v="8685"/>
    <n v="103"/>
    <x v="0"/>
    <s v="ES"/>
    <s v="EUR"/>
    <n v="1481099176"/>
    <x v="3302"/>
    <b v="0"/>
    <n v="50"/>
    <b v="1"/>
    <s v="theater/plays"/>
    <n v="173.7"/>
    <n v="173.7"/>
    <x v="1"/>
    <s v="plays"/>
    <d v="2016-12-07T08:26:16"/>
    <x v="3302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x v="3303"/>
    <b v="0"/>
    <n v="35"/>
    <b v="1"/>
    <s v="theater/plays"/>
    <n v="59.6"/>
    <n v="59.6"/>
    <x v="1"/>
    <s v="plays"/>
    <d v="2015-03-28T14:38:04"/>
    <x v="3303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x v="3304"/>
    <b v="0"/>
    <n v="175"/>
    <b v="1"/>
    <s v="theater/plays"/>
    <n v="89.59"/>
    <n v="89.59"/>
    <x v="1"/>
    <s v="plays"/>
    <d v="2016-12-22T14:59:1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x v="3305"/>
    <b v="0"/>
    <n v="20"/>
    <b v="1"/>
    <s v="theater/plays"/>
    <n v="204.05"/>
    <n v="204.05"/>
    <x v="1"/>
    <s v="plays"/>
    <d v="2015-07-31T20:32:28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x v="3306"/>
    <b v="0"/>
    <n v="54"/>
    <b v="1"/>
    <s v="theater/plays"/>
    <n v="48.7"/>
    <n v="48.7"/>
    <x v="1"/>
    <s v="plays"/>
    <d v="2016-06-10T03:00:00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x v="3307"/>
    <b v="0"/>
    <n v="20"/>
    <b v="1"/>
    <s v="theater/plays"/>
    <n v="53.34"/>
    <n v="53.34"/>
    <x v="1"/>
    <s v="plays"/>
    <d v="2016-05-15T01:22:19"/>
    <x v="3307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x v="3308"/>
    <b v="0"/>
    <n v="57"/>
    <b v="1"/>
    <s v="theater/plays"/>
    <n v="75.09"/>
    <n v="75.09"/>
    <x v="1"/>
    <s v="plays"/>
    <d v="2016-04-13T21:02:45"/>
    <x v="3308"/>
  </r>
  <r>
    <n v="3309"/>
    <s v="Collision Course"/>
    <s v="Two unlikely friends, a garage, tinned beans &amp; the end of the world."/>
    <n v="350"/>
    <n v="558"/>
    <n v="159"/>
    <x v="0"/>
    <s v="GB"/>
    <s v="GBP"/>
    <n v="1476632178"/>
    <x v="3309"/>
    <b v="0"/>
    <n v="31"/>
    <b v="1"/>
    <s v="theater/plays"/>
    <n v="18"/>
    <n v="18"/>
    <x v="1"/>
    <s v="plays"/>
    <d v="2016-10-16T15:36:18"/>
    <x v="3309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x v="3310"/>
    <b v="0"/>
    <n v="31"/>
    <b v="1"/>
    <s v="theater/plays"/>
    <n v="209.84"/>
    <n v="209.84"/>
    <x v="1"/>
    <s v="plays"/>
    <d v="2015-10-06T22:17:05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x v="3311"/>
    <b v="0"/>
    <n v="45"/>
    <b v="1"/>
    <s v="theater/plays"/>
    <n v="61.02"/>
    <n v="61.02"/>
    <x v="1"/>
    <s v="plays"/>
    <d v="2015-10-17T07:00:10"/>
    <x v="3311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x v="3312"/>
    <b v="0"/>
    <n v="41"/>
    <b v="1"/>
    <s v="theater/plays"/>
    <n v="61"/>
    <n v="61"/>
    <x v="1"/>
    <s v="plays"/>
    <d v="2016-11-11T22:00:00"/>
    <x v="3312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x v="3313"/>
    <b v="0"/>
    <n v="29"/>
    <b v="1"/>
    <s v="theater/plays"/>
    <n v="80.03"/>
    <n v="80.03"/>
    <x v="1"/>
    <s v="plays"/>
    <d v="2016-01-27T01:00:00"/>
    <x v="3313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x v="3314"/>
    <b v="0"/>
    <n v="58"/>
    <b v="1"/>
    <s v="theater/plays"/>
    <n v="29.07"/>
    <n v="29.07"/>
    <x v="1"/>
    <s v="plays"/>
    <d v="2015-05-08T20:05:0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x v="3315"/>
    <b v="0"/>
    <n v="89"/>
    <b v="1"/>
    <s v="theater/plays"/>
    <n v="49.44"/>
    <n v="49.44"/>
    <x v="1"/>
    <s v="plays"/>
    <d v="2016-05-06T07:17:21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x v="3316"/>
    <b v="0"/>
    <n v="125"/>
    <b v="1"/>
    <s v="theater/plays"/>
    <n v="93.98"/>
    <n v="93.98"/>
    <x v="1"/>
    <s v="plays"/>
    <d v="2014-08-08T13:54:00"/>
    <x v="3316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x v="3317"/>
    <b v="0"/>
    <n v="18"/>
    <b v="1"/>
    <s v="theater/plays"/>
    <n v="61.94"/>
    <n v="61.94"/>
    <x v="1"/>
    <s v="plays"/>
    <d v="2016-06-08T00:57:04"/>
    <x v="3317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x v="3318"/>
    <b v="0"/>
    <n v="32"/>
    <b v="1"/>
    <s v="theater/plays"/>
    <n v="78.5"/>
    <n v="78.5"/>
    <x v="1"/>
    <s v="plays"/>
    <d v="2016-04-11T02:30:00"/>
    <x v="3318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x v="3319"/>
    <b v="0"/>
    <n v="16"/>
    <b v="1"/>
    <s v="theater/plays"/>
    <n v="33.75"/>
    <n v="33.75"/>
    <x v="1"/>
    <s v="plays"/>
    <d v="2015-01-31T14:03:06"/>
    <x v="3319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x v="3320"/>
    <b v="0"/>
    <n v="38"/>
    <b v="1"/>
    <s v="theater/plays"/>
    <n v="66.45"/>
    <n v="66.45"/>
    <x v="1"/>
    <s v="plays"/>
    <d v="2016-06-22T01:05:57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x v="3321"/>
    <b v="0"/>
    <n v="15"/>
    <b v="1"/>
    <s v="theater/plays"/>
    <n v="35.799999999999997"/>
    <n v="35.799999999999997"/>
    <x v="1"/>
    <s v="plays"/>
    <d v="2014-10-16T03:59:00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x v="3322"/>
    <b v="0"/>
    <n v="23"/>
    <b v="1"/>
    <s v="theater/plays"/>
    <n v="145.65"/>
    <n v="145.65"/>
    <x v="1"/>
    <s v="plays"/>
    <d v="2016-06-22T03:55:00"/>
    <x v="3322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x v="3323"/>
    <b v="0"/>
    <n v="49"/>
    <b v="1"/>
    <s v="theater/plays"/>
    <n v="25.69"/>
    <n v="25.69"/>
    <x v="1"/>
    <s v="plays"/>
    <d v="2016-09-25T08:46:48"/>
    <x v="3323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x v="3324"/>
    <b v="0"/>
    <n v="10"/>
    <b v="1"/>
    <s v="theater/plays"/>
    <n v="152.5"/>
    <n v="152.5"/>
    <x v="1"/>
    <s v="plays"/>
    <d v="2016-06-05T13:59:50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x v="3325"/>
    <b v="0"/>
    <n v="15"/>
    <b v="1"/>
    <s v="theater/plays"/>
    <n v="30"/>
    <n v="30"/>
    <x v="1"/>
    <s v="plays"/>
    <d v="2015-04-05T17:51:17"/>
    <x v="3325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x v="3326"/>
    <b v="0"/>
    <n v="57"/>
    <b v="1"/>
    <s v="theater/plays"/>
    <n v="142.28"/>
    <n v="142.28"/>
    <x v="1"/>
    <s v="plays"/>
    <d v="2015-03-08T16:08:25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x v="3327"/>
    <b v="0"/>
    <n v="33"/>
    <b v="1"/>
    <s v="theater/plays"/>
    <n v="24.55"/>
    <n v="24.55"/>
    <x v="1"/>
    <s v="plays"/>
    <d v="2016-05-08T08:59:26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x v="3328"/>
    <b v="0"/>
    <n v="9"/>
    <b v="1"/>
    <s v="theater/plays"/>
    <n v="292.77999999999997"/>
    <n v="292.77999999999997"/>
    <x v="1"/>
    <s v="plays"/>
    <d v="2014-07-05T01:00:00"/>
    <x v="3328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x v="3329"/>
    <b v="0"/>
    <n v="26"/>
    <b v="1"/>
    <s v="theater/plays"/>
    <n v="44.92"/>
    <n v="44.92"/>
    <x v="1"/>
    <s v="plays"/>
    <d v="2014-07-27T23:00:00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x v="3330"/>
    <b v="0"/>
    <n v="69"/>
    <b v="1"/>
    <s v="theater/plays"/>
    <n v="23.1"/>
    <n v="23.1"/>
    <x v="1"/>
    <s v="plays"/>
    <d v="2015-04-01T20:17:48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x v="3331"/>
    <b v="0"/>
    <n v="65"/>
    <b v="1"/>
    <s v="theater/plays"/>
    <n v="80.400000000000006"/>
    <n v="80.400000000000006"/>
    <x v="1"/>
    <s v="plays"/>
    <d v="2015-10-06T16:44:46"/>
    <x v="3331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x v="3332"/>
    <b v="0"/>
    <n v="83"/>
    <b v="1"/>
    <s v="theater/plays"/>
    <n v="72.290000000000006"/>
    <n v="72.290000000000006"/>
    <x v="1"/>
    <s v="plays"/>
    <d v="2014-07-19T20:38:50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x v="3333"/>
    <b v="0"/>
    <n v="111"/>
    <b v="1"/>
    <s v="theater/plays"/>
    <n v="32.97"/>
    <n v="32.97"/>
    <x v="1"/>
    <s v="plays"/>
    <d v="2015-06-15T16:14:40"/>
    <x v="3333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x v="3334"/>
    <b v="0"/>
    <n v="46"/>
    <b v="1"/>
    <s v="theater/plays"/>
    <n v="116.65"/>
    <n v="116.65"/>
    <x v="1"/>
    <s v="plays"/>
    <d v="2015-07-30T12:30:22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x v="3335"/>
    <b v="0"/>
    <n v="63"/>
    <b v="1"/>
    <s v="theater/plays"/>
    <n v="79.62"/>
    <n v="79.62"/>
    <x v="1"/>
    <s v="plays"/>
    <d v="2014-08-03T23:00:00"/>
    <x v="3335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x v="3336"/>
    <b v="0"/>
    <n v="9"/>
    <b v="1"/>
    <s v="theater/plays"/>
    <n v="27.78"/>
    <n v="27.78"/>
    <x v="1"/>
    <s v="plays"/>
    <d v="2016-04-05T08:34:06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x v="3337"/>
    <b v="0"/>
    <n v="34"/>
    <b v="1"/>
    <s v="theater/plays"/>
    <n v="81.03"/>
    <n v="81.03"/>
    <x v="1"/>
    <s v="plays"/>
    <d v="2014-10-10T21:00:00"/>
    <x v="3337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x v="3338"/>
    <b v="0"/>
    <n v="112"/>
    <b v="1"/>
    <s v="theater/plays"/>
    <n v="136.85"/>
    <n v="136.85"/>
    <x v="1"/>
    <s v="plays"/>
    <d v="2017-02-24T13:48:00"/>
    <x v="3338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x v="3339"/>
    <b v="0"/>
    <n v="47"/>
    <b v="1"/>
    <s v="theater/plays"/>
    <n v="177.62"/>
    <n v="177.62"/>
    <x v="1"/>
    <s v="plays"/>
    <d v="2016-07-28T15:58:38"/>
    <x v="3339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x v="3340"/>
    <b v="0"/>
    <n v="38"/>
    <b v="1"/>
    <s v="theater/plays"/>
    <n v="109.08"/>
    <n v="109.08"/>
    <x v="1"/>
    <s v="plays"/>
    <d v="2016-12-06T23:22:34"/>
    <x v="3340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x v="3341"/>
    <b v="0"/>
    <n v="28"/>
    <b v="1"/>
    <s v="theater/plays"/>
    <n v="119.64"/>
    <n v="119.64"/>
    <x v="1"/>
    <s v="plays"/>
    <d v="2016-06-12T17:00:00"/>
    <x v="3341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x v="3342"/>
    <b v="0"/>
    <n v="78"/>
    <b v="1"/>
    <s v="theater/plays"/>
    <n v="78.209999999999994"/>
    <n v="78.209999999999994"/>
    <x v="1"/>
    <s v="plays"/>
    <d v="2015-04-01T04:59:00"/>
    <x v="3342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x v="3343"/>
    <b v="0"/>
    <n v="23"/>
    <b v="1"/>
    <s v="theater/plays"/>
    <n v="52.17"/>
    <n v="52.17"/>
    <x v="1"/>
    <s v="plays"/>
    <d v="2016-04-13T13:18:00"/>
    <x v="3343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x v="3344"/>
    <b v="0"/>
    <n v="40"/>
    <b v="1"/>
    <s v="theater/plays"/>
    <n v="114.13"/>
    <n v="114.13"/>
    <x v="1"/>
    <s v="plays"/>
    <d v="2014-08-30T04:48:1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x v="3345"/>
    <b v="0"/>
    <n v="13"/>
    <b v="1"/>
    <s v="theater/plays"/>
    <n v="50"/>
    <n v="50"/>
    <x v="1"/>
    <s v="plays"/>
    <d v="2015-04-18T00:37:0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x v="3346"/>
    <b v="0"/>
    <n v="18"/>
    <b v="1"/>
    <s v="theater/plays"/>
    <n v="91.67"/>
    <n v="91.67"/>
    <x v="1"/>
    <s v="plays"/>
    <d v="2015-02-26T00:35:1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x v="3347"/>
    <b v="0"/>
    <n v="22"/>
    <b v="1"/>
    <s v="theater/plays"/>
    <n v="108.59"/>
    <n v="108.59"/>
    <x v="1"/>
    <s v="plays"/>
    <d v="2016-05-08T21:00:00"/>
    <x v="3347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x v="3348"/>
    <b v="0"/>
    <n v="79"/>
    <b v="1"/>
    <s v="theater/plays"/>
    <n v="69.819999999999993"/>
    <n v="69.819999999999993"/>
    <x v="1"/>
    <s v="plays"/>
    <d v="2016-04-30T03:59:00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x v="3349"/>
    <b v="0"/>
    <n v="14"/>
    <b v="1"/>
    <s v="theater/plays"/>
    <n v="109.57"/>
    <n v="109.57"/>
    <x v="1"/>
    <s v="plays"/>
    <d v="2016-06-13T17:00:00"/>
    <x v="3349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x v="3350"/>
    <b v="0"/>
    <n v="51"/>
    <b v="1"/>
    <s v="theater/plays"/>
    <n v="71.67"/>
    <n v="71.67"/>
    <x v="1"/>
    <s v="plays"/>
    <d v="2015-11-29T23:00:0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x v="3351"/>
    <b v="0"/>
    <n v="54"/>
    <b v="1"/>
    <s v="theater/plays"/>
    <n v="93.61"/>
    <n v="93.61"/>
    <x v="1"/>
    <s v="plays"/>
    <d v="2014-07-23T11:00:00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x v="3352"/>
    <b v="0"/>
    <n v="70"/>
    <b v="1"/>
    <s v="theater/plays"/>
    <n v="76.8"/>
    <n v="76.8"/>
    <x v="1"/>
    <s v="plays"/>
    <d v="2016-07-01T23:00:00"/>
    <x v="3352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x v="3353"/>
    <b v="0"/>
    <n v="44"/>
    <b v="1"/>
    <s v="theater/plays"/>
    <n v="35.799999999999997"/>
    <n v="35.799999999999997"/>
    <x v="1"/>
    <s v="plays"/>
    <d v="2016-05-02T23:00:00"/>
    <x v="3353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x v="3354"/>
    <b v="0"/>
    <n v="55"/>
    <b v="1"/>
    <s v="theater/plays"/>
    <n v="55.6"/>
    <n v="55.6"/>
    <x v="1"/>
    <s v="plays"/>
    <d v="2015-10-29T04:01:00"/>
    <x v="3354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x v="3355"/>
    <b v="0"/>
    <n v="15"/>
    <b v="1"/>
    <s v="theater/plays"/>
    <n v="147.33000000000001"/>
    <n v="147.33000000000001"/>
    <x v="1"/>
    <s v="plays"/>
    <d v="2016-05-10T11:17:00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x v="3356"/>
    <b v="0"/>
    <n v="27"/>
    <b v="1"/>
    <s v="theater/plays"/>
    <n v="56.33"/>
    <n v="56.33"/>
    <x v="1"/>
    <s v="plays"/>
    <d v="2016-07-15T19:34:3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x v="3357"/>
    <b v="0"/>
    <n v="21"/>
    <b v="1"/>
    <s v="theater/plays"/>
    <n v="96.19"/>
    <n v="96.19"/>
    <x v="1"/>
    <s v="plays"/>
    <d v="2014-08-01T10:01:50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x v="3358"/>
    <b v="0"/>
    <n v="162"/>
    <b v="1"/>
    <s v="theater/plays"/>
    <n v="63.57"/>
    <n v="63.57"/>
    <x v="1"/>
    <s v="plays"/>
    <d v="2014-11-19T08:27:59"/>
    <x v="3358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x v="3359"/>
    <b v="0"/>
    <n v="23"/>
    <b v="1"/>
    <s v="theater/plays"/>
    <n v="184.78"/>
    <n v="184.78"/>
    <x v="1"/>
    <s v="plays"/>
    <d v="2017-02-25T01:22:14"/>
    <x v="3359"/>
  </r>
  <r>
    <n v="3360"/>
    <s v="Pretty Butch"/>
    <s v="World Premiere, an M1 Singapore Fringe Festival 2017 commission."/>
    <n v="9000"/>
    <n v="9124"/>
    <n v="101"/>
    <x v="0"/>
    <s v="SG"/>
    <s v="SGD"/>
    <n v="1481731140"/>
    <x v="3360"/>
    <b v="0"/>
    <n v="72"/>
    <b v="1"/>
    <s v="theater/plays"/>
    <n v="126.72"/>
    <n v="126.72"/>
    <x v="1"/>
    <s v="plays"/>
    <d v="2016-12-14T15:59:00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x v="3361"/>
    <b v="0"/>
    <n v="68"/>
    <b v="1"/>
    <s v="theater/plays"/>
    <n v="83.43"/>
    <n v="83.43"/>
    <x v="1"/>
    <s v="plays"/>
    <d v="2014-09-01T15:59:00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x v="3362"/>
    <b v="0"/>
    <n v="20"/>
    <b v="1"/>
    <s v="theater/plays"/>
    <n v="54.5"/>
    <n v="54.5"/>
    <x v="1"/>
    <s v="plays"/>
    <d v="2015-03-07T04:55:0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x v="3363"/>
    <b v="0"/>
    <n v="26"/>
    <b v="1"/>
    <s v="theater/plays"/>
    <n v="302.31"/>
    <n v="302.31"/>
    <x v="1"/>
    <s v="plays"/>
    <d v="2014-08-19T16:00:00"/>
    <x v="3363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x v="3364"/>
    <b v="0"/>
    <n v="72"/>
    <b v="1"/>
    <s v="theater/plays"/>
    <n v="44.14"/>
    <n v="44.14"/>
    <x v="1"/>
    <s v="plays"/>
    <d v="2016-03-15T21:00:00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x v="3365"/>
    <b v="0"/>
    <n v="3"/>
    <b v="1"/>
    <s v="theater/plays"/>
    <n v="866.67"/>
    <n v="866.67"/>
    <x v="1"/>
    <s v="plays"/>
    <d v="2015-12-13T02:26:32"/>
    <x v="3365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x v="3366"/>
    <b v="0"/>
    <n v="18"/>
    <b v="1"/>
    <s v="theater/plays"/>
    <n v="61.39"/>
    <n v="61.39"/>
    <x v="1"/>
    <s v="plays"/>
    <d v="2015-05-13T01:37:17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x v="3367"/>
    <b v="0"/>
    <n v="30"/>
    <b v="1"/>
    <s v="theater/plays"/>
    <n v="29.67"/>
    <n v="29.67"/>
    <x v="1"/>
    <s v="plays"/>
    <d v="2015-08-01T22:24:54"/>
    <x v="3367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x v="3368"/>
    <b v="0"/>
    <n v="23"/>
    <b v="1"/>
    <s v="theater/plays"/>
    <n v="45.48"/>
    <n v="45.48"/>
    <x v="1"/>
    <s v="plays"/>
    <d v="2015-01-01T05:00:00"/>
    <x v="3368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x v="3369"/>
    <b v="0"/>
    <n v="54"/>
    <b v="1"/>
    <s v="theater/plays"/>
    <n v="96.2"/>
    <n v="96.2"/>
    <x v="1"/>
    <s v="plays"/>
    <d v="2017-01-15T00:59:40"/>
    <x v="3369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x v="3370"/>
    <b v="0"/>
    <n v="26"/>
    <b v="1"/>
    <s v="theater/plays"/>
    <n v="67.92"/>
    <n v="67.92"/>
    <x v="1"/>
    <s v="plays"/>
    <d v="2016-12-17T08:00:00"/>
    <x v="3370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x v="3371"/>
    <b v="0"/>
    <n v="9"/>
    <b v="1"/>
    <s v="theater/plays"/>
    <n v="30.78"/>
    <n v="30.78"/>
    <x v="1"/>
    <s v="plays"/>
    <d v="2015-12-02T20:59:25"/>
    <x v="3371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x v="3372"/>
    <b v="0"/>
    <n v="27"/>
    <b v="1"/>
    <s v="theater/plays"/>
    <n v="38.33"/>
    <n v="38.33"/>
    <x v="1"/>
    <s v="plays"/>
    <d v="2014-08-25T04:59:00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x v="3373"/>
    <b v="0"/>
    <n v="30"/>
    <b v="1"/>
    <s v="theater/plays"/>
    <n v="66.83"/>
    <n v="66.83"/>
    <x v="1"/>
    <s v="plays"/>
    <d v="2015-07-18T16:00:00"/>
    <x v="3373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x v="3374"/>
    <b v="0"/>
    <n v="52"/>
    <b v="1"/>
    <s v="theater/plays"/>
    <n v="71.73"/>
    <n v="71.73"/>
    <x v="1"/>
    <s v="plays"/>
    <d v="2015-10-28T17:33:36"/>
    <x v="3374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x v="3375"/>
    <b v="0"/>
    <n v="17"/>
    <b v="1"/>
    <s v="theater/plays"/>
    <n v="176.47"/>
    <n v="176.47"/>
    <x v="1"/>
    <s v="plays"/>
    <d v="2014-05-18T14:39:33"/>
    <x v="3375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x v="3376"/>
    <b v="0"/>
    <n v="19"/>
    <b v="1"/>
    <s v="theater/plays"/>
    <n v="421.11"/>
    <n v="421.11"/>
    <x v="1"/>
    <s v="plays"/>
    <d v="2015-04-25T15:49:54"/>
    <x v="3376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x v="3377"/>
    <b v="0"/>
    <n v="77"/>
    <b v="1"/>
    <s v="theater/plays"/>
    <n v="104.99"/>
    <n v="104.99"/>
    <x v="1"/>
    <s v="plays"/>
    <d v="2015-03-20T16:56:00"/>
    <x v="3377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x v="3378"/>
    <b v="0"/>
    <n v="21"/>
    <b v="1"/>
    <s v="theater/plays"/>
    <n v="28.19"/>
    <n v="28.19"/>
    <x v="1"/>
    <s v="plays"/>
    <d v="2014-08-31T13:08:00"/>
    <x v="3378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x v="3379"/>
    <b v="0"/>
    <n v="38"/>
    <b v="1"/>
    <s v="theater/plays"/>
    <n v="54.55"/>
    <n v="54.55"/>
    <x v="1"/>
    <s v="plays"/>
    <d v="2015-08-26T23:00:0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x v="3380"/>
    <b v="0"/>
    <n v="28"/>
    <b v="1"/>
    <s v="theater/plays"/>
    <n v="111.89"/>
    <n v="111.89"/>
    <x v="1"/>
    <s v="plays"/>
    <d v="2014-11-29T23:52:58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x v="3381"/>
    <b v="0"/>
    <n v="48"/>
    <b v="1"/>
    <s v="theater/plays"/>
    <n v="85.21"/>
    <n v="85.21"/>
    <x v="1"/>
    <s v="plays"/>
    <d v="2015-03-11T03:26:23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x v="3382"/>
    <b v="0"/>
    <n v="46"/>
    <b v="1"/>
    <s v="theater/plays"/>
    <n v="76.650000000000006"/>
    <n v="76.650000000000006"/>
    <x v="1"/>
    <s v="plays"/>
    <d v="2016-08-01T22:59:00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x v="3383"/>
    <b v="0"/>
    <n v="30"/>
    <b v="1"/>
    <s v="theater/plays"/>
    <n v="65.17"/>
    <n v="65.17"/>
    <x v="1"/>
    <s v="plays"/>
    <d v="2016-06-23T18:47:00"/>
    <x v="3383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x v="3384"/>
    <b v="0"/>
    <n v="64"/>
    <b v="1"/>
    <s v="theater/plays"/>
    <n v="93.76"/>
    <n v="93.76"/>
    <x v="1"/>
    <s v="plays"/>
    <d v="2015-11-21T03:00:0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x v="3385"/>
    <b v="0"/>
    <n v="15"/>
    <b v="1"/>
    <s v="theater/plays"/>
    <n v="133.33000000000001"/>
    <n v="133.33000000000001"/>
    <x v="1"/>
    <s v="plays"/>
    <d v="2014-12-10T20:49:12"/>
    <x v="3385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x v="3386"/>
    <b v="0"/>
    <n v="41"/>
    <b v="1"/>
    <s v="theater/plays"/>
    <n v="51.22"/>
    <n v="51.22"/>
    <x v="1"/>
    <s v="plays"/>
    <d v="2014-12-03T15:28:2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x v="3387"/>
    <b v="0"/>
    <n v="35"/>
    <b v="1"/>
    <s v="theater/plays"/>
    <n v="100.17"/>
    <n v="100.17"/>
    <x v="1"/>
    <s v="plays"/>
    <d v="2014-12-14T18:18:08"/>
    <x v="3387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x v="3388"/>
    <b v="0"/>
    <n v="45"/>
    <b v="1"/>
    <s v="theater/plays"/>
    <n v="34.6"/>
    <n v="34.6"/>
    <x v="1"/>
    <s v="plays"/>
    <d v="2015-06-18T11:04:01"/>
    <x v="3388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x v="3389"/>
    <b v="0"/>
    <n v="62"/>
    <b v="1"/>
    <s v="theater/plays"/>
    <n v="184.68"/>
    <n v="184.68"/>
    <x v="1"/>
    <s v="plays"/>
    <d v="2016-06-03T13:31:2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x v="3390"/>
    <b v="0"/>
    <n v="22"/>
    <b v="1"/>
    <s v="theater/plays"/>
    <n v="69.819999999999993"/>
    <n v="69.819999999999993"/>
    <x v="1"/>
    <s v="plays"/>
    <d v="2014-07-10T18:35:45"/>
    <x v="3390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x v="3391"/>
    <b v="0"/>
    <n v="18"/>
    <b v="1"/>
    <s v="theater/plays"/>
    <n v="61.94"/>
    <n v="61.94"/>
    <x v="1"/>
    <s v="plays"/>
    <d v="2014-08-08T22:28:00"/>
    <x v="3391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x v="3392"/>
    <b v="0"/>
    <n v="12"/>
    <b v="1"/>
    <s v="theater/plays"/>
    <n v="41.67"/>
    <n v="41.67"/>
    <x v="1"/>
    <s v="plays"/>
    <d v="2016-05-06T20:17:35"/>
    <x v="3392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x v="3393"/>
    <b v="0"/>
    <n v="44"/>
    <b v="1"/>
    <s v="theater/plays"/>
    <n v="36.07"/>
    <n v="36.07"/>
    <x v="1"/>
    <s v="plays"/>
    <d v="2014-11-06T00:46:00"/>
    <x v="3393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x v="3394"/>
    <b v="0"/>
    <n v="27"/>
    <b v="1"/>
    <s v="theater/plays"/>
    <n v="29"/>
    <n v="29"/>
    <x v="1"/>
    <s v="plays"/>
    <d v="2014-07-27T14:17:25"/>
    <x v="3394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x v="3395"/>
    <b v="0"/>
    <n v="38"/>
    <b v="1"/>
    <s v="theater/plays"/>
    <n v="24.21"/>
    <n v="24.21"/>
    <x v="1"/>
    <s v="plays"/>
    <d v="2015-05-30T18:10:00"/>
    <x v="3395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x v="3396"/>
    <b v="0"/>
    <n v="28"/>
    <b v="1"/>
    <s v="theater/plays"/>
    <n v="55.89"/>
    <n v="55.89"/>
    <x v="1"/>
    <s v="plays"/>
    <d v="2014-06-01T03:59:00"/>
    <x v="3396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x v="3397"/>
    <b v="0"/>
    <n v="24"/>
    <b v="1"/>
    <s v="theater/plays"/>
    <n v="11.67"/>
    <n v="11.67"/>
    <x v="1"/>
    <s v="plays"/>
    <d v="2016-02-18T22:00:00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x v="3398"/>
    <b v="0"/>
    <n v="65"/>
    <b v="1"/>
    <s v="theater/plays"/>
    <n v="68.349999999999994"/>
    <n v="68.349999999999994"/>
    <x v="1"/>
    <s v="plays"/>
    <d v="2014-11-21T17:00:00"/>
    <x v="3398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x v="3399"/>
    <b v="0"/>
    <n v="46"/>
    <b v="1"/>
    <s v="theater/plays"/>
    <n v="27.07"/>
    <n v="27.07"/>
    <x v="1"/>
    <s v="plays"/>
    <d v="2015-02-21T22:05:25"/>
    <x v="3399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x v="3400"/>
    <b v="0"/>
    <n v="85"/>
    <b v="1"/>
    <s v="theater/plays"/>
    <n v="118.13"/>
    <n v="118.13"/>
    <x v="1"/>
    <s v="plays"/>
    <d v="2014-08-28T22:53:34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x v="3401"/>
    <b v="0"/>
    <n v="66"/>
    <b v="1"/>
    <s v="theater/plays"/>
    <n v="44.76"/>
    <n v="44.76"/>
    <x v="1"/>
    <s v="plays"/>
    <d v="2015-08-07T17:22:26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x v="3402"/>
    <b v="0"/>
    <n v="165"/>
    <b v="1"/>
    <s v="theater/plays"/>
    <n v="99.79"/>
    <n v="99.79"/>
    <x v="1"/>
    <s v="plays"/>
    <d v="2015-11-12T02:31:0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x v="3403"/>
    <b v="0"/>
    <n v="17"/>
    <b v="1"/>
    <s v="theater/plays"/>
    <n v="117.65"/>
    <n v="117.65"/>
    <x v="1"/>
    <s v="plays"/>
    <d v="2015-06-25T11:05:24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x v="3404"/>
    <b v="0"/>
    <n v="3"/>
    <b v="1"/>
    <s v="theater/plays"/>
    <n v="203.33"/>
    <n v="203.33"/>
    <x v="1"/>
    <s v="plays"/>
    <d v="2015-06-17T12:05:02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x v="3405"/>
    <b v="0"/>
    <n v="17"/>
    <b v="1"/>
    <s v="theater/plays"/>
    <n v="28.32"/>
    <n v="28.32"/>
    <x v="1"/>
    <s v="plays"/>
    <d v="2016-03-01T23:59:00"/>
    <x v="3405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x v="3406"/>
    <b v="0"/>
    <n v="91"/>
    <b v="1"/>
    <s v="theater/plays"/>
    <n v="110.23"/>
    <n v="110.23"/>
    <x v="1"/>
    <s v="plays"/>
    <d v="2014-07-16T11:49:36"/>
    <x v="3406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x v="3407"/>
    <b v="0"/>
    <n v="67"/>
    <b v="1"/>
    <s v="theater/plays"/>
    <n v="31.97"/>
    <n v="31.97"/>
    <x v="1"/>
    <s v="plays"/>
    <d v="2014-07-06T10:08:09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x v="3408"/>
    <b v="0"/>
    <n v="18"/>
    <b v="1"/>
    <s v="theater/plays"/>
    <n v="58.61"/>
    <n v="58.61"/>
    <x v="1"/>
    <s v="plays"/>
    <d v="2014-07-18T23:48:24"/>
    <x v="3408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x v="3409"/>
    <b v="0"/>
    <n v="21"/>
    <b v="1"/>
    <s v="theater/plays"/>
    <n v="29.43"/>
    <n v="29.43"/>
    <x v="1"/>
    <s v="plays"/>
    <d v="2016-07-31T20:58:00"/>
    <x v="3409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x v="3410"/>
    <b v="0"/>
    <n v="40"/>
    <b v="1"/>
    <s v="theater/plays"/>
    <n v="81.38"/>
    <n v="81.38"/>
    <x v="1"/>
    <s v="plays"/>
    <d v="2016-06-06T07:00:00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x v="3411"/>
    <b v="0"/>
    <n v="78"/>
    <b v="1"/>
    <s v="theater/plays"/>
    <n v="199.17"/>
    <n v="199.17"/>
    <x v="1"/>
    <s v="plays"/>
    <d v="2015-10-08T00:32:52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x v="3412"/>
    <b v="0"/>
    <n v="26"/>
    <b v="1"/>
    <s v="theater/plays"/>
    <n v="115.38"/>
    <n v="115.38"/>
    <x v="1"/>
    <s v="plays"/>
    <d v="2014-09-27T23:01:02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x v="3413"/>
    <b v="0"/>
    <n v="14"/>
    <b v="1"/>
    <s v="theater/plays"/>
    <n v="46.43"/>
    <n v="46.43"/>
    <x v="1"/>
    <s v="plays"/>
    <d v="2015-02-28T04:59:00"/>
    <x v="3413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x v="3414"/>
    <b v="0"/>
    <n v="44"/>
    <b v="1"/>
    <s v="theater/plays"/>
    <n v="70.569999999999993"/>
    <n v="70.569999999999993"/>
    <x v="1"/>
    <s v="plays"/>
    <d v="2016-12-01T07:59:00"/>
    <x v="3414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x v="3415"/>
    <b v="0"/>
    <n v="9"/>
    <b v="1"/>
    <s v="theater/plays"/>
    <n v="22.22"/>
    <n v="22.22"/>
    <x v="1"/>
    <s v="plays"/>
    <d v="2016-04-17T23:30:00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x v="3416"/>
    <b v="0"/>
    <n v="30"/>
    <b v="1"/>
    <s v="theater/plays"/>
    <n v="159.47"/>
    <n v="159.47"/>
    <x v="1"/>
    <s v="plays"/>
    <d v="2015-04-23T18:30:0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x v="3417"/>
    <b v="0"/>
    <n v="45"/>
    <b v="1"/>
    <s v="theater/plays"/>
    <n v="37.78"/>
    <n v="37.78"/>
    <x v="1"/>
    <s v="plays"/>
    <d v="2014-10-26T00:43:00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x v="3418"/>
    <b v="0"/>
    <n v="56"/>
    <b v="1"/>
    <s v="theater/plays"/>
    <n v="72.05"/>
    <n v="72.05"/>
    <x v="1"/>
    <s v="plays"/>
    <d v="2014-05-23T20:01:47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x v="3419"/>
    <b v="0"/>
    <n v="46"/>
    <b v="1"/>
    <s v="theater/plays"/>
    <n v="63.7"/>
    <n v="63.7"/>
    <x v="1"/>
    <s v="plays"/>
    <d v="2016-04-06T21:30:00"/>
    <x v="3419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x v="3420"/>
    <b v="0"/>
    <n v="34"/>
    <b v="1"/>
    <s v="theater/plays"/>
    <n v="28.41"/>
    <n v="28.41"/>
    <x v="1"/>
    <s v="plays"/>
    <d v="2016-02-14T00:00:00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x v="3421"/>
    <b v="0"/>
    <n v="98"/>
    <b v="1"/>
    <s v="theater/plays"/>
    <n v="103.21"/>
    <n v="103.21"/>
    <x v="1"/>
    <s v="plays"/>
    <d v="2015-03-04T18:59:23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x v="3422"/>
    <b v="0"/>
    <n v="46"/>
    <b v="1"/>
    <s v="theater/plays"/>
    <n v="71.150000000000006"/>
    <n v="71.150000000000006"/>
    <x v="1"/>
    <s v="plays"/>
    <d v="2015-12-14T00:00:00"/>
    <x v="3422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x v="3423"/>
    <b v="0"/>
    <n v="10"/>
    <b v="1"/>
    <s v="theater/plays"/>
    <n v="35"/>
    <n v="35"/>
    <x v="1"/>
    <s v="plays"/>
    <d v="2015-04-24T21:52:21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x v="3424"/>
    <b v="0"/>
    <n v="76"/>
    <b v="1"/>
    <s v="theater/plays"/>
    <n v="81.78"/>
    <n v="81.78"/>
    <x v="1"/>
    <s v="plays"/>
    <d v="2015-02-05T06:59:00"/>
    <x v="3424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x v="3425"/>
    <b v="0"/>
    <n v="104"/>
    <b v="1"/>
    <s v="theater/plays"/>
    <n v="297.02999999999997"/>
    <n v="297.02999999999997"/>
    <x v="1"/>
    <s v="plays"/>
    <d v="2014-10-04T14:48:56"/>
    <x v="3425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x v="3426"/>
    <b v="0"/>
    <n v="87"/>
    <b v="1"/>
    <s v="theater/plays"/>
    <n v="46.61"/>
    <n v="46.61"/>
    <x v="1"/>
    <s v="plays"/>
    <d v="2014-09-21T02:00:00"/>
    <x v="3426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x v="3427"/>
    <b v="0"/>
    <n v="29"/>
    <b v="1"/>
    <s v="theater/plays"/>
    <n v="51.72"/>
    <n v="51.72"/>
    <x v="1"/>
    <s v="plays"/>
    <d v="2014-07-02T15:29:12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x v="3428"/>
    <b v="0"/>
    <n v="51"/>
    <b v="1"/>
    <s v="theater/plays"/>
    <n v="40.29"/>
    <n v="40.29"/>
    <x v="1"/>
    <s v="plays"/>
    <d v="2015-02-28T17:00:0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x v="3429"/>
    <b v="0"/>
    <n v="12"/>
    <b v="1"/>
    <s v="theater/plays"/>
    <n v="16.25"/>
    <n v="16.25"/>
    <x v="1"/>
    <s v="plays"/>
    <d v="2016-11-02T00:31:01"/>
    <x v="3429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x v="3430"/>
    <b v="0"/>
    <n v="72"/>
    <b v="1"/>
    <s v="theater/plays"/>
    <n v="30.15"/>
    <n v="30.15"/>
    <x v="1"/>
    <s v="plays"/>
    <d v="2014-07-30T22:41:41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x v="3431"/>
    <b v="0"/>
    <n v="21"/>
    <b v="1"/>
    <s v="theater/plays"/>
    <n v="95.24"/>
    <n v="95.24"/>
    <x v="1"/>
    <s v="plays"/>
    <d v="2014-08-18T17:32:33"/>
    <x v="3431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x v="3432"/>
    <b v="0"/>
    <n v="42"/>
    <b v="1"/>
    <s v="theater/plays"/>
    <n v="52.21"/>
    <n v="52.21"/>
    <x v="1"/>
    <s v="plays"/>
    <d v="2016-02-05T22:00:00"/>
    <x v="3432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x v="3433"/>
    <b v="0"/>
    <n v="71"/>
    <b v="1"/>
    <s v="theater/plays"/>
    <n v="134.15"/>
    <n v="134.15"/>
    <x v="1"/>
    <s v="plays"/>
    <d v="2014-06-17T03:00:00"/>
    <x v="3433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x v="3434"/>
    <b v="0"/>
    <n v="168"/>
    <b v="1"/>
    <s v="theater/plays"/>
    <n v="62.83"/>
    <n v="62.83"/>
    <x v="1"/>
    <s v="plays"/>
    <d v="2014-07-10T09:07:49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x v="3435"/>
    <b v="0"/>
    <n v="19"/>
    <b v="1"/>
    <s v="theater/plays"/>
    <n v="58.95"/>
    <n v="58.95"/>
    <x v="1"/>
    <s v="plays"/>
    <d v="2016-08-07T03:00:00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x v="3436"/>
    <b v="0"/>
    <n v="37"/>
    <b v="1"/>
    <s v="theater/plays"/>
    <n v="143.11000000000001"/>
    <n v="143.11000000000001"/>
    <x v="1"/>
    <s v="plays"/>
    <d v="2014-08-21T16:28:00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x v="3437"/>
    <b v="0"/>
    <n v="36"/>
    <b v="1"/>
    <s v="theater/plays"/>
    <n v="84.17"/>
    <n v="84.17"/>
    <x v="1"/>
    <s v="plays"/>
    <d v="2015-08-19T17:03:40"/>
    <x v="3437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x v="3438"/>
    <b v="0"/>
    <n v="14"/>
    <b v="1"/>
    <s v="theater/plays"/>
    <n v="186.07"/>
    <n v="186.07"/>
    <x v="1"/>
    <s v="plays"/>
    <d v="2015-05-02T21:00:00"/>
    <x v="3438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x v="3439"/>
    <b v="0"/>
    <n v="18"/>
    <b v="1"/>
    <s v="theater/plays"/>
    <n v="89.79"/>
    <n v="89.79"/>
    <x v="1"/>
    <s v="plays"/>
    <d v="2016-01-19T04:59:00"/>
    <x v="3439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x v="3440"/>
    <b v="0"/>
    <n v="82"/>
    <b v="1"/>
    <s v="theater/plays"/>
    <n v="64.16"/>
    <n v="64.16"/>
    <x v="1"/>
    <s v="plays"/>
    <d v="2014-07-11T16:15:00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x v="3441"/>
    <b v="0"/>
    <n v="43"/>
    <b v="1"/>
    <s v="theater/plays"/>
    <n v="59.65"/>
    <n v="59.65"/>
    <x v="1"/>
    <s v="plays"/>
    <d v="2015-11-13T20:17:00"/>
    <x v="3441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x v="3442"/>
    <b v="0"/>
    <n v="8"/>
    <b v="1"/>
    <s v="theater/plays"/>
    <n v="31.25"/>
    <n v="31.25"/>
    <x v="1"/>
    <s v="plays"/>
    <d v="2015-05-30T20:11:12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x v="3443"/>
    <b v="0"/>
    <n v="45"/>
    <b v="1"/>
    <s v="theater/plays"/>
    <n v="41.22"/>
    <n v="41.22"/>
    <x v="1"/>
    <s v="plays"/>
    <d v="2014-09-09T12:35:46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x v="3444"/>
    <b v="0"/>
    <n v="20"/>
    <b v="1"/>
    <s v="theater/plays"/>
    <n v="43.35"/>
    <n v="43.35"/>
    <x v="1"/>
    <s v="plays"/>
    <d v="2016-06-08T13:59:00"/>
    <x v="3444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x v="3445"/>
    <b v="0"/>
    <n v="31"/>
    <b v="1"/>
    <s v="theater/plays"/>
    <n v="64.52"/>
    <n v="64.52"/>
    <x v="1"/>
    <s v="plays"/>
    <d v="2015-10-23T12:43:56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x v="3446"/>
    <b v="0"/>
    <n v="25"/>
    <b v="1"/>
    <s v="theater/plays"/>
    <n v="43.28"/>
    <n v="43.28"/>
    <x v="1"/>
    <s v="plays"/>
    <d v="2015-02-05T12:20:00"/>
    <x v="3446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x v="3447"/>
    <b v="0"/>
    <n v="14"/>
    <b v="1"/>
    <s v="theater/plays"/>
    <n v="77"/>
    <n v="77"/>
    <x v="1"/>
    <s v="plays"/>
    <d v="2016-03-18T20:20:1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x v="3448"/>
    <b v="0"/>
    <n v="45"/>
    <b v="1"/>
    <s v="theater/plays"/>
    <n v="51.22"/>
    <n v="51.22"/>
    <x v="1"/>
    <s v="plays"/>
    <d v="2014-12-17T02:51:29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x v="3449"/>
    <b v="0"/>
    <n v="20"/>
    <b v="1"/>
    <s v="theater/plays"/>
    <n v="68.25"/>
    <n v="68.25"/>
    <x v="1"/>
    <s v="plays"/>
    <d v="2016-07-09T04:00:00"/>
    <x v="3449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x v="3450"/>
    <b v="0"/>
    <n v="39"/>
    <b v="1"/>
    <s v="theater/plays"/>
    <n v="19.489999999999998"/>
    <n v="19.489999999999998"/>
    <x v="1"/>
    <s v="plays"/>
    <d v="2015-04-02T15:54:31"/>
    <x v="3450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x v="3451"/>
    <b v="0"/>
    <n v="16"/>
    <b v="1"/>
    <s v="theater/plays"/>
    <n v="41.13"/>
    <n v="41.13"/>
    <x v="1"/>
    <s v="plays"/>
    <d v="2015-04-21T17:22:07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x v="3452"/>
    <b v="0"/>
    <n v="37"/>
    <b v="1"/>
    <s v="theater/plays"/>
    <n v="41.41"/>
    <n v="41.41"/>
    <x v="1"/>
    <s v="plays"/>
    <d v="2014-07-23T03:59:00"/>
    <x v="3452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x v="3453"/>
    <b v="0"/>
    <n v="14"/>
    <b v="1"/>
    <s v="theater/plays"/>
    <n v="27.5"/>
    <n v="27.5"/>
    <x v="1"/>
    <s v="plays"/>
    <d v="2016-08-13T23:29:16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x v="3454"/>
    <b v="0"/>
    <n v="21"/>
    <b v="1"/>
    <s v="theater/plays"/>
    <n v="33.57"/>
    <n v="33.57"/>
    <x v="1"/>
    <s v="plays"/>
    <d v="2014-07-31T16:45:59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x v="3455"/>
    <b v="0"/>
    <n v="69"/>
    <b v="1"/>
    <s v="theater/plays"/>
    <n v="145.87"/>
    <n v="145.87"/>
    <x v="1"/>
    <s v="plays"/>
    <d v="2016-10-13T18:00:27"/>
    <x v="3455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x v="3456"/>
    <b v="0"/>
    <n v="16"/>
    <b v="1"/>
    <s v="theater/plays"/>
    <n v="358.69"/>
    <n v="358.69"/>
    <x v="1"/>
    <s v="plays"/>
    <d v="2014-08-01T06:59:00"/>
    <x v="3456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x v="3457"/>
    <b v="0"/>
    <n v="55"/>
    <b v="1"/>
    <s v="theater/plays"/>
    <n v="50.98"/>
    <n v="50.98"/>
    <x v="1"/>
    <s v="plays"/>
    <d v="2015-02-12T05:59:0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x v="3458"/>
    <b v="0"/>
    <n v="27"/>
    <b v="1"/>
    <s v="theater/plays"/>
    <n v="45.04"/>
    <n v="45.04"/>
    <x v="1"/>
    <s v="plays"/>
    <d v="2015-02-03T04:27:0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x v="3459"/>
    <b v="0"/>
    <n v="36"/>
    <b v="1"/>
    <s v="theater/plays"/>
    <n v="17.53"/>
    <n v="17.53"/>
    <x v="1"/>
    <s v="plays"/>
    <d v="2016-05-20T11:31:00"/>
    <x v="3459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x v="3460"/>
    <b v="0"/>
    <n v="19"/>
    <b v="1"/>
    <s v="theater/plays"/>
    <n v="50"/>
    <n v="50"/>
    <x v="1"/>
    <s v="plays"/>
    <d v="2014-08-15T12:39:12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x v="3461"/>
    <b v="0"/>
    <n v="12"/>
    <b v="1"/>
    <s v="theater/plays"/>
    <n v="57.92"/>
    <n v="57.92"/>
    <x v="1"/>
    <s v="plays"/>
    <d v="2016-10-29T03:00:00"/>
    <x v="3461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x v="3462"/>
    <b v="0"/>
    <n v="17"/>
    <b v="1"/>
    <s v="theater/plays"/>
    <n v="29.71"/>
    <n v="29.71"/>
    <x v="1"/>
    <s v="plays"/>
    <d v="2015-07-10T18:00:0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x v="3463"/>
    <b v="0"/>
    <n v="114"/>
    <b v="1"/>
    <s v="theater/plays"/>
    <n v="90.68"/>
    <n v="90.68"/>
    <x v="1"/>
    <s v="plays"/>
    <d v="2016-10-11T03:59:00"/>
    <x v="3463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x v="3464"/>
    <b v="0"/>
    <n v="93"/>
    <b v="1"/>
    <s v="theater/plays"/>
    <n v="55.01"/>
    <n v="55.01"/>
    <x v="1"/>
    <s v="plays"/>
    <d v="2016-08-23T03:07:17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x v="3465"/>
    <b v="0"/>
    <n v="36"/>
    <b v="1"/>
    <s v="theater/plays"/>
    <n v="57.22"/>
    <n v="57.22"/>
    <x v="1"/>
    <s v="plays"/>
    <d v="2015-08-09T16:00:00"/>
    <x v="3465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x v="3466"/>
    <b v="0"/>
    <n v="61"/>
    <b v="1"/>
    <s v="theater/plays"/>
    <n v="72.95"/>
    <n v="72.95"/>
    <x v="1"/>
    <s v="plays"/>
    <d v="2016-04-19T23:27:30"/>
    <x v="3466"/>
  </r>
  <r>
    <n v="3467"/>
    <s v="Venus in Fur, Los Angeles."/>
    <s v="Venus in Fur, By David Ives."/>
    <n v="3000"/>
    <n v="3030"/>
    <n v="101"/>
    <x v="0"/>
    <s v="US"/>
    <s v="USD"/>
    <n v="1426864032"/>
    <x v="3467"/>
    <b v="0"/>
    <n v="47"/>
    <b v="1"/>
    <s v="theater/plays"/>
    <n v="64.47"/>
    <n v="64.47"/>
    <x v="1"/>
    <s v="plays"/>
    <d v="2015-03-20T15:07:12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x v="3468"/>
    <b v="0"/>
    <n v="17"/>
    <b v="1"/>
    <s v="theater/plays"/>
    <n v="716.35"/>
    <n v="716.35"/>
    <x v="1"/>
    <s v="plays"/>
    <d v="2016-09-21T03:00:00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x v="3469"/>
    <b v="0"/>
    <n v="63"/>
    <b v="1"/>
    <s v="theater/plays"/>
    <n v="50.4"/>
    <n v="50.4"/>
    <x v="1"/>
    <s v="plays"/>
    <d v="2016-04-28T15:24:05"/>
    <x v="3469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x v="3470"/>
    <b v="0"/>
    <n v="9"/>
    <b v="1"/>
    <s v="theater/plays"/>
    <n v="41.67"/>
    <n v="41.67"/>
    <x v="1"/>
    <s v="plays"/>
    <d v="2016-07-15T21:38:00"/>
    <x v="3470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x v="3471"/>
    <b v="0"/>
    <n v="30"/>
    <b v="1"/>
    <s v="theater/plays"/>
    <n v="35.770000000000003"/>
    <n v="35.770000000000003"/>
    <x v="1"/>
    <s v="plays"/>
    <d v="2014-08-31T20:00:00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x v="3472"/>
    <b v="0"/>
    <n v="23"/>
    <b v="1"/>
    <s v="theater/plays"/>
    <n v="88.74"/>
    <n v="88.74"/>
    <x v="1"/>
    <s v="plays"/>
    <d v="2014-11-06T05:59:00"/>
    <x v="3472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x v="3473"/>
    <b v="0"/>
    <n v="33"/>
    <b v="1"/>
    <s v="theater/plays"/>
    <n v="148.47999999999999"/>
    <n v="148.47999999999999"/>
    <x v="1"/>
    <s v="plays"/>
    <d v="2015-03-20T20:27:00"/>
    <x v="3473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x v="3474"/>
    <b v="0"/>
    <n v="39"/>
    <b v="1"/>
    <s v="theater/plays"/>
    <n v="51.79"/>
    <n v="51.79"/>
    <x v="1"/>
    <s v="plays"/>
    <d v="2016-07-20T12:02:11"/>
    <x v="3474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x v="3475"/>
    <b v="0"/>
    <n v="17"/>
    <b v="1"/>
    <s v="theater/plays"/>
    <n v="20"/>
    <n v="20"/>
    <x v="1"/>
    <s v="plays"/>
    <d v="2014-11-03T00:00:00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x v="3476"/>
    <b v="0"/>
    <n v="6"/>
    <b v="1"/>
    <s v="theater/plays"/>
    <n v="52"/>
    <n v="52"/>
    <x v="1"/>
    <s v="plays"/>
    <d v="2014-10-27T03:00:00"/>
    <x v="3476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x v="3477"/>
    <b v="0"/>
    <n v="39"/>
    <b v="1"/>
    <s v="theater/plays"/>
    <n v="53.23"/>
    <n v="53.23"/>
    <x v="1"/>
    <s v="plays"/>
    <d v="2015-05-17T03:00:00"/>
    <x v="3477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x v="3478"/>
    <b v="0"/>
    <n v="57"/>
    <b v="1"/>
    <s v="theater/plays"/>
    <n v="39.6"/>
    <n v="39.6"/>
    <x v="1"/>
    <s v="plays"/>
    <d v="2015-03-16T21:00:00"/>
    <x v="3478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x v="3479"/>
    <b v="0"/>
    <n v="56"/>
    <b v="1"/>
    <s v="theater/plays"/>
    <n v="34.25"/>
    <n v="34.25"/>
    <x v="1"/>
    <s v="plays"/>
    <d v="2014-06-21T20:31:20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x v="3480"/>
    <b v="0"/>
    <n v="13"/>
    <b v="1"/>
    <s v="theater/plays"/>
    <n v="164.62"/>
    <n v="164.62"/>
    <x v="1"/>
    <s v="plays"/>
    <d v="2015-07-10T21:00:00"/>
    <x v="3480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x v="3481"/>
    <b v="0"/>
    <n v="95"/>
    <b v="1"/>
    <s v="theater/plays"/>
    <n v="125.05"/>
    <n v="125.05"/>
    <x v="1"/>
    <s v="plays"/>
    <d v="2015-01-02T05:56:28"/>
    <x v="3481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x v="3482"/>
    <b v="0"/>
    <n v="80"/>
    <b v="1"/>
    <s v="theater/plays"/>
    <n v="51.88"/>
    <n v="51.88"/>
    <x v="1"/>
    <s v="plays"/>
    <d v="2014-07-06T18:31:06"/>
    <x v="3482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x v="3483"/>
    <b v="0"/>
    <n v="133"/>
    <b v="1"/>
    <s v="theater/plays"/>
    <n v="40.29"/>
    <n v="40.29"/>
    <x v="1"/>
    <s v="plays"/>
    <d v="2014-07-03T16:03:01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x v="3484"/>
    <b v="0"/>
    <n v="44"/>
    <b v="1"/>
    <s v="theater/plays"/>
    <n v="64.91"/>
    <n v="64.91"/>
    <x v="1"/>
    <s v="plays"/>
    <d v="2016-06-15T18:14:59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x v="3485"/>
    <b v="0"/>
    <n v="30"/>
    <b v="1"/>
    <s v="theater/plays"/>
    <n v="55.33"/>
    <n v="55.33"/>
    <x v="1"/>
    <s v="plays"/>
    <d v="2016-02-02T16:38:00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x v="3486"/>
    <b v="0"/>
    <n v="56"/>
    <b v="1"/>
    <s v="theater/plays"/>
    <n v="83.14"/>
    <n v="83.14"/>
    <x v="1"/>
    <s v="plays"/>
    <d v="2015-06-03T06:59:00"/>
    <x v="3486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x v="3487"/>
    <b v="0"/>
    <n v="66"/>
    <b v="1"/>
    <s v="theater/plays"/>
    <n v="38.71"/>
    <n v="38.71"/>
    <x v="1"/>
    <s v="plays"/>
    <d v="2015-06-24T22:34:12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x v="3488"/>
    <b v="0"/>
    <n v="29"/>
    <b v="1"/>
    <s v="theater/plays"/>
    <n v="125.38"/>
    <n v="125.38"/>
    <x v="1"/>
    <s v="plays"/>
    <d v="2015-04-17T16:00:0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x v="3489"/>
    <b v="0"/>
    <n v="72"/>
    <b v="1"/>
    <s v="theater/plays"/>
    <n v="78.260000000000005"/>
    <n v="78.260000000000005"/>
    <x v="1"/>
    <s v="plays"/>
    <d v="2014-05-24T21:00:00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x v="3490"/>
    <b v="0"/>
    <n v="27"/>
    <b v="1"/>
    <s v="theater/plays"/>
    <n v="47.22"/>
    <n v="47.22"/>
    <x v="1"/>
    <s v="plays"/>
    <d v="2016-04-13T19:15:24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x v="3491"/>
    <b v="0"/>
    <n v="10"/>
    <b v="1"/>
    <s v="theater/plays"/>
    <n v="79.099999999999994"/>
    <n v="79.099999999999994"/>
    <x v="1"/>
    <s v="plays"/>
    <d v="2015-05-18T05:59:44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x v="3492"/>
    <b v="0"/>
    <n v="35"/>
    <b v="1"/>
    <s v="theater/plays"/>
    <n v="114.29"/>
    <n v="114.29"/>
    <x v="1"/>
    <s v="plays"/>
    <d v="2015-10-26T00:13:17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x v="3493"/>
    <b v="0"/>
    <n v="29"/>
    <b v="1"/>
    <s v="theater/plays"/>
    <n v="51.72"/>
    <n v="51.72"/>
    <x v="1"/>
    <s v="plays"/>
    <d v="2014-08-17T05:11:00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x v="3494"/>
    <b v="0"/>
    <n v="13"/>
    <b v="1"/>
    <s v="theater/plays"/>
    <n v="30.77"/>
    <n v="30.77"/>
    <x v="1"/>
    <s v="plays"/>
    <d v="2016-11-26T06:00:00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x v="3495"/>
    <b v="0"/>
    <n v="72"/>
    <b v="1"/>
    <s v="theater/plays"/>
    <n v="74.209999999999994"/>
    <n v="74.209999999999994"/>
    <x v="1"/>
    <s v="plays"/>
    <d v="2014-11-01T17:18:00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x v="3496"/>
    <b v="0"/>
    <n v="78"/>
    <b v="1"/>
    <s v="theater/plays"/>
    <n v="47.85"/>
    <n v="47.85"/>
    <x v="1"/>
    <s v="plays"/>
    <d v="2016-09-11T20:19:26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x v="3497"/>
    <b v="0"/>
    <n v="49"/>
    <b v="1"/>
    <s v="theater/plays"/>
    <n v="34.409999999999997"/>
    <n v="34.409999999999997"/>
    <x v="1"/>
    <s v="plays"/>
    <d v="2016-06-02T22:00:00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x v="3498"/>
    <b v="0"/>
    <n v="42"/>
    <b v="1"/>
    <s v="theater/plays"/>
    <n v="40.24"/>
    <n v="40.24"/>
    <x v="1"/>
    <s v="plays"/>
    <d v="2016-05-28T21:44:00"/>
    <x v="3498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x v="3499"/>
    <b v="0"/>
    <n v="35"/>
    <b v="1"/>
    <s v="theater/plays"/>
    <n v="60.29"/>
    <n v="60.29"/>
    <x v="1"/>
    <s v="plays"/>
    <d v="2015-07-01T06:59:0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x v="3500"/>
    <b v="0"/>
    <n v="42"/>
    <b v="1"/>
    <s v="theater/plays"/>
    <n v="25.31"/>
    <n v="25.31"/>
    <x v="1"/>
    <s v="plays"/>
    <d v="2016-03-07T04:59:00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x v="3501"/>
    <b v="0"/>
    <n v="42"/>
    <b v="1"/>
    <s v="theater/plays"/>
    <n v="35.950000000000003"/>
    <n v="35.950000000000003"/>
    <x v="1"/>
    <s v="plays"/>
    <d v="2015-09-11T18:19:55"/>
    <x v="3501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x v="3502"/>
    <b v="0"/>
    <n v="31"/>
    <b v="1"/>
    <s v="theater/plays"/>
    <n v="136"/>
    <n v="136"/>
    <x v="1"/>
    <s v="plays"/>
    <d v="2016-03-16T03:59:00"/>
    <x v="3502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x v="3503"/>
    <b v="0"/>
    <n v="38"/>
    <b v="1"/>
    <s v="theater/plays"/>
    <n v="70.760000000000005"/>
    <n v="70.760000000000005"/>
    <x v="1"/>
    <s v="plays"/>
    <d v="2016-07-24T11:28:48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x v="3504"/>
    <b v="0"/>
    <n v="8"/>
    <b v="1"/>
    <s v="theater/plays"/>
    <n v="125"/>
    <n v="125"/>
    <x v="1"/>
    <s v="plays"/>
    <d v="2015-11-19T18:58:11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x v="3505"/>
    <b v="0"/>
    <n v="39"/>
    <b v="1"/>
    <s v="theater/plays"/>
    <n v="66.510000000000005"/>
    <n v="66.510000000000005"/>
    <x v="1"/>
    <s v="plays"/>
    <d v="2014-05-13T04:00:00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x v="3506"/>
    <b v="0"/>
    <n v="29"/>
    <b v="1"/>
    <s v="theater/plays"/>
    <n v="105"/>
    <n v="105"/>
    <x v="1"/>
    <s v="plays"/>
    <d v="2014-08-23T17:37:20"/>
    <x v="3506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x v="3507"/>
    <b v="0"/>
    <n v="72"/>
    <b v="1"/>
    <s v="theater/plays"/>
    <n v="145"/>
    <n v="145"/>
    <x v="1"/>
    <s v="plays"/>
    <d v="2016-05-31T22:08:57"/>
    <x v="3507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x v="3508"/>
    <b v="0"/>
    <n v="15"/>
    <b v="1"/>
    <s v="theater/plays"/>
    <n v="12"/>
    <n v="12"/>
    <x v="1"/>
    <s v="plays"/>
    <d v="2016-05-10T21:00:00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x v="3509"/>
    <b v="0"/>
    <n v="33"/>
    <b v="1"/>
    <s v="theater/plays"/>
    <n v="96.67"/>
    <n v="96.67"/>
    <x v="1"/>
    <s v="plays"/>
    <d v="2014-11-21T04:55:00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x v="3510"/>
    <b v="0"/>
    <n v="15"/>
    <b v="1"/>
    <s v="theater/plays"/>
    <n v="60.33"/>
    <n v="60.33"/>
    <x v="1"/>
    <s v="plays"/>
    <d v="2014-07-02T14:54:06"/>
    <x v="3510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x v="3511"/>
    <b v="0"/>
    <n v="19"/>
    <b v="1"/>
    <s v="theater/plays"/>
    <n v="79.89"/>
    <n v="79.89"/>
    <x v="1"/>
    <s v="plays"/>
    <d v="2014-11-07T18:30:00"/>
    <x v="3511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x v="3512"/>
    <b v="0"/>
    <n v="17"/>
    <b v="1"/>
    <s v="theater/plays"/>
    <n v="58.82"/>
    <n v="58.82"/>
    <x v="1"/>
    <s v="plays"/>
    <d v="2015-04-23T11:53:12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x v="3513"/>
    <b v="0"/>
    <n v="44"/>
    <b v="1"/>
    <s v="theater/plays"/>
    <n v="75.34"/>
    <n v="75.34"/>
    <x v="1"/>
    <s v="plays"/>
    <d v="2014-06-04T04:59:00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x v="3514"/>
    <b v="0"/>
    <n v="10"/>
    <b v="1"/>
    <s v="theater/plays"/>
    <n v="55"/>
    <n v="55"/>
    <x v="1"/>
    <s v="plays"/>
    <d v="2015-02-02T04:59:00"/>
    <x v="3514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x v="3515"/>
    <b v="0"/>
    <n v="46"/>
    <b v="1"/>
    <s v="theater/plays"/>
    <n v="66.959999999999994"/>
    <n v="66.959999999999994"/>
    <x v="1"/>
    <s v="plays"/>
    <d v="2015-05-31T18:32:51"/>
    <x v="3515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x v="3516"/>
    <b v="0"/>
    <n v="11"/>
    <b v="1"/>
    <s v="theater/plays"/>
    <n v="227.27"/>
    <n v="227.27"/>
    <x v="1"/>
    <s v="plays"/>
    <d v="2014-09-08T03:00:00"/>
    <x v="3516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x v="3517"/>
    <b v="0"/>
    <n v="13"/>
    <b v="1"/>
    <s v="theater/plays"/>
    <n v="307.69"/>
    <n v="307.69"/>
    <x v="1"/>
    <s v="plays"/>
    <d v="2014-07-04T11:00:00"/>
    <x v="3517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x v="3518"/>
    <b v="0"/>
    <n v="33"/>
    <b v="1"/>
    <s v="theater/plays"/>
    <n v="50.02"/>
    <n v="50.02"/>
    <x v="1"/>
    <s v="plays"/>
    <d v="2014-10-02T14:21:00"/>
    <x v="3518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x v="3519"/>
    <b v="0"/>
    <n v="28"/>
    <b v="1"/>
    <s v="theater/plays"/>
    <n v="72.39"/>
    <n v="72.39"/>
    <x v="1"/>
    <s v="plays"/>
    <d v="2015-03-04T14:22:30"/>
    <x v="3519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x v="3520"/>
    <b v="0"/>
    <n v="21"/>
    <b v="1"/>
    <s v="theater/plays"/>
    <n v="95.95"/>
    <n v="95.95"/>
    <x v="1"/>
    <s v="plays"/>
    <d v="2015-09-06T13:47:0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x v="3521"/>
    <b v="0"/>
    <n v="13"/>
    <b v="1"/>
    <s v="theater/plays"/>
    <n v="45.62"/>
    <n v="45.62"/>
    <x v="1"/>
    <s v="plays"/>
    <d v="2014-09-29T08:40:20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x v="3522"/>
    <b v="0"/>
    <n v="34"/>
    <b v="1"/>
    <s v="theater/plays"/>
    <n v="41.03"/>
    <n v="41.03"/>
    <x v="1"/>
    <s v="plays"/>
    <d v="2015-09-15T10:06:00"/>
    <x v="3522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x v="3523"/>
    <b v="0"/>
    <n v="80"/>
    <b v="1"/>
    <s v="theater/plays"/>
    <n v="56.83"/>
    <n v="56.83"/>
    <x v="1"/>
    <s v="plays"/>
    <d v="2016-09-25T23:00:00"/>
    <x v="3523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x v="3524"/>
    <b v="0"/>
    <n v="74"/>
    <b v="1"/>
    <s v="theater/plays"/>
    <n v="137.24"/>
    <n v="137.24"/>
    <x v="1"/>
    <s v="plays"/>
    <d v="2014-09-13T04:00:00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x v="3525"/>
    <b v="0"/>
    <n v="7"/>
    <b v="1"/>
    <s v="theater/plays"/>
    <n v="75.709999999999994"/>
    <n v="75.709999999999994"/>
    <x v="1"/>
    <s v="plays"/>
    <d v="2015-08-09T16:00:0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x v="3526"/>
    <b v="0"/>
    <n v="34"/>
    <b v="1"/>
    <s v="theater/plays"/>
    <n v="99"/>
    <n v="99"/>
    <x v="1"/>
    <s v="plays"/>
    <d v="2016-04-28T05:59:00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x v="3527"/>
    <b v="0"/>
    <n v="86"/>
    <b v="1"/>
    <s v="theater/plays"/>
    <n v="81.569999999999993"/>
    <n v="81.569999999999993"/>
    <x v="1"/>
    <s v="plays"/>
    <d v="2015-07-11T03:59:0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x v="3528"/>
    <b v="0"/>
    <n v="37"/>
    <b v="1"/>
    <s v="theater/plays"/>
    <n v="45.11"/>
    <n v="45.11"/>
    <x v="1"/>
    <s v="plays"/>
    <d v="2017-01-18T12:01:58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x v="3529"/>
    <b v="0"/>
    <n v="18"/>
    <b v="1"/>
    <s v="theater/plays"/>
    <n v="36.67"/>
    <n v="36.67"/>
    <x v="1"/>
    <s v="plays"/>
    <d v="2015-07-13T01:00:0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x v="3530"/>
    <b v="0"/>
    <n v="22"/>
    <b v="1"/>
    <s v="theater/plays"/>
    <n v="125"/>
    <n v="125"/>
    <x v="1"/>
    <s v="plays"/>
    <d v="2016-04-10T20:00:00"/>
    <x v="3530"/>
  </r>
  <r>
    <n v="3531"/>
    <s v="The Reinvention of Lily Johnson"/>
    <s v="A political comedy for a crazy election year"/>
    <n v="1000"/>
    <n v="1280"/>
    <n v="128"/>
    <x v="0"/>
    <s v="US"/>
    <s v="USD"/>
    <n v="1467301334"/>
    <x v="3531"/>
    <b v="0"/>
    <n v="26"/>
    <b v="1"/>
    <s v="theater/plays"/>
    <n v="49.23"/>
    <n v="49.23"/>
    <x v="1"/>
    <s v="plays"/>
    <d v="2016-06-30T15:42:14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x v="3532"/>
    <b v="0"/>
    <n v="27"/>
    <b v="1"/>
    <s v="theater/plays"/>
    <n v="42.3"/>
    <n v="42.3"/>
    <x v="1"/>
    <s v="plays"/>
    <d v="2014-09-18T03:59:00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x v="3533"/>
    <b v="0"/>
    <n v="8"/>
    <b v="1"/>
    <s v="theater/plays"/>
    <n v="78.88"/>
    <n v="78.88"/>
    <x v="1"/>
    <s v="plays"/>
    <d v="2015-11-11T19:16:07"/>
    <x v="3533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x v="3534"/>
    <b v="0"/>
    <n v="204"/>
    <b v="1"/>
    <s v="theater/plays"/>
    <n v="38.28"/>
    <n v="38.28"/>
    <x v="1"/>
    <s v="plays"/>
    <d v="2015-10-01T15:00:23"/>
    <x v="3534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x v="3535"/>
    <b v="0"/>
    <n v="46"/>
    <b v="1"/>
    <s v="theater/plays"/>
    <n v="44.85"/>
    <n v="44.85"/>
    <x v="1"/>
    <s v="plays"/>
    <d v="2015-10-02T18:00:0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x v="3536"/>
    <b v="0"/>
    <n v="17"/>
    <b v="1"/>
    <s v="theater/plays"/>
    <n v="13.53"/>
    <n v="13.53"/>
    <x v="1"/>
    <s v="plays"/>
    <d v="2015-12-20T11:59:0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x v="3537"/>
    <b v="0"/>
    <n v="28"/>
    <b v="1"/>
    <s v="theater/plays"/>
    <n v="43.5"/>
    <n v="43.5"/>
    <x v="1"/>
    <s v="plays"/>
    <d v="2014-11-17T07:59:00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x v="3538"/>
    <b v="0"/>
    <n v="83"/>
    <b v="1"/>
    <s v="theater/plays"/>
    <n v="30.95"/>
    <n v="30.95"/>
    <x v="1"/>
    <s v="plays"/>
    <d v="2016-08-17T10:05:40"/>
    <x v="3538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x v="3539"/>
    <b v="0"/>
    <n v="13"/>
    <b v="1"/>
    <s v="theater/plays"/>
    <n v="55.23"/>
    <n v="55.23"/>
    <x v="1"/>
    <s v="plays"/>
    <d v="2016-09-08T18:08:4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x v="3540"/>
    <b v="0"/>
    <n v="8"/>
    <b v="1"/>
    <s v="theater/plays"/>
    <n v="46.13"/>
    <n v="46.13"/>
    <x v="1"/>
    <s v="plays"/>
    <d v="2016-06-26T00:04:51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x v="3541"/>
    <b v="0"/>
    <n v="32"/>
    <b v="1"/>
    <s v="theater/plays"/>
    <n v="39.380000000000003"/>
    <n v="39.380000000000003"/>
    <x v="1"/>
    <s v="plays"/>
    <d v="2015-08-31T17:31:15"/>
    <x v="3541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x v="3542"/>
    <b v="0"/>
    <n v="85"/>
    <b v="1"/>
    <s v="theater/plays"/>
    <n v="66.150000000000006"/>
    <n v="66.150000000000006"/>
    <x v="1"/>
    <s v="plays"/>
    <d v="2014-09-07T14:23:42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x v="3543"/>
    <b v="0"/>
    <n v="29"/>
    <b v="1"/>
    <s v="theater/plays"/>
    <n v="54.14"/>
    <n v="54.14"/>
    <x v="1"/>
    <s v="plays"/>
    <d v="2015-06-25T18:07:39"/>
    <x v="3543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x v="3544"/>
    <b v="0"/>
    <n v="24"/>
    <b v="1"/>
    <s v="theater/plays"/>
    <n v="104.17"/>
    <n v="104.17"/>
    <x v="1"/>
    <s v="plays"/>
    <d v="2015-03-07T19:57:37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x v="3545"/>
    <b v="0"/>
    <n v="8"/>
    <b v="1"/>
    <s v="theater/plays"/>
    <n v="31.38"/>
    <n v="31.38"/>
    <x v="1"/>
    <s v="plays"/>
    <d v="2015-04-11T19:22:39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x v="3546"/>
    <b v="0"/>
    <n v="19"/>
    <b v="1"/>
    <s v="theater/plays"/>
    <n v="59.21"/>
    <n v="59.21"/>
    <x v="1"/>
    <s v="plays"/>
    <d v="2015-04-01T03:59:0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x v="3547"/>
    <b v="0"/>
    <n v="336"/>
    <b v="1"/>
    <s v="theater/plays"/>
    <n v="119.18"/>
    <n v="119.18"/>
    <x v="1"/>
    <s v="plays"/>
    <d v="2016-05-14T03:59:00"/>
    <x v="3547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x v="3548"/>
    <b v="0"/>
    <n v="13"/>
    <b v="1"/>
    <s v="theater/plays"/>
    <n v="164.62"/>
    <n v="164.62"/>
    <x v="1"/>
    <s v="plays"/>
    <d v="2016-03-05T01:00:00"/>
    <x v="3548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x v="3549"/>
    <b v="0"/>
    <n v="42"/>
    <b v="1"/>
    <s v="theater/plays"/>
    <n v="24.29"/>
    <n v="24.29"/>
    <x v="1"/>
    <s v="plays"/>
    <d v="2015-09-04T09:27:53"/>
    <x v="3549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x v="3550"/>
    <b v="0"/>
    <n v="64"/>
    <b v="1"/>
    <s v="theater/plays"/>
    <n v="40.94"/>
    <n v="40.94"/>
    <x v="1"/>
    <s v="plays"/>
    <d v="2016-05-02T21:26:38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x v="3551"/>
    <b v="0"/>
    <n v="25"/>
    <b v="1"/>
    <s v="theater/plays"/>
    <n v="61.1"/>
    <n v="61.1"/>
    <x v="1"/>
    <s v="plays"/>
    <d v="2014-05-22T22:07:00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x v="3552"/>
    <b v="0"/>
    <n v="20"/>
    <b v="1"/>
    <s v="theater/plays"/>
    <n v="38.65"/>
    <n v="38.65"/>
    <x v="1"/>
    <s v="plays"/>
    <d v="2014-06-28T14:05:24"/>
    <x v="3552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x v="3553"/>
    <b v="0"/>
    <n v="104"/>
    <b v="1"/>
    <s v="theater/plays"/>
    <n v="56.2"/>
    <n v="56.2"/>
    <x v="1"/>
    <s v="plays"/>
    <d v="2015-08-12T00:00:00"/>
    <x v="3553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x v="3554"/>
    <b v="0"/>
    <n v="53"/>
    <b v="1"/>
    <s v="theater/plays"/>
    <n v="107"/>
    <n v="107"/>
    <x v="1"/>
    <s v="plays"/>
    <d v="2015-02-11T17:00:0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x v="3555"/>
    <b v="0"/>
    <n v="14"/>
    <b v="1"/>
    <s v="theater/plays"/>
    <n v="171.43"/>
    <n v="171.43"/>
    <x v="1"/>
    <s v="plays"/>
    <d v="2016-11-17T11:36:34"/>
    <x v="3555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x v="3556"/>
    <b v="0"/>
    <n v="20"/>
    <b v="1"/>
    <s v="theater/plays"/>
    <n v="110.5"/>
    <n v="110.5"/>
    <x v="1"/>
    <s v="plays"/>
    <d v="2014-08-17T15:35:24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x v="3557"/>
    <b v="0"/>
    <n v="558"/>
    <b v="1"/>
    <s v="theater/plays"/>
    <n v="179.28"/>
    <n v="179.28"/>
    <x v="1"/>
    <s v="plays"/>
    <d v="2014-05-05T06:38:31"/>
    <x v="3557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x v="3558"/>
    <b v="0"/>
    <n v="22"/>
    <b v="1"/>
    <s v="theater/plays"/>
    <n v="22.91"/>
    <n v="22.91"/>
    <x v="1"/>
    <s v="plays"/>
    <d v="2015-06-26T21:00:0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x v="3559"/>
    <b v="0"/>
    <n v="24"/>
    <b v="1"/>
    <s v="theater/plays"/>
    <n v="43.13"/>
    <n v="43.13"/>
    <x v="1"/>
    <s v="plays"/>
    <d v="2015-07-31T08:58:0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x v="3560"/>
    <b v="0"/>
    <n v="74"/>
    <b v="1"/>
    <s v="theater/plays"/>
    <n v="46.89"/>
    <n v="46.89"/>
    <x v="1"/>
    <s v="plays"/>
    <d v="2015-05-27T02:45:0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x v="3561"/>
    <b v="0"/>
    <n v="54"/>
    <b v="1"/>
    <s v="theater/plays"/>
    <n v="47.41"/>
    <n v="47.41"/>
    <x v="1"/>
    <s v="plays"/>
    <d v="2015-08-05T18:36:0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x v="3562"/>
    <b v="0"/>
    <n v="31"/>
    <b v="1"/>
    <s v="theater/plays"/>
    <n v="15.13"/>
    <n v="15.13"/>
    <x v="1"/>
    <s v="plays"/>
    <d v="2016-03-13T22:00:00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x v="3563"/>
    <b v="0"/>
    <n v="25"/>
    <b v="1"/>
    <s v="theater/plays"/>
    <n v="21.1"/>
    <n v="21.1"/>
    <x v="1"/>
    <s v="plays"/>
    <d v="2016-08-01T19:00:00"/>
    <x v="3563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x v="3564"/>
    <b v="0"/>
    <n v="17"/>
    <b v="1"/>
    <s v="theater/plays"/>
    <n v="59.12"/>
    <n v="59.12"/>
    <x v="1"/>
    <s v="plays"/>
    <d v="2015-10-05T16:00:0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x v="3565"/>
    <b v="0"/>
    <n v="12"/>
    <b v="1"/>
    <s v="theater/plays"/>
    <n v="97.92"/>
    <n v="97.92"/>
    <x v="1"/>
    <s v="plays"/>
    <d v="2014-12-31T17:50:08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x v="3566"/>
    <b v="0"/>
    <n v="38"/>
    <b v="1"/>
    <s v="theater/plays"/>
    <n v="55.13"/>
    <n v="55.13"/>
    <x v="1"/>
    <s v="plays"/>
    <d v="2015-01-23T12:11:2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x v="3567"/>
    <b v="0"/>
    <n v="41"/>
    <b v="1"/>
    <s v="theater/plays"/>
    <n v="26.54"/>
    <n v="26.54"/>
    <x v="1"/>
    <s v="plays"/>
    <d v="2015-06-10T19:27:24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x v="3568"/>
    <b v="0"/>
    <n v="19"/>
    <b v="1"/>
    <s v="theater/plays"/>
    <n v="58.42"/>
    <n v="58.42"/>
    <x v="1"/>
    <s v="plays"/>
    <d v="2014-09-17T17:46:34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x v="3569"/>
    <b v="0"/>
    <n v="41"/>
    <b v="1"/>
    <s v="theater/plays"/>
    <n v="122.54"/>
    <n v="122.54"/>
    <x v="1"/>
    <s v="plays"/>
    <d v="2015-01-08T16:31:36"/>
    <x v="3569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x v="3570"/>
    <b v="0"/>
    <n v="26"/>
    <b v="1"/>
    <s v="theater/plays"/>
    <n v="87.96"/>
    <n v="87.96"/>
    <x v="1"/>
    <s v="plays"/>
    <d v="2014-12-31T07:00:00"/>
    <x v="3570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x v="3571"/>
    <b v="0"/>
    <n v="25"/>
    <b v="1"/>
    <s v="theater/plays"/>
    <n v="73.239999999999995"/>
    <n v="73.239999999999995"/>
    <x v="1"/>
    <s v="plays"/>
    <d v="2014-10-30T20:36:53"/>
    <x v="3571"/>
  </r>
  <r>
    <n v="3572"/>
    <s v="Monster"/>
    <s v="A darkly comic one woman show by Abram Rooney as part of The Camden Fringe 2015."/>
    <n v="500"/>
    <n v="500"/>
    <n v="100"/>
    <x v="0"/>
    <s v="GB"/>
    <s v="GBP"/>
    <n v="1434894082"/>
    <x v="3572"/>
    <b v="0"/>
    <n v="9"/>
    <b v="1"/>
    <s v="theater/plays"/>
    <n v="55.56"/>
    <n v="55.56"/>
    <x v="1"/>
    <s v="plays"/>
    <d v="2015-06-21T13:41:22"/>
    <x v="3572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x v="3573"/>
    <b v="0"/>
    <n v="78"/>
    <b v="1"/>
    <s v="theater/plays"/>
    <n v="39.54"/>
    <n v="39.54"/>
    <x v="1"/>
    <s v="plays"/>
    <d v="2014-11-08T10:00:46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x v="3574"/>
    <b v="0"/>
    <n v="45"/>
    <b v="1"/>
    <s v="theater/plays"/>
    <n v="136.78"/>
    <n v="136.78"/>
    <x v="1"/>
    <s v="plays"/>
    <d v="2014-11-13T23:37:28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x v="3575"/>
    <b v="0"/>
    <n v="102"/>
    <b v="1"/>
    <s v="theater/plays"/>
    <n v="99.34"/>
    <n v="99.34"/>
    <x v="1"/>
    <s v="plays"/>
    <d v="2016-08-11T03:59:00"/>
    <x v="3575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x v="3576"/>
    <b v="0"/>
    <n v="5"/>
    <b v="1"/>
    <s v="theater/plays"/>
    <n v="20"/>
    <n v="20"/>
    <x v="1"/>
    <s v="plays"/>
    <d v="2016-12-05T14:10:54"/>
    <x v="3576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x v="3577"/>
    <b v="0"/>
    <n v="27"/>
    <b v="1"/>
    <s v="theater/plays"/>
    <n v="28.89"/>
    <n v="28.89"/>
    <x v="1"/>
    <s v="plays"/>
    <d v="2015-04-26T06:28:00"/>
    <x v="3577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x v="3578"/>
    <b v="0"/>
    <n v="37"/>
    <b v="1"/>
    <s v="theater/plays"/>
    <n v="40.549999999999997"/>
    <n v="40.549999999999997"/>
    <x v="1"/>
    <s v="plays"/>
    <d v="2016-04-30T17:36:17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x v="3579"/>
    <b v="0"/>
    <n v="14"/>
    <b v="1"/>
    <s v="theater/plays"/>
    <n v="35.71"/>
    <n v="35.71"/>
    <x v="1"/>
    <s v="plays"/>
    <d v="2016-03-31T17:17:36"/>
    <x v="3579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x v="3580"/>
    <b v="0"/>
    <n v="27"/>
    <b v="1"/>
    <s v="theater/plays"/>
    <n v="37.96"/>
    <n v="37.96"/>
    <x v="1"/>
    <s v="plays"/>
    <d v="2015-03-01T04:59:0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x v="3581"/>
    <b v="0"/>
    <n v="45"/>
    <b v="1"/>
    <s v="theater/plays"/>
    <n v="33.33"/>
    <n v="33.33"/>
    <x v="1"/>
    <s v="plays"/>
    <d v="2014-07-30T11:18:30"/>
    <x v="3581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x v="3582"/>
    <b v="0"/>
    <n v="49"/>
    <b v="1"/>
    <s v="theater/plays"/>
    <n v="58.57"/>
    <n v="58.57"/>
    <x v="1"/>
    <s v="plays"/>
    <d v="2016-04-05T02:18:0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x v="3583"/>
    <b v="0"/>
    <n v="24"/>
    <b v="1"/>
    <s v="theater/plays"/>
    <n v="135.63"/>
    <n v="135.63"/>
    <x v="1"/>
    <s v="plays"/>
    <d v="2016-04-18T09:13:25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x v="3584"/>
    <b v="0"/>
    <n v="112"/>
    <b v="1"/>
    <s v="theater/plays"/>
    <n v="30.94"/>
    <n v="30.94"/>
    <x v="1"/>
    <s v="plays"/>
    <d v="2015-07-13T07:35:44"/>
    <x v="3584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x v="3585"/>
    <b v="0"/>
    <n v="23"/>
    <b v="1"/>
    <s v="theater/plays"/>
    <n v="176.09"/>
    <n v="176.09"/>
    <x v="1"/>
    <s v="plays"/>
    <d v="2014-12-21T17:11:30"/>
    <x v="3585"/>
  </r>
  <r>
    <n v="3586"/>
    <s v="Actors &amp; Musicians who are Blind or Autistic"/>
    <s v="See Theatre In A New Light"/>
    <n v="7500"/>
    <n v="8207"/>
    <n v="109"/>
    <x v="0"/>
    <s v="US"/>
    <s v="USD"/>
    <n v="1474649070"/>
    <x v="3586"/>
    <b v="0"/>
    <n v="54"/>
    <b v="1"/>
    <s v="theater/plays"/>
    <n v="151.97999999999999"/>
    <n v="151.97999999999999"/>
    <x v="1"/>
    <s v="plays"/>
    <d v="2016-09-23T16:44:30"/>
    <x v="3586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x v="3587"/>
    <b v="0"/>
    <n v="28"/>
    <b v="1"/>
    <s v="theater/plays"/>
    <n v="22.61"/>
    <n v="22.61"/>
    <x v="1"/>
    <s v="plays"/>
    <d v="2016-06-27T19:00:00"/>
    <x v="3587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x v="3588"/>
    <b v="0"/>
    <n v="11"/>
    <b v="1"/>
    <s v="theater/plays"/>
    <n v="18.27"/>
    <n v="18.27"/>
    <x v="1"/>
    <s v="plays"/>
    <d v="2015-04-29T23:00:0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x v="3589"/>
    <b v="0"/>
    <n v="62"/>
    <b v="1"/>
    <s v="theater/plays"/>
    <n v="82.26"/>
    <n v="82.26"/>
    <x v="1"/>
    <s v="plays"/>
    <d v="2015-05-26T15:32:27"/>
    <x v="3589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x v="3590"/>
    <b v="0"/>
    <n v="73"/>
    <b v="1"/>
    <s v="theater/plays"/>
    <n v="68.53"/>
    <n v="68.53"/>
    <x v="1"/>
    <s v="plays"/>
    <d v="2014-10-20T08:00:34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x v="3591"/>
    <b v="0"/>
    <n v="18"/>
    <b v="1"/>
    <s v="theater/plays"/>
    <n v="68.06"/>
    <n v="68.06"/>
    <x v="1"/>
    <s v="plays"/>
    <d v="2015-01-24T04:59:00"/>
    <x v="3591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x v="3592"/>
    <b v="0"/>
    <n v="35"/>
    <b v="1"/>
    <s v="theater/plays"/>
    <n v="72.709999999999994"/>
    <n v="72.709999999999994"/>
    <x v="1"/>
    <s v="plays"/>
    <d v="2015-02-11T04:59:00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x v="3593"/>
    <b v="0"/>
    <n v="43"/>
    <b v="1"/>
    <s v="theater/plays"/>
    <n v="77.19"/>
    <n v="77.19"/>
    <x v="1"/>
    <s v="plays"/>
    <d v="2015-01-05T20:26:00"/>
    <x v="3593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x v="3594"/>
    <b v="0"/>
    <n v="36"/>
    <b v="1"/>
    <s v="theater/plays"/>
    <n v="55.97"/>
    <n v="55.97"/>
    <x v="1"/>
    <s v="plays"/>
    <d v="2016-09-04T01:36:22"/>
    <x v="3594"/>
  </r>
  <r>
    <n v="3595"/>
    <s v="The Flu Season"/>
    <s v="A new theatre company staging Will Eno's The Flu Season in Seattle"/>
    <n v="2600"/>
    <n v="3081"/>
    <n v="119"/>
    <x v="0"/>
    <s v="US"/>
    <s v="USD"/>
    <n v="1426229940"/>
    <x v="3595"/>
    <b v="0"/>
    <n v="62"/>
    <b v="1"/>
    <s v="theater/plays"/>
    <n v="49.69"/>
    <n v="49.69"/>
    <x v="1"/>
    <s v="plays"/>
    <d v="2015-03-13T06:59:0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x v="3596"/>
    <b v="0"/>
    <n v="15"/>
    <b v="1"/>
    <s v="theater/plays"/>
    <n v="79"/>
    <n v="79"/>
    <x v="1"/>
    <s v="plays"/>
    <d v="2014-08-26T17:09:42"/>
    <x v="3596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x v="3597"/>
    <b v="0"/>
    <n v="33"/>
    <b v="1"/>
    <s v="theater/plays"/>
    <n v="77.73"/>
    <n v="77.73"/>
    <x v="1"/>
    <s v="plays"/>
    <d v="2016-03-03T05:59:00"/>
    <x v="3597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x v="3598"/>
    <b v="0"/>
    <n v="27"/>
    <b v="1"/>
    <s v="theater/plays"/>
    <n v="40.78"/>
    <n v="40.78"/>
    <x v="1"/>
    <s v="plays"/>
    <d v="2014-09-03T04:59:00"/>
    <x v="3598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x v="3599"/>
    <b v="0"/>
    <n v="17"/>
    <b v="1"/>
    <s v="theater/plays"/>
    <n v="59.41"/>
    <n v="59.41"/>
    <x v="1"/>
    <s v="plays"/>
    <d v="2015-08-30T00:00:00"/>
    <x v="3599"/>
  </r>
  <r>
    <n v="3600"/>
    <s v="Pariah"/>
    <s v="The First Play From The Man Who Brought You The Black James Bond!"/>
    <n v="10"/>
    <n v="13"/>
    <n v="130"/>
    <x v="0"/>
    <s v="US"/>
    <s v="USD"/>
    <n v="1476390164"/>
    <x v="3600"/>
    <b v="0"/>
    <n v="4"/>
    <b v="1"/>
    <s v="theater/plays"/>
    <n v="3.25"/>
    <n v="3.25"/>
    <x v="1"/>
    <s v="plays"/>
    <d v="2016-10-13T20:22:44"/>
    <x v="3600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x v="3601"/>
    <b v="0"/>
    <n v="53"/>
    <b v="1"/>
    <s v="theater/plays"/>
    <n v="39.380000000000003"/>
    <n v="39.380000000000003"/>
    <x v="1"/>
    <s v="plays"/>
    <d v="2015-01-16T23:58:02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x v="3602"/>
    <b v="0"/>
    <n v="49"/>
    <b v="1"/>
    <s v="theater/plays"/>
    <n v="81.67"/>
    <n v="81.67"/>
    <x v="1"/>
    <s v="plays"/>
    <d v="2016-05-17T21:27:59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x v="3603"/>
    <b v="0"/>
    <n v="57"/>
    <b v="1"/>
    <s v="theater/plays"/>
    <n v="44.91"/>
    <n v="44.91"/>
    <x v="1"/>
    <s v="plays"/>
    <d v="2015-11-05T21:44:4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x v="3604"/>
    <b v="0"/>
    <n v="69"/>
    <b v="1"/>
    <s v="theater/plays"/>
    <n v="49.06"/>
    <n v="49.06"/>
    <x v="1"/>
    <s v="plays"/>
    <d v="2016-04-29T06:59:00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x v="3605"/>
    <b v="0"/>
    <n v="15"/>
    <b v="1"/>
    <s v="theater/plays"/>
    <n v="30.67"/>
    <n v="30.67"/>
    <x v="1"/>
    <s v="plays"/>
    <d v="2016-02-13T19:02:06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x v="3606"/>
    <b v="0"/>
    <n v="64"/>
    <b v="1"/>
    <s v="theater/plays"/>
    <n v="61.06"/>
    <n v="61.06"/>
    <x v="1"/>
    <s v="plays"/>
    <d v="2016-08-14T14:30:57"/>
    <x v="3606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x v="3607"/>
    <b v="0"/>
    <n v="20"/>
    <b v="1"/>
    <s v="theater/plays"/>
    <n v="29"/>
    <n v="29"/>
    <x v="1"/>
    <s v="plays"/>
    <d v="2015-12-15T00:00:00"/>
    <x v="3607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x v="3608"/>
    <b v="0"/>
    <n v="27"/>
    <b v="1"/>
    <s v="theater/plays"/>
    <n v="29.63"/>
    <n v="29.63"/>
    <x v="1"/>
    <s v="plays"/>
    <d v="2016-06-17T14:00:00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x v="3609"/>
    <b v="0"/>
    <n v="21"/>
    <b v="1"/>
    <s v="theater/plays"/>
    <n v="143.1"/>
    <n v="143.1"/>
    <x v="1"/>
    <s v="plays"/>
    <d v="2016-03-30T22:48:05"/>
    <x v="3609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x v="3610"/>
    <b v="0"/>
    <n v="31"/>
    <b v="1"/>
    <s v="theater/plays"/>
    <n v="52.35"/>
    <n v="52.35"/>
    <x v="1"/>
    <s v="plays"/>
    <d v="2015-08-17T10:22:1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x v="3611"/>
    <b v="0"/>
    <n v="51"/>
    <b v="1"/>
    <s v="theater/plays"/>
    <n v="66.67"/>
    <n v="66.67"/>
    <x v="1"/>
    <s v="plays"/>
    <d v="2015-04-08T08:53:21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x v="3612"/>
    <b v="0"/>
    <n v="57"/>
    <b v="1"/>
    <s v="theater/plays"/>
    <n v="126.67"/>
    <n v="126.67"/>
    <x v="1"/>
    <s v="plays"/>
    <d v="2014-06-09T17:26:51"/>
    <x v="3612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x v="3613"/>
    <b v="0"/>
    <n v="20"/>
    <b v="1"/>
    <s v="theater/plays"/>
    <n v="62.5"/>
    <n v="62.5"/>
    <x v="1"/>
    <s v="plays"/>
    <d v="2014-06-28T14:09:34"/>
    <x v="3613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x v="3614"/>
    <b v="0"/>
    <n v="71"/>
    <b v="1"/>
    <s v="theater/plays"/>
    <n v="35.49"/>
    <n v="35.49"/>
    <x v="1"/>
    <s v="plays"/>
    <d v="2015-06-19T01:00:16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x v="3615"/>
    <b v="0"/>
    <n v="72"/>
    <b v="1"/>
    <s v="theater/plays"/>
    <n v="37.08"/>
    <n v="37.08"/>
    <x v="1"/>
    <s v="plays"/>
    <d v="2015-12-10T14:14:56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x v="3616"/>
    <b v="0"/>
    <n v="45"/>
    <b v="1"/>
    <s v="theater/plays"/>
    <n v="69.33"/>
    <n v="69.33"/>
    <x v="1"/>
    <s v="plays"/>
    <d v="2015-03-19T21:47:44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x v="3617"/>
    <b v="0"/>
    <n v="51"/>
    <b v="1"/>
    <s v="theater/plays"/>
    <n v="17.25"/>
    <n v="17.25"/>
    <x v="1"/>
    <s v="plays"/>
    <d v="2017-02-28T00:00:00"/>
    <x v="3617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x v="3618"/>
    <b v="0"/>
    <n v="56"/>
    <b v="1"/>
    <s v="theater/plays"/>
    <n v="36.07"/>
    <n v="36.07"/>
    <x v="1"/>
    <s v="plays"/>
    <d v="2015-06-03T15:04:1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x v="3619"/>
    <b v="0"/>
    <n v="17"/>
    <b v="1"/>
    <s v="theater/plays"/>
    <n v="66.47"/>
    <n v="66.47"/>
    <x v="1"/>
    <s v="plays"/>
    <d v="2016-11-19T22:00:00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x v="3620"/>
    <b v="0"/>
    <n v="197"/>
    <b v="1"/>
    <s v="theater/plays"/>
    <n v="56.07"/>
    <n v="56.07"/>
    <x v="1"/>
    <s v="plays"/>
    <d v="2015-03-05T04:00:00"/>
    <x v="3620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x v="3621"/>
    <b v="0"/>
    <n v="70"/>
    <b v="1"/>
    <s v="theater/plays"/>
    <n v="47.03"/>
    <n v="47.03"/>
    <x v="1"/>
    <s v="plays"/>
    <d v="2016-09-30T21:00:00"/>
    <x v="3621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x v="3622"/>
    <b v="0"/>
    <n v="21"/>
    <b v="1"/>
    <s v="theater/plays"/>
    <n v="47.67"/>
    <n v="47.67"/>
    <x v="1"/>
    <s v="plays"/>
    <d v="2014-09-28T03:23:00"/>
    <x v="3622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x v="3623"/>
    <b v="0"/>
    <n v="34"/>
    <b v="1"/>
    <s v="theater/plays"/>
    <n v="88.24"/>
    <n v="88.24"/>
    <x v="1"/>
    <s v="plays"/>
    <d v="2014-07-26T07:00:00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x v="3624"/>
    <b v="0"/>
    <n v="39"/>
    <b v="1"/>
    <s v="theater/plays"/>
    <n v="80.72"/>
    <n v="80.72"/>
    <x v="1"/>
    <s v="plays"/>
    <d v="2016-08-23T18:34:50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x v="3625"/>
    <b v="0"/>
    <n v="78"/>
    <b v="1"/>
    <s v="theater/plays"/>
    <n v="39.49"/>
    <n v="39.49"/>
    <x v="1"/>
    <s v="plays"/>
    <d v="2015-07-02T15:39:37"/>
    <x v="3625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x v="3626"/>
    <b v="0"/>
    <n v="48"/>
    <b v="1"/>
    <s v="theater/plays"/>
    <n v="84.85"/>
    <n v="84.85"/>
    <x v="1"/>
    <s v="plays"/>
    <d v="2014-08-16T16:00:57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x v="3627"/>
    <b v="0"/>
    <n v="29"/>
    <b v="1"/>
    <s v="theater/plays"/>
    <n v="68.97"/>
    <n v="68.97"/>
    <x v="1"/>
    <s v="plays"/>
    <d v="2016-05-21T03:59:00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s v="US"/>
    <s v="USD"/>
    <n v="1450040396"/>
    <x v="3628"/>
    <b v="0"/>
    <n v="0"/>
    <b v="0"/>
    <s v="theater/musical"/>
    <e v="#DIV/0!"/>
    <n v="0"/>
    <x v="1"/>
    <s v="musical"/>
    <d v="2015-12-13T20:59:56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s v="US"/>
    <s v="USD"/>
    <n v="1462467600"/>
    <x v="3629"/>
    <b v="0"/>
    <n v="2"/>
    <b v="0"/>
    <s v="theater/musical"/>
    <n v="1"/>
    <n v="1"/>
    <x v="1"/>
    <s v="musical"/>
    <d v="2016-05-05T17:00:00"/>
    <x v="3629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s v="GB"/>
    <s v="GBP"/>
    <n v="1417295990"/>
    <x v="3630"/>
    <b v="0"/>
    <n v="1"/>
    <b v="0"/>
    <s v="theater/musical"/>
    <n v="1"/>
    <n v="1"/>
    <x v="1"/>
    <s v="musical"/>
    <d v="2014-11-29T21:19:5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s v="US"/>
    <s v="USD"/>
    <n v="1411444740"/>
    <x v="3631"/>
    <b v="0"/>
    <n v="59"/>
    <b v="0"/>
    <s v="theater/musical"/>
    <n v="147.88"/>
    <n v="147.88"/>
    <x v="1"/>
    <s v="musical"/>
    <d v="2014-09-23T03:59:00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s v="GB"/>
    <s v="GBP"/>
    <n v="1416781749"/>
    <x v="3632"/>
    <b v="0"/>
    <n v="1"/>
    <b v="0"/>
    <s v="theater/musical"/>
    <n v="100"/>
    <n v="100"/>
    <x v="1"/>
    <s v="musical"/>
    <d v="2014-11-23T22:29:09"/>
    <x v="3632"/>
  </r>
  <r>
    <n v="3633"/>
    <s v="SMOKEY AND THE BANDIT: THE MUSICAL"/>
    <s v="SMOKEY AND THE BANDIT: THE MUSICAL_x000a_The classic film, characters and music you love, on stage, LIVE!"/>
    <n v="5000"/>
    <n v="1762"/>
    <n v="35"/>
    <x v="2"/>
    <s v="US"/>
    <s v="USD"/>
    <n v="1479517200"/>
    <x v="3633"/>
    <b v="0"/>
    <n v="31"/>
    <b v="0"/>
    <s v="theater/musical"/>
    <n v="56.84"/>
    <n v="56.84"/>
    <x v="1"/>
    <s v="musical"/>
    <d v="2016-11-19T01:00:00"/>
    <x v="3633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s v="CA"/>
    <s v="CAD"/>
    <n v="1484366340"/>
    <x v="3634"/>
    <b v="0"/>
    <n v="18"/>
    <b v="0"/>
    <s v="theater/musical"/>
    <n v="176.94"/>
    <n v="176.94"/>
    <x v="1"/>
    <s v="musical"/>
    <d v="2017-01-14T03:59:00"/>
    <x v="3634"/>
  </r>
  <r>
    <n v="3635"/>
    <s v="Mary's Son"/>
    <s v="Mary's Son is a pop opera about Jesus and the hope he brings to all people."/>
    <n v="3500"/>
    <n v="1276"/>
    <n v="36"/>
    <x v="2"/>
    <s v="US"/>
    <s v="USD"/>
    <n v="1461186676"/>
    <x v="3635"/>
    <b v="0"/>
    <n v="10"/>
    <b v="0"/>
    <s v="theater/musical"/>
    <n v="127.6"/>
    <n v="127.6"/>
    <x v="1"/>
    <s v="musical"/>
    <d v="2016-04-20T21:11:16"/>
    <x v="3635"/>
  </r>
  <r>
    <n v="3636"/>
    <s v="The Brother's of B-Block"/>
    <s v="The Brotherâ€™s of B-block is a musical play. A new take on &quot;OZ&quot; _x000a_The Wizard of OZ meets HBO's OZ."/>
    <n v="150000"/>
    <n v="0"/>
    <n v="0"/>
    <x v="2"/>
    <s v="US"/>
    <s v="USD"/>
    <n v="1442248829"/>
    <x v="3636"/>
    <b v="0"/>
    <n v="0"/>
    <b v="0"/>
    <s v="theater/musical"/>
    <e v="#DIV/0!"/>
    <n v="0"/>
    <x v="1"/>
    <s v="musical"/>
    <d v="2015-09-14T16:40:29"/>
    <x v="3636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s v="US"/>
    <s v="USD"/>
    <n v="1420130935"/>
    <x v="3637"/>
    <b v="0"/>
    <n v="14"/>
    <b v="0"/>
    <s v="theater/musical"/>
    <n v="66.14"/>
    <n v="66.14"/>
    <x v="1"/>
    <s v="musical"/>
    <d v="2015-01-01T16:48:55"/>
    <x v="3637"/>
  </r>
  <r>
    <n v="3638"/>
    <s v="Project Hedwig and the Angry Inch"/>
    <s v="A rock and roll journey that explores love, loss, redemption, duality and ascension."/>
    <n v="3300"/>
    <n v="216"/>
    <n v="7"/>
    <x v="2"/>
    <s v="CA"/>
    <s v="CAD"/>
    <n v="1429456132"/>
    <x v="3638"/>
    <b v="0"/>
    <n v="2"/>
    <b v="0"/>
    <s v="theater/musical"/>
    <n v="108"/>
    <n v="108"/>
    <x v="1"/>
    <s v="musical"/>
    <d v="2015-04-19T15:08:52"/>
    <x v="3638"/>
  </r>
  <r>
    <n v="3639"/>
    <s v="POE!"/>
    <s v="POE is a tragicomic musical about the life and works of Edgar Poe, with Death as his therapist helping him find peace in the beyond."/>
    <n v="25000"/>
    <n v="1"/>
    <n v="0"/>
    <x v="2"/>
    <s v="US"/>
    <s v="USD"/>
    <n v="1475853060"/>
    <x v="3639"/>
    <b v="0"/>
    <n v="1"/>
    <b v="0"/>
    <s v="theater/musical"/>
    <n v="1"/>
    <n v="1"/>
    <x v="1"/>
    <s v="musical"/>
    <d v="2016-10-07T15:11:00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s v="US"/>
    <s v="USD"/>
    <n v="1431283530"/>
    <x v="3640"/>
    <b v="0"/>
    <n v="3"/>
    <b v="0"/>
    <s v="theater/musical"/>
    <n v="18.329999999999998"/>
    <n v="18.329999999999998"/>
    <x v="1"/>
    <s v="musical"/>
    <d v="2015-05-10T18:45:3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s v="US"/>
    <s v="USD"/>
    <n v="1412485200"/>
    <x v="3641"/>
    <b v="0"/>
    <n v="0"/>
    <b v="0"/>
    <s v="theater/musical"/>
    <e v="#DIV/0!"/>
    <n v="0"/>
    <x v="1"/>
    <s v="musical"/>
    <d v="2014-10-05T05:00:00"/>
    <x v="3641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s v="DE"/>
    <s v="EUR"/>
    <n v="1448902800"/>
    <x v="3642"/>
    <b v="0"/>
    <n v="2"/>
    <b v="0"/>
    <s v="theater/musical"/>
    <n v="7.5"/>
    <n v="7.5"/>
    <x v="1"/>
    <s v="musical"/>
    <d v="2015-11-30T17:00:00"/>
    <x v="3642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s v="US"/>
    <s v="USD"/>
    <n v="1447734439"/>
    <x v="3643"/>
    <b v="0"/>
    <n v="0"/>
    <b v="0"/>
    <s v="theater/musical"/>
    <e v="#DIV/0!"/>
    <n v="0"/>
    <x v="1"/>
    <s v="musical"/>
    <d v="2015-11-17T04:27:19"/>
    <x v="3643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s v="US"/>
    <s v="USD"/>
    <n v="1457413140"/>
    <x v="3644"/>
    <b v="0"/>
    <n v="12"/>
    <b v="0"/>
    <s v="theater/musical"/>
    <n v="68.42"/>
    <n v="68.42"/>
    <x v="1"/>
    <s v="musical"/>
    <d v="2016-03-08T04:59:00"/>
    <x v="3644"/>
  </r>
  <r>
    <n v="3645"/>
    <s v="If the Shoe Fits"/>
    <s v="This new musical comedy empowers women and girls of all ages to be themselves in their shoes, whatever shoes they choose."/>
    <n v="1000"/>
    <n v="1"/>
    <n v="0"/>
    <x v="2"/>
    <s v="CA"/>
    <s v="CAD"/>
    <n v="1479773838"/>
    <x v="3645"/>
    <b v="0"/>
    <n v="1"/>
    <b v="0"/>
    <s v="theater/musical"/>
    <n v="1"/>
    <n v="1"/>
    <x v="1"/>
    <s v="musical"/>
    <d v="2016-11-22T00:17:18"/>
    <x v="3645"/>
  </r>
  <r>
    <n v="3646"/>
    <s v="Our Sacred Honor"/>
    <s v="Develop demo materials for new, true story of teen Revolutionary War heroes - for hybrid film/live stage musical"/>
    <n v="10000"/>
    <n v="481"/>
    <n v="5"/>
    <x v="2"/>
    <s v="US"/>
    <s v="USD"/>
    <n v="1434497400"/>
    <x v="3646"/>
    <b v="0"/>
    <n v="8"/>
    <b v="0"/>
    <s v="theater/musical"/>
    <n v="60.13"/>
    <n v="60.13"/>
    <x v="1"/>
    <s v="musical"/>
    <d v="2015-06-16T23:30:0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s v="GB"/>
    <s v="GBP"/>
    <n v="1475258327"/>
    <x v="3647"/>
    <b v="0"/>
    <n v="2"/>
    <b v="0"/>
    <s v="theater/musical"/>
    <n v="15"/>
    <n v="15"/>
    <x v="1"/>
    <s v="musical"/>
    <d v="2016-09-30T17:58:47"/>
    <x v="3647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x v="3648"/>
    <b v="0"/>
    <n v="73"/>
    <b v="1"/>
    <s v="theater/plays"/>
    <n v="550.04"/>
    <n v="550.04"/>
    <x v="1"/>
    <s v="plays"/>
    <d v="2014-10-05T07:00:45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x v="3649"/>
    <b v="0"/>
    <n v="8"/>
    <b v="1"/>
    <s v="theater/plays"/>
    <n v="97.5"/>
    <n v="97.5"/>
    <x v="1"/>
    <s v="plays"/>
    <d v="2014-06-16T17:06:34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x v="3650"/>
    <b v="0"/>
    <n v="17"/>
    <b v="1"/>
    <s v="theater/plays"/>
    <n v="29.41"/>
    <n v="29.41"/>
    <x v="1"/>
    <s v="plays"/>
    <d v="2016-02-02T11:29:44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x v="3651"/>
    <b v="0"/>
    <n v="9"/>
    <b v="1"/>
    <s v="theater/plays"/>
    <n v="57.78"/>
    <n v="57.78"/>
    <x v="1"/>
    <s v="plays"/>
    <d v="2014-08-10T15:59:00"/>
    <x v="3651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x v="3652"/>
    <b v="0"/>
    <n v="17"/>
    <b v="1"/>
    <s v="theater/plays"/>
    <n v="44.24"/>
    <n v="44.24"/>
    <x v="1"/>
    <s v="plays"/>
    <d v="2016-08-25T03:59:00"/>
    <x v="3652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x v="3653"/>
    <b v="0"/>
    <n v="33"/>
    <b v="1"/>
    <s v="theater/plays"/>
    <n v="60.91"/>
    <n v="60.91"/>
    <x v="1"/>
    <s v="plays"/>
    <d v="2015-08-05T08:43:27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x v="3654"/>
    <b v="0"/>
    <n v="38"/>
    <b v="1"/>
    <s v="theater/plays"/>
    <n v="68.84"/>
    <n v="68.84"/>
    <x v="1"/>
    <s v="plays"/>
    <d v="2016-04-03T17:00:00"/>
    <x v="3654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x v="3655"/>
    <b v="0"/>
    <n v="79"/>
    <b v="1"/>
    <s v="theater/plays"/>
    <n v="73.58"/>
    <n v="73.58"/>
    <x v="1"/>
    <s v="plays"/>
    <d v="2015-07-18T06:59:0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x v="3656"/>
    <b v="0"/>
    <n v="46"/>
    <b v="1"/>
    <s v="theater/plays"/>
    <n v="115.02"/>
    <n v="115.02"/>
    <x v="1"/>
    <s v="plays"/>
    <d v="2017-02-01T22:59:00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x v="3657"/>
    <b v="0"/>
    <n v="20"/>
    <b v="1"/>
    <s v="theater/plays"/>
    <n v="110.75"/>
    <n v="110.75"/>
    <x v="1"/>
    <s v="plays"/>
    <d v="2016-06-01T21:42:00"/>
    <x v="3657"/>
  </r>
  <r>
    <n v="3658"/>
    <s v="Mr. Marmalade"/>
    <s v="Life is hard when your own imaginary friend can't make time for you."/>
    <n v="1500"/>
    <n v="1510"/>
    <n v="101"/>
    <x v="0"/>
    <s v="US"/>
    <s v="USD"/>
    <n v="1404273540"/>
    <x v="3658"/>
    <b v="0"/>
    <n v="20"/>
    <b v="1"/>
    <s v="theater/plays"/>
    <n v="75.5"/>
    <n v="75.5"/>
    <x v="1"/>
    <s v="plays"/>
    <d v="2014-07-02T03:59:00"/>
    <x v="3658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x v="3659"/>
    <b v="0"/>
    <n v="13"/>
    <b v="1"/>
    <s v="theater/plays"/>
    <n v="235.46"/>
    <n v="235.46"/>
    <x v="1"/>
    <s v="plays"/>
    <d v="2015-03-19T14:39:0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x v="3660"/>
    <b v="0"/>
    <n v="22"/>
    <b v="1"/>
    <s v="theater/plays"/>
    <n v="11.36"/>
    <n v="11.36"/>
    <x v="1"/>
    <s v="plays"/>
    <d v="2014-12-23T21:08:45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x v="3661"/>
    <b v="0"/>
    <n v="36"/>
    <b v="1"/>
    <s v="theater/plays"/>
    <n v="92.5"/>
    <n v="92.5"/>
    <x v="1"/>
    <s v="plays"/>
    <d v="2016-04-10T04:00:00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x v="3662"/>
    <b v="0"/>
    <n v="40"/>
    <b v="1"/>
    <s v="theater/plays"/>
    <n v="202.85"/>
    <n v="202.85"/>
    <x v="1"/>
    <s v="plays"/>
    <d v="2015-03-31T04:16:54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x v="3663"/>
    <b v="0"/>
    <n v="9"/>
    <b v="1"/>
    <s v="theater/plays"/>
    <n v="26"/>
    <n v="26"/>
    <x v="1"/>
    <s v="plays"/>
    <d v="2016-12-21T11:50:30"/>
    <x v="3663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x v="3664"/>
    <b v="0"/>
    <n v="19"/>
    <b v="1"/>
    <s v="theater/plays"/>
    <n v="46.05"/>
    <n v="46.05"/>
    <x v="1"/>
    <s v="plays"/>
    <d v="2016-06-16T05:58:09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x v="3665"/>
    <b v="0"/>
    <n v="14"/>
    <b v="1"/>
    <s v="theater/plays"/>
    <n v="51"/>
    <n v="51"/>
    <x v="1"/>
    <s v="plays"/>
    <d v="2015-10-28T19:54:00"/>
    <x v="3665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x v="3666"/>
    <b v="0"/>
    <n v="38"/>
    <b v="1"/>
    <s v="theater/plays"/>
    <n v="31.58"/>
    <n v="31.58"/>
    <x v="1"/>
    <s v="plays"/>
    <d v="2014-07-24T07:00:00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x v="3667"/>
    <b v="0"/>
    <n v="58"/>
    <b v="1"/>
    <s v="theater/plays"/>
    <n v="53.36"/>
    <n v="53.36"/>
    <x v="1"/>
    <s v="plays"/>
    <d v="2015-07-18T23:16:59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x v="3668"/>
    <b v="0"/>
    <n v="28"/>
    <b v="1"/>
    <s v="theater/plays"/>
    <n v="36.96"/>
    <n v="36.96"/>
    <x v="1"/>
    <s v="plays"/>
    <d v="2015-07-23T18:33:00"/>
    <x v="3668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x v="3669"/>
    <b v="0"/>
    <n v="17"/>
    <b v="1"/>
    <s v="theater/plays"/>
    <n v="81.290000000000006"/>
    <n v="81.290000000000006"/>
    <x v="1"/>
    <s v="plays"/>
    <d v="2015-06-11T16:12:17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x v="3670"/>
    <b v="0"/>
    <n v="12"/>
    <b v="1"/>
    <s v="theater/plays"/>
    <n v="20.079999999999998"/>
    <n v="20.079999999999998"/>
    <x v="1"/>
    <s v="plays"/>
    <d v="2015-05-31T23:00:00"/>
    <x v="3670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x v="3671"/>
    <b v="0"/>
    <n v="40"/>
    <b v="1"/>
    <s v="theater/plays"/>
    <n v="88.25"/>
    <n v="88.25"/>
    <x v="1"/>
    <s v="plays"/>
    <d v="2014-07-21T03:59:00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x v="3672"/>
    <b v="0"/>
    <n v="57"/>
    <b v="1"/>
    <s v="theater/plays"/>
    <n v="53.44"/>
    <n v="53.44"/>
    <x v="1"/>
    <s v="plays"/>
    <d v="2014-09-26T22:43:04"/>
    <x v="3672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x v="3673"/>
    <b v="0"/>
    <n v="114"/>
    <b v="1"/>
    <s v="theater/plays"/>
    <n v="39.869999999999997"/>
    <n v="39.869999999999997"/>
    <x v="1"/>
    <s v="plays"/>
    <d v="2014-11-05T12:52:00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x v="3674"/>
    <b v="0"/>
    <n v="31"/>
    <b v="1"/>
    <s v="theater/plays"/>
    <n v="145.16"/>
    <n v="145.16"/>
    <x v="1"/>
    <s v="plays"/>
    <d v="2016-09-03T20:57:09"/>
    <x v="3674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x v="3675"/>
    <b v="0"/>
    <n v="3"/>
    <b v="1"/>
    <s v="theater/plays"/>
    <n v="23.33"/>
    <n v="23.33"/>
    <x v="1"/>
    <s v="plays"/>
    <d v="2016-05-15T23:00:00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x v="3676"/>
    <b v="0"/>
    <n v="16"/>
    <b v="1"/>
    <s v="theater/plays"/>
    <n v="64.38"/>
    <n v="64.38"/>
    <x v="1"/>
    <s v="plays"/>
    <d v="2014-09-12T19:34:44"/>
    <x v="3676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x v="3677"/>
    <b v="0"/>
    <n v="199"/>
    <b v="1"/>
    <s v="theater/plays"/>
    <n v="62.05"/>
    <n v="62.05"/>
    <x v="1"/>
    <s v="plays"/>
    <d v="2014-07-03T03:59:00"/>
    <x v="3677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x v="3678"/>
    <b v="0"/>
    <n v="31"/>
    <b v="1"/>
    <s v="theater/plays"/>
    <n v="66.13"/>
    <n v="66.13"/>
    <x v="1"/>
    <s v="plays"/>
    <d v="2015-05-31T12:44:58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x v="3679"/>
    <b v="0"/>
    <n v="30"/>
    <b v="1"/>
    <s v="theater/plays"/>
    <n v="73.400000000000006"/>
    <n v="73.400000000000006"/>
    <x v="1"/>
    <s v="plays"/>
    <d v="2014-07-01T04:59:00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x v="3680"/>
    <b v="0"/>
    <n v="34"/>
    <b v="1"/>
    <s v="theater/plays"/>
    <n v="99.5"/>
    <n v="99.5"/>
    <x v="1"/>
    <s v="plays"/>
    <d v="2016-10-05T10:53:54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x v="3681"/>
    <b v="0"/>
    <n v="18"/>
    <b v="1"/>
    <s v="theater/plays"/>
    <n v="62.17"/>
    <n v="62.17"/>
    <x v="1"/>
    <s v="plays"/>
    <d v="2016-01-15T15:38:10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x v="3682"/>
    <b v="0"/>
    <n v="67"/>
    <b v="1"/>
    <s v="theater/plays"/>
    <n v="62.33"/>
    <n v="62.33"/>
    <x v="1"/>
    <s v="plays"/>
    <d v="2014-06-16T06:59:00"/>
    <x v="3682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x v="3683"/>
    <b v="0"/>
    <n v="66"/>
    <b v="1"/>
    <s v="theater/plays"/>
    <n v="58.79"/>
    <n v="58.79"/>
    <x v="1"/>
    <s v="plays"/>
    <d v="2016-10-20T02:48:16"/>
    <x v="3683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x v="3684"/>
    <b v="0"/>
    <n v="23"/>
    <b v="1"/>
    <s v="theater/plays"/>
    <n v="45.35"/>
    <n v="45.35"/>
    <x v="1"/>
    <s v="plays"/>
    <d v="2015-09-02T04:19:46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x v="3685"/>
    <b v="0"/>
    <n v="126"/>
    <b v="1"/>
    <s v="theater/plays"/>
    <n v="41.94"/>
    <n v="41.94"/>
    <x v="1"/>
    <s v="plays"/>
    <d v="2014-05-19T21:00:00"/>
    <x v="3685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x v="3686"/>
    <b v="0"/>
    <n v="6"/>
    <b v="1"/>
    <s v="theater/plays"/>
    <n v="59.17"/>
    <n v="59.17"/>
    <x v="1"/>
    <s v="plays"/>
    <d v="2015-08-29T03:59:0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x v="3687"/>
    <b v="0"/>
    <n v="25"/>
    <b v="1"/>
    <s v="theater/plays"/>
    <n v="200.49"/>
    <n v="200.49"/>
    <x v="1"/>
    <s v="plays"/>
    <d v="2014-06-27T05:14:15"/>
    <x v="3687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x v="3688"/>
    <b v="0"/>
    <n v="39"/>
    <b v="1"/>
    <s v="theater/plays"/>
    <n v="83.97"/>
    <n v="83.97"/>
    <x v="1"/>
    <s v="plays"/>
    <d v="2014-08-08T18:53:24"/>
    <x v="3688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x v="3689"/>
    <b v="0"/>
    <n v="62"/>
    <b v="1"/>
    <s v="theater/plays"/>
    <n v="57.26"/>
    <n v="57.26"/>
    <x v="1"/>
    <s v="plays"/>
    <d v="2015-06-21T22:25:00"/>
    <x v="3689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x v="3690"/>
    <b v="0"/>
    <n v="31"/>
    <b v="1"/>
    <s v="theater/plays"/>
    <n v="58.06"/>
    <n v="58.06"/>
    <x v="1"/>
    <s v="plays"/>
    <d v="2014-11-27T15:21:23"/>
    <x v="3690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x v="3691"/>
    <b v="0"/>
    <n v="274"/>
    <b v="1"/>
    <s v="theater/plays"/>
    <n v="186.8"/>
    <n v="186.8"/>
    <x v="1"/>
    <s v="plays"/>
    <d v="2015-03-02T04:59:00"/>
    <x v="3691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x v="3692"/>
    <b v="0"/>
    <n v="17"/>
    <b v="1"/>
    <s v="theater/plays"/>
    <n v="74.12"/>
    <n v="74.12"/>
    <x v="1"/>
    <s v="plays"/>
    <d v="2014-09-19T00:00:00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x v="3693"/>
    <b v="0"/>
    <n v="14"/>
    <b v="1"/>
    <s v="theater/plays"/>
    <n v="30.71"/>
    <n v="30.71"/>
    <x v="1"/>
    <s v="plays"/>
    <d v="2015-11-30T22:30:0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x v="3694"/>
    <b v="0"/>
    <n v="60"/>
    <b v="1"/>
    <s v="theater/plays"/>
    <n v="62.67"/>
    <n v="62.67"/>
    <x v="1"/>
    <s v="plays"/>
    <d v="2016-06-06T02:00:00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x v="3695"/>
    <b v="0"/>
    <n v="33"/>
    <b v="1"/>
    <s v="theater/plays"/>
    <n v="121.36"/>
    <n v="121.36"/>
    <x v="1"/>
    <s v="plays"/>
    <d v="2015-01-11T20:53:30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x v="3696"/>
    <b v="0"/>
    <n v="78"/>
    <b v="1"/>
    <s v="theater/plays"/>
    <n v="39.74"/>
    <n v="39.74"/>
    <x v="1"/>
    <s v="plays"/>
    <d v="2015-02-13T14:48:36"/>
    <x v="3696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x v="3697"/>
    <b v="0"/>
    <n v="30"/>
    <b v="1"/>
    <s v="theater/plays"/>
    <n v="72"/>
    <n v="72"/>
    <x v="1"/>
    <s v="plays"/>
    <d v="2016-05-10T11:10:48"/>
    <x v="3697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x v="3698"/>
    <b v="0"/>
    <n v="136"/>
    <b v="1"/>
    <s v="theater/plays"/>
    <n v="40.630000000000003"/>
    <n v="40.630000000000003"/>
    <x v="1"/>
    <s v="plays"/>
    <d v="2016-03-02T19:21:27"/>
    <x v="3698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x v="3699"/>
    <b v="0"/>
    <n v="40"/>
    <b v="1"/>
    <s v="theater/plays"/>
    <n v="63"/>
    <n v="63"/>
    <x v="1"/>
    <s v="plays"/>
    <d v="2014-10-15T14:26:56"/>
    <x v="3699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x v="3700"/>
    <b v="0"/>
    <n v="18"/>
    <b v="1"/>
    <s v="theater/plays"/>
    <n v="33.67"/>
    <n v="33.67"/>
    <x v="1"/>
    <s v="plays"/>
    <d v="2014-09-30T16:00:00"/>
    <x v="3700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x v="3701"/>
    <b v="0"/>
    <n v="39"/>
    <b v="1"/>
    <s v="theater/plays"/>
    <n v="38.590000000000003"/>
    <n v="38.590000000000003"/>
    <x v="1"/>
    <s v="plays"/>
    <d v="2015-06-04T12:59:53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x v="3702"/>
    <b v="0"/>
    <n v="21"/>
    <b v="1"/>
    <s v="theater/plays"/>
    <n v="155.94999999999999"/>
    <n v="155.94999999999999"/>
    <x v="1"/>
    <s v="plays"/>
    <d v="2016-07-10T22:59:00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x v="3703"/>
    <b v="0"/>
    <n v="30"/>
    <b v="1"/>
    <s v="theater/plays"/>
    <n v="43.2"/>
    <n v="43.2"/>
    <x v="1"/>
    <s v="plays"/>
    <d v="2016-08-13T06:59:00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x v="3704"/>
    <b v="0"/>
    <n v="27"/>
    <b v="1"/>
    <s v="theater/plays"/>
    <n v="15.15"/>
    <n v="15.15"/>
    <x v="1"/>
    <s v="plays"/>
    <d v="2016-05-31T16:33:14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x v="3705"/>
    <b v="0"/>
    <n v="35"/>
    <b v="1"/>
    <s v="theater/plays"/>
    <n v="83.57"/>
    <n v="83.57"/>
    <x v="1"/>
    <s v="plays"/>
    <d v="2014-06-23T18:00:00"/>
    <x v="3705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x v="3706"/>
    <b v="0"/>
    <n v="13"/>
    <b v="1"/>
    <s v="theater/plays"/>
    <n v="140"/>
    <n v="140"/>
    <x v="1"/>
    <s v="plays"/>
    <d v="2014-09-12T21:55:49"/>
    <x v="3706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x v="3707"/>
    <b v="0"/>
    <n v="23"/>
    <b v="1"/>
    <s v="theater/plays"/>
    <n v="80.87"/>
    <n v="80.87"/>
    <x v="1"/>
    <s v="plays"/>
    <d v="2016-07-22T05:26:00"/>
    <x v="3707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x v="3708"/>
    <b v="0"/>
    <n v="39"/>
    <b v="1"/>
    <s v="theater/plays"/>
    <n v="53.85"/>
    <n v="53.85"/>
    <x v="1"/>
    <s v="plays"/>
    <d v="2014-07-04T03:24:46"/>
    <x v="3708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x v="3709"/>
    <b v="0"/>
    <n v="35"/>
    <b v="1"/>
    <s v="theater/plays"/>
    <n v="30.93"/>
    <n v="30.93"/>
    <x v="1"/>
    <s v="plays"/>
    <d v="2014-06-25T16:59:06"/>
    <x v="3709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x v="3710"/>
    <b v="0"/>
    <n v="27"/>
    <b v="1"/>
    <s v="theater/plays"/>
    <n v="67.959999999999994"/>
    <n v="67.959999999999994"/>
    <x v="1"/>
    <s v="plays"/>
    <d v="2015-04-03T13:49:48"/>
    <x v="3710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x v="3711"/>
    <b v="0"/>
    <n v="21"/>
    <b v="1"/>
    <s v="theater/plays"/>
    <n v="27.14"/>
    <n v="27.14"/>
    <x v="1"/>
    <s v="plays"/>
    <d v="2014-06-15T16:00:00"/>
    <x v="3711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x v="3712"/>
    <b v="0"/>
    <n v="104"/>
    <b v="1"/>
    <s v="theater/plays"/>
    <n v="110.87"/>
    <n v="110.87"/>
    <x v="1"/>
    <s v="plays"/>
    <d v="2015-05-31T06:59:0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x v="3713"/>
    <b v="0"/>
    <n v="19"/>
    <b v="1"/>
    <s v="theater/plays"/>
    <n v="106.84"/>
    <n v="106.84"/>
    <x v="1"/>
    <s v="plays"/>
    <d v="2016-06-04T17:42:46"/>
    <x v="3713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x v="3714"/>
    <b v="0"/>
    <n v="97"/>
    <b v="1"/>
    <s v="theater/plays"/>
    <n v="105.52"/>
    <n v="105.52"/>
    <x v="1"/>
    <s v="plays"/>
    <d v="2015-05-26T03:59:00"/>
    <x v="3714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x v="3715"/>
    <b v="0"/>
    <n v="27"/>
    <b v="1"/>
    <s v="theater/plays"/>
    <n v="132.96"/>
    <n v="132.96"/>
    <x v="1"/>
    <s v="plays"/>
    <d v="2015-03-31T12:52:00"/>
    <x v="3715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x v="3716"/>
    <b v="0"/>
    <n v="24"/>
    <b v="1"/>
    <s v="theater/plays"/>
    <n v="51.92"/>
    <n v="51.92"/>
    <x v="1"/>
    <s v="plays"/>
    <d v="2016-01-21T21:18:29"/>
    <x v="3716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x v="3717"/>
    <b v="0"/>
    <n v="13"/>
    <b v="1"/>
    <s v="theater/plays"/>
    <n v="310"/>
    <n v="310"/>
    <x v="1"/>
    <s v="plays"/>
    <d v="2015-05-09T20:47:29"/>
    <x v="3717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x v="3718"/>
    <b v="0"/>
    <n v="46"/>
    <b v="1"/>
    <s v="theater/plays"/>
    <n v="26.02"/>
    <n v="26.02"/>
    <x v="1"/>
    <s v="plays"/>
    <d v="2015-02-27T17:11:15"/>
    <x v="3718"/>
  </r>
  <r>
    <n v="3719"/>
    <s v="Corium"/>
    <s v="A new piece of physical theatre about love, regret and longing."/>
    <n v="200"/>
    <n v="420"/>
    <n v="210"/>
    <x v="0"/>
    <s v="GB"/>
    <s v="GBP"/>
    <n v="1434994266"/>
    <x v="3719"/>
    <b v="0"/>
    <n v="4"/>
    <b v="1"/>
    <s v="theater/plays"/>
    <n v="105"/>
    <n v="105"/>
    <x v="1"/>
    <s v="plays"/>
    <d v="2015-06-22T17:31:06"/>
    <x v="3719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x v="3720"/>
    <b v="0"/>
    <n v="40"/>
    <b v="1"/>
    <s v="theater/plays"/>
    <n v="86.23"/>
    <n v="86.23"/>
    <x v="1"/>
    <s v="plays"/>
    <d v="2015-07-02T23:50:06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x v="3721"/>
    <b v="0"/>
    <n v="44"/>
    <b v="1"/>
    <s v="theater/plays"/>
    <n v="114.55"/>
    <n v="114.55"/>
    <x v="1"/>
    <s v="plays"/>
    <d v="2014-11-05T23:28:04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x v="3722"/>
    <b v="0"/>
    <n v="35"/>
    <b v="1"/>
    <s v="theater/plays"/>
    <n v="47.66"/>
    <n v="47.66"/>
    <x v="1"/>
    <s v="plays"/>
    <d v="2016-02-11T22:59:00"/>
    <x v="3722"/>
  </r>
  <r>
    <n v="3723"/>
    <s v="Beauty and the Beast"/>
    <s v="Saltmine Theatre Company present Beauty and the Beast:"/>
    <n v="4500"/>
    <n v="4592"/>
    <n v="102"/>
    <x v="0"/>
    <s v="GB"/>
    <s v="GBP"/>
    <n v="1417374262"/>
    <x v="3723"/>
    <b v="0"/>
    <n v="63"/>
    <b v="1"/>
    <s v="theater/plays"/>
    <n v="72.89"/>
    <n v="72.89"/>
    <x v="1"/>
    <s v="plays"/>
    <d v="2014-11-30T19:04:22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x v="3724"/>
    <b v="0"/>
    <n v="89"/>
    <b v="1"/>
    <s v="theater/plays"/>
    <n v="49.55"/>
    <n v="49.55"/>
    <x v="1"/>
    <s v="plays"/>
    <d v="2016-05-04T23:00:00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x v="3725"/>
    <b v="0"/>
    <n v="15"/>
    <b v="1"/>
    <s v="theater/plays"/>
    <n v="25.4"/>
    <n v="25.4"/>
    <x v="1"/>
    <s v="plays"/>
    <d v="2016-02-18T21:30:00"/>
    <x v="3725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x v="3726"/>
    <b v="0"/>
    <n v="46"/>
    <b v="1"/>
    <s v="theater/plays"/>
    <n v="62.59"/>
    <n v="62.59"/>
    <x v="1"/>
    <s v="plays"/>
    <d v="2016-04-29T21:00:00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x v="3727"/>
    <b v="0"/>
    <n v="33"/>
    <b v="1"/>
    <s v="theater/plays"/>
    <n v="61.06"/>
    <n v="61.06"/>
    <x v="1"/>
    <s v="plays"/>
    <d v="2016-10-20T04:55:00"/>
    <x v="3727"/>
  </r>
  <r>
    <n v="3728"/>
    <s v="Bare Bones Shakespeare 2015-16 Season"/>
    <s v="Bare Bones Shakespeare's first season will start with a DFW school touring show: Romeo and Juliet."/>
    <n v="20000"/>
    <n v="1862"/>
    <n v="9"/>
    <x v="2"/>
    <s v="US"/>
    <s v="USD"/>
    <n v="1439957176"/>
    <x v="3728"/>
    <b v="0"/>
    <n v="31"/>
    <b v="0"/>
    <s v="theater/plays"/>
    <n v="60.06"/>
    <n v="60.06"/>
    <x v="1"/>
    <s v="plays"/>
    <d v="2015-08-19T04:06:16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s v="US"/>
    <s v="USD"/>
    <n v="1427082912"/>
    <x v="3729"/>
    <b v="0"/>
    <n v="5"/>
    <b v="0"/>
    <s v="theater/plays"/>
    <n v="72.400000000000006"/>
    <n v="72.400000000000006"/>
    <x v="1"/>
    <s v="plays"/>
    <d v="2015-03-23T03:55:12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s v="US"/>
    <s v="USD"/>
    <n v="1439828159"/>
    <x v="3730"/>
    <b v="0"/>
    <n v="1"/>
    <b v="0"/>
    <s v="theater/plays"/>
    <n v="100"/>
    <n v="100"/>
    <x v="1"/>
    <s v="plays"/>
    <d v="2015-08-17T16:15:59"/>
    <x v="3730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s v="US"/>
    <s v="USD"/>
    <n v="1420860180"/>
    <x v="3731"/>
    <b v="0"/>
    <n v="12"/>
    <b v="0"/>
    <s v="theater/plays"/>
    <n v="51.67"/>
    <n v="51.67"/>
    <x v="1"/>
    <s v="plays"/>
    <d v="2015-01-10T03:23:00"/>
    <x v="3731"/>
  </r>
  <r>
    <n v="3732"/>
    <s v="Elektra Bekent - Afstudeervoorstelling"/>
    <s v="Mijn solo voorstelling gaat over Elektra (Sophokles) en hoe zij als jongere alles beleeft en meemaakt!"/>
    <n v="850"/>
    <n v="131"/>
    <n v="15"/>
    <x v="2"/>
    <s v="NL"/>
    <s v="EUR"/>
    <n v="1422100800"/>
    <x v="3732"/>
    <b v="0"/>
    <n v="4"/>
    <b v="0"/>
    <s v="theater/plays"/>
    <n v="32.75"/>
    <n v="32.75"/>
    <x v="1"/>
    <s v="plays"/>
    <d v="2015-01-24T12:00:00"/>
    <x v="3732"/>
  </r>
  <r>
    <n v="3733"/>
    <s v="laughter in the hood"/>
    <s v="want to donate tickets to residents who live in the community that cant afford the 35.00 price of ticket"/>
    <n v="1500"/>
    <n v="0"/>
    <n v="0"/>
    <x v="2"/>
    <s v="US"/>
    <s v="USD"/>
    <n v="1429396200"/>
    <x v="3733"/>
    <b v="0"/>
    <n v="0"/>
    <b v="0"/>
    <s v="theater/plays"/>
    <e v="#DIV/0!"/>
    <n v="0"/>
    <x v="1"/>
    <s v="plays"/>
    <d v="2015-04-18T22:30:00"/>
    <x v="3733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s v="US"/>
    <s v="USD"/>
    <n v="1432589896"/>
    <x v="3734"/>
    <b v="0"/>
    <n v="7"/>
    <b v="0"/>
    <s v="theater/plays"/>
    <n v="61"/>
    <n v="61"/>
    <x v="1"/>
    <s v="plays"/>
    <d v="2015-05-25T21:38:16"/>
    <x v="3734"/>
  </r>
  <r>
    <n v="3735"/>
    <s v="Women Beware Women"/>
    <s v="Young Actor's taking on a Jacobean tragedy. Family, betrayal, love, lust, sex and death."/>
    <n v="150"/>
    <n v="20"/>
    <n v="13"/>
    <x v="2"/>
    <s v="GB"/>
    <s v="GBP"/>
    <n v="1432831089"/>
    <x v="3735"/>
    <b v="0"/>
    <n v="2"/>
    <b v="0"/>
    <s v="theater/plays"/>
    <n v="10"/>
    <n v="10"/>
    <x v="1"/>
    <s v="plays"/>
    <d v="2015-05-28T16:38:09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s v="GB"/>
    <s v="GBP"/>
    <n v="1427133600"/>
    <x v="3736"/>
    <b v="0"/>
    <n v="1"/>
    <b v="0"/>
    <s v="theater/plays"/>
    <n v="10"/>
    <n v="10"/>
    <x v="1"/>
    <s v="plays"/>
    <d v="2015-03-23T18:00:00"/>
    <x v="3736"/>
  </r>
  <r>
    <n v="3737"/>
    <s v="Measure For Measure"/>
    <s v="The ASU Theatre and Shakespeare Club presents Measure For Measure directed by Jordyn Ochser."/>
    <n v="700"/>
    <n v="150"/>
    <n v="21"/>
    <x v="2"/>
    <s v="US"/>
    <s v="USD"/>
    <n v="1447311540"/>
    <x v="3737"/>
    <b v="0"/>
    <n v="4"/>
    <b v="0"/>
    <s v="theater/plays"/>
    <n v="37.5"/>
    <n v="37.5"/>
    <x v="1"/>
    <s v="plays"/>
    <d v="2015-11-12T06:59:00"/>
    <x v="3737"/>
  </r>
  <r>
    <n v="3738"/>
    <s v="'GULF' - a new play by PIVOT THEATRE"/>
    <s v="A filmic, fast-paced exploration of trust, making its debut at Camden People's Theatre this July."/>
    <n v="1500"/>
    <n v="270"/>
    <n v="18"/>
    <x v="2"/>
    <s v="GB"/>
    <s v="GBP"/>
    <n v="1405461600"/>
    <x v="3738"/>
    <b v="0"/>
    <n v="6"/>
    <b v="0"/>
    <s v="theater/plays"/>
    <n v="45"/>
    <n v="45"/>
    <x v="1"/>
    <s v="plays"/>
    <d v="2014-07-15T22:00:00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s v="GB"/>
    <s v="GBP"/>
    <n v="1468752468"/>
    <x v="3739"/>
    <b v="0"/>
    <n v="8"/>
    <b v="0"/>
    <s v="theater/plays"/>
    <n v="100.63"/>
    <n v="100.63"/>
    <x v="1"/>
    <s v="plays"/>
    <d v="2016-07-17T10:47:48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s v="US"/>
    <s v="USD"/>
    <n v="1407808438"/>
    <x v="3740"/>
    <b v="0"/>
    <n v="14"/>
    <b v="0"/>
    <s v="theater/plays"/>
    <n v="25.57"/>
    <n v="25.57"/>
    <x v="1"/>
    <s v="plays"/>
    <d v="2014-08-12T01:53:58"/>
    <x v="3740"/>
  </r>
  <r>
    <n v="3741"/>
    <s v="Open House Theater"/>
    <s v="A small community with a love for theater would like to continue. Help the children of this community continue."/>
    <n v="20000"/>
    <n v="0"/>
    <n v="0"/>
    <x v="2"/>
    <s v="US"/>
    <s v="USD"/>
    <n v="1450389950"/>
    <x v="3741"/>
    <b v="0"/>
    <n v="0"/>
    <b v="0"/>
    <s v="theater/plays"/>
    <e v="#DIV/0!"/>
    <n v="0"/>
    <x v="1"/>
    <s v="plays"/>
    <d v="2015-12-17T22:05:5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s v="US"/>
    <s v="USD"/>
    <n v="1409980144"/>
    <x v="3742"/>
    <b v="0"/>
    <n v="4"/>
    <b v="0"/>
    <s v="theater/plays"/>
    <n v="25"/>
    <n v="25"/>
    <x v="1"/>
    <s v="plays"/>
    <d v="2014-09-06T05:09:04"/>
    <x v="3742"/>
  </r>
  <r>
    <n v="3743"/>
    <s v="Down the Mississippi"/>
    <s v="I'm taking the Adventures of Huckleberry Finn puppet show down the Mississippi River!"/>
    <n v="2200"/>
    <n v="0"/>
    <n v="0"/>
    <x v="2"/>
    <s v="US"/>
    <s v="USD"/>
    <n v="1404406964"/>
    <x v="3743"/>
    <b v="0"/>
    <n v="0"/>
    <b v="0"/>
    <s v="theater/plays"/>
    <e v="#DIV/0!"/>
    <n v="0"/>
    <x v="1"/>
    <s v="plays"/>
    <d v="2014-07-03T17:02:44"/>
    <x v="3743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s v="US"/>
    <s v="USD"/>
    <n v="1404532740"/>
    <x v="3744"/>
    <b v="0"/>
    <n v="0"/>
    <b v="0"/>
    <s v="theater/plays"/>
    <e v="#DIV/0!"/>
    <n v="0"/>
    <x v="1"/>
    <s v="plays"/>
    <d v="2014-07-05T03:59:00"/>
    <x v="3744"/>
  </r>
  <r>
    <n v="3745"/>
    <s v="Tyke Theatre Web Show"/>
    <s v="Tyke wants to expand her puppet theater show to weekly online web shows and is looking for backers."/>
    <n v="100"/>
    <n v="10"/>
    <n v="10"/>
    <x v="2"/>
    <s v="US"/>
    <s v="USD"/>
    <n v="1407689102"/>
    <x v="3745"/>
    <b v="0"/>
    <n v="1"/>
    <b v="0"/>
    <s v="theater/plays"/>
    <n v="10"/>
    <n v="10"/>
    <x v="1"/>
    <s v="plays"/>
    <d v="2014-08-10T16:45:02"/>
    <x v="3745"/>
  </r>
  <r>
    <n v="3746"/>
    <s v="Stage Play Production - &quot;I Love You to Death&quot;"/>
    <s v="Generational curses CAN be broken...right?"/>
    <n v="8500"/>
    <n v="202"/>
    <n v="2"/>
    <x v="2"/>
    <s v="US"/>
    <s v="USD"/>
    <n v="1475918439"/>
    <x v="3746"/>
    <b v="0"/>
    <n v="1"/>
    <b v="0"/>
    <s v="theater/plays"/>
    <n v="202"/>
    <n v="202"/>
    <x v="1"/>
    <s v="plays"/>
    <d v="2016-10-08T09:20:39"/>
    <x v="3746"/>
  </r>
  <r>
    <n v="3747"/>
    <s v="Counting Stars"/>
    <s v="The world premiere of an astonishing new play by acclaimed writer Atiha Sen Gupta."/>
    <n v="2500"/>
    <n v="25"/>
    <n v="1"/>
    <x v="2"/>
    <s v="GB"/>
    <s v="GBP"/>
    <n v="1436137140"/>
    <x v="3747"/>
    <b v="0"/>
    <n v="1"/>
    <b v="0"/>
    <s v="theater/plays"/>
    <n v="25"/>
    <n v="25"/>
    <x v="1"/>
    <s v="plays"/>
    <d v="2015-07-05T22:59:00"/>
    <x v="3747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n v="1455602340"/>
    <x v="3748"/>
    <b v="0"/>
    <n v="52"/>
    <b v="1"/>
    <s v="theater/musical"/>
    <n v="99.54"/>
    <n v="99.54"/>
    <x v="1"/>
    <s v="musical"/>
    <d v="2016-02-16T05:59:00"/>
    <x v="3748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n v="1461902340"/>
    <x v="3749"/>
    <b v="0"/>
    <n v="7"/>
    <b v="1"/>
    <s v="theater/musical"/>
    <n v="75"/>
    <n v="75"/>
    <x v="1"/>
    <s v="musical"/>
    <d v="2016-04-29T03:59:00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n v="1423555140"/>
    <x v="3750"/>
    <b v="0"/>
    <n v="28"/>
    <b v="1"/>
    <s v="theater/musical"/>
    <n v="215.25"/>
    <n v="215.25"/>
    <x v="1"/>
    <s v="musical"/>
    <d v="2015-02-10T07:59:00"/>
    <x v="3750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n v="1459641073"/>
    <x v="3751"/>
    <b v="0"/>
    <n v="11"/>
    <b v="1"/>
    <s v="theater/musical"/>
    <n v="120.55"/>
    <n v="120.55"/>
    <x v="1"/>
    <s v="musical"/>
    <d v="2016-04-02T23:51:13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n v="1476651600"/>
    <x v="3752"/>
    <b v="0"/>
    <n v="15"/>
    <b v="1"/>
    <s v="theater/musical"/>
    <n v="37.67"/>
    <n v="37.67"/>
    <x v="1"/>
    <s v="musical"/>
    <d v="2016-10-16T21:00:00"/>
    <x v="3752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n v="1433289600"/>
    <x v="3753"/>
    <b v="0"/>
    <n v="30"/>
    <b v="1"/>
    <s v="theater/musical"/>
    <n v="172.23"/>
    <n v="172.23"/>
    <x v="1"/>
    <s v="musical"/>
    <d v="2015-06-03T00:00:00"/>
    <x v="3753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n v="1406350740"/>
    <x v="3754"/>
    <b v="0"/>
    <n v="27"/>
    <b v="1"/>
    <s v="theater/musical"/>
    <n v="111.11"/>
    <n v="111.11"/>
    <x v="1"/>
    <s v="musical"/>
    <d v="2014-07-26T04:59:00"/>
    <x v="3754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n v="1460753307"/>
    <x v="3755"/>
    <b v="0"/>
    <n v="28"/>
    <b v="1"/>
    <s v="theater/musical"/>
    <n v="25.46"/>
    <n v="25.46"/>
    <x v="1"/>
    <s v="musical"/>
    <d v="2016-04-15T20:48:27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n v="1402515198"/>
    <x v="3756"/>
    <b v="0"/>
    <n v="17"/>
    <b v="1"/>
    <s v="theater/musical"/>
    <n v="267.64999999999998"/>
    <n v="267.64999999999998"/>
    <x v="1"/>
    <s v="musical"/>
    <d v="2014-06-11T19:33:18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n v="1417465515"/>
    <x v="3757"/>
    <b v="0"/>
    <n v="50"/>
    <b v="1"/>
    <s v="theater/musical"/>
    <n v="75.959999999999994"/>
    <n v="75.959999999999994"/>
    <x v="1"/>
    <s v="musical"/>
    <d v="2014-12-01T20:25:15"/>
    <x v="3757"/>
  </r>
  <r>
    <n v="3758"/>
    <s v="Luigi's Ladies"/>
    <s v="LUIGI'S LADIES: an original one-woman musical comedy"/>
    <n v="1500"/>
    <n v="1535"/>
    <n v="102"/>
    <x v="0"/>
    <s v="US"/>
    <s v="USD"/>
    <n v="1400475600"/>
    <x v="3758"/>
    <b v="0"/>
    <n v="26"/>
    <b v="1"/>
    <s v="theater/musical"/>
    <n v="59.04"/>
    <n v="59.04"/>
    <x v="1"/>
    <s v="musical"/>
    <d v="2014-05-19T05:00:00"/>
    <x v="3758"/>
  </r>
  <r>
    <n v="3759"/>
    <s v="Pared Down Productions"/>
    <s v="A production company specializing in small-scale musicals"/>
    <n v="4000"/>
    <n v="4409.7700000000004"/>
    <n v="110"/>
    <x v="0"/>
    <s v="US"/>
    <s v="USD"/>
    <n v="1440556553"/>
    <x v="3759"/>
    <b v="0"/>
    <n v="88"/>
    <b v="1"/>
    <s v="theater/musical"/>
    <n v="50.11"/>
    <n v="50.11"/>
    <x v="1"/>
    <s v="musical"/>
    <d v="2015-08-26T02:35:53"/>
    <x v="3759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n v="1399293386"/>
    <x v="3760"/>
    <b v="0"/>
    <n v="91"/>
    <b v="1"/>
    <s v="theater/musical"/>
    <n v="55.5"/>
    <n v="55.5"/>
    <x v="1"/>
    <s v="musical"/>
    <d v="2014-05-05T12:36:26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n v="1439247600"/>
    <x v="3761"/>
    <b v="0"/>
    <n v="3"/>
    <b v="1"/>
    <s v="theater/musical"/>
    <n v="166.67"/>
    <n v="166.67"/>
    <x v="1"/>
    <s v="musical"/>
    <d v="2015-08-10T23:00:00"/>
    <x v="3761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n v="1438543889"/>
    <x v="3762"/>
    <b v="0"/>
    <n v="28"/>
    <b v="1"/>
    <s v="theater/musical"/>
    <n v="47.43"/>
    <n v="47.43"/>
    <x v="1"/>
    <s v="musical"/>
    <d v="2015-08-02T19:31:29"/>
    <x v="3762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n v="1427907626"/>
    <x v="3763"/>
    <b v="0"/>
    <n v="77"/>
    <b v="1"/>
    <s v="theater/musical"/>
    <n v="64.94"/>
    <n v="64.94"/>
    <x v="1"/>
    <s v="musical"/>
    <d v="2015-04-01T17:00:26"/>
    <x v="3763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n v="1464482160"/>
    <x v="3764"/>
    <b v="0"/>
    <n v="27"/>
    <b v="1"/>
    <s v="theater/musical"/>
    <n v="55.56"/>
    <n v="55.56"/>
    <x v="1"/>
    <s v="musical"/>
    <d v="2016-05-29T00:36:00"/>
    <x v="3764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n v="1406745482"/>
    <x v="3765"/>
    <b v="0"/>
    <n v="107"/>
    <b v="1"/>
    <s v="theater/musical"/>
    <n v="74.22"/>
    <n v="74.22"/>
    <x v="1"/>
    <s v="musical"/>
    <d v="2014-07-30T18:38:02"/>
    <x v="3765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n v="1404360045"/>
    <x v="3766"/>
    <b v="0"/>
    <n v="96"/>
    <b v="1"/>
    <s v="theater/musical"/>
    <n v="106.93"/>
    <n v="106.93"/>
    <x v="1"/>
    <s v="musical"/>
    <d v="2014-07-03T04:00:45"/>
    <x v="3766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n v="1425185940"/>
    <x v="3767"/>
    <b v="0"/>
    <n v="56"/>
    <b v="1"/>
    <s v="theater/musical"/>
    <n v="41.7"/>
    <n v="41.7"/>
    <x v="1"/>
    <s v="musical"/>
    <d v="2015-03-01T04:59:0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n v="1402594090"/>
    <x v="3768"/>
    <b v="0"/>
    <n v="58"/>
    <b v="1"/>
    <s v="theater/musical"/>
    <n v="74.239999999999995"/>
    <n v="74.239999999999995"/>
    <x v="1"/>
    <s v="musical"/>
    <d v="2014-06-12T17:28:10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n v="1460730079"/>
    <x v="3769"/>
    <b v="0"/>
    <n v="15"/>
    <b v="1"/>
    <s v="theater/musical"/>
    <n v="73.33"/>
    <n v="73.33"/>
    <x v="1"/>
    <s v="musical"/>
    <d v="2016-04-15T14:21:19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n v="1434234010"/>
    <x v="3770"/>
    <b v="0"/>
    <n v="20"/>
    <b v="1"/>
    <s v="theater/musical"/>
    <n v="100"/>
    <n v="100"/>
    <x v="1"/>
    <s v="musical"/>
    <d v="2015-06-13T22:20:10"/>
    <x v="3770"/>
  </r>
  <r>
    <n v="3771"/>
    <s v="COME OUT SWINGIN'!"/>
    <s v="I would like to make a demo recording of six songs from COME OUT SWINGIN'!"/>
    <n v="1000"/>
    <n v="1460"/>
    <n v="146"/>
    <x v="0"/>
    <s v="US"/>
    <s v="USD"/>
    <n v="1463529600"/>
    <x v="3771"/>
    <b v="0"/>
    <n v="38"/>
    <b v="1"/>
    <s v="theater/musical"/>
    <n v="38.42"/>
    <n v="38.42"/>
    <x v="1"/>
    <s v="musical"/>
    <d v="2016-05-18T00:00:00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n v="1480399200"/>
    <x v="3772"/>
    <b v="0"/>
    <n v="33"/>
    <b v="1"/>
    <s v="theater/musical"/>
    <n v="166.97"/>
    <n v="166.97"/>
    <x v="1"/>
    <s v="musical"/>
    <d v="2016-11-29T06:00:00"/>
    <x v="3772"/>
  </r>
  <r>
    <n v="3773"/>
    <s v="Dundee: A Hip-Hopera"/>
    <s v="A dramatic hip-hopera, inspired from monologues written by the performers."/>
    <n v="5000"/>
    <n v="5410"/>
    <n v="108"/>
    <x v="0"/>
    <s v="US"/>
    <s v="USD"/>
    <n v="1479175680"/>
    <x v="3773"/>
    <b v="0"/>
    <n v="57"/>
    <b v="1"/>
    <s v="theater/musical"/>
    <n v="94.91"/>
    <n v="94.91"/>
    <x v="1"/>
    <s v="musical"/>
    <d v="2016-11-15T02:08:00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n v="1428606055"/>
    <x v="3774"/>
    <b v="0"/>
    <n v="25"/>
    <b v="1"/>
    <s v="theater/musical"/>
    <n v="100"/>
    <n v="100"/>
    <x v="1"/>
    <s v="musical"/>
    <d v="2015-04-09T19:00:55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n v="1428552000"/>
    <x v="3775"/>
    <b v="0"/>
    <n v="14"/>
    <b v="1"/>
    <s v="theater/musical"/>
    <n v="143.21"/>
    <n v="143.21"/>
    <x v="1"/>
    <s v="musical"/>
    <d v="2015-04-09T04:00:0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n v="1406854800"/>
    <x v="3776"/>
    <b v="0"/>
    <n v="94"/>
    <b v="1"/>
    <s v="theater/musical"/>
    <n v="90.82"/>
    <n v="90.82"/>
    <x v="1"/>
    <s v="musical"/>
    <d v="2014-08-01T01:00:0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n v="1411790400"/>
    <x v="3777"/>
    <b v="0"/>
    <n v="59"/>
    <b v="1"/>
    <s v="theater/musical"/>
    <n v="48.54"/>
    <n v="48.54"/>
    <x v="1"/>
    <s v="musical"/>
    <d v="2014-09-27T04:00:00"/>
    <x v="3777"/>
  </r>
  <r>
    <n v="3778"/>
    <s v="Give a Puppet a Hand"/>
    <s v="Sponsor an AVENUE Q puppet for The Barn Players April 2015 production."/>
    <n v="2400"/>
    <n v="2521"/>
    <n v="105"/>
    <x v="0"/>
    <s v="US"/>
    <s v="USD"/>
    <n v="1423942780"/>
    <x v="3778"/>
    <b v="0"/>
    <n v="36"/>
    <b v="1"/>
    <s v="theater/musical"/>
    <n v="70.03"/>
    <n v="70.03"/>
    <x v="1"/>
    <s v="musical"/>
    <d v="2015-02-14T19:39:40"/>
    <x v="3778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n v="1459010340"/>
    <x v="3779"/>
    <b v="0"/>
    <n v="115"/>
    <b v="1"/>
    <s v="theater/musical"/>
    <n v="135.63"/>
    <n v="135.63"/>
    <x v="1"/>
    <s v="musical"/>
    <d v="2016-03-26T16:39:00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n v="1436817960"/>
    <x v="3780"/>
    <b v="0"/>
    <n v="30"/>
    <b v="1"/>
    <s v="theater/musical"/>
    <n v="100"/>
    <n v="100"/>
    <x v="1"/>
    <s v="musical"/>
    <d v="2015-07-13T20:06:0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n v="1410210685"/>
    <x v="3781"/>
    <b v="0"/>
    <n v="52"/>
    <b v="1"/>
    <s v="theater/musical"/>
    <n v="94.9"/>
    <n v="94.9"/>
    <x v="1"/>
    <s v="musical"/>
    <d v="2014-09-08T21:11:25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n v="1469401200"/>
    <x v="3782"/>
    <b v="0"/>
    <n v="27"/>
    <b v="1"/>
    <s v="theater/musical"/>
    <n v="75.37"/>
    <n v="75.37"/>
    <x v="1"/>
    <s v="musical"/>
    <d v="2016-07-24T23:00:00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n v="1458057600"/>
    <x v="3783"/>
    <b v="0"/>
    <n v="24"/>
    <b v="1"/>
    <s v="theater/musical"/>
    <n v="64.459999999999994"/>
    <n v="64.459999999999994"/>
    <x v="1"/>
    <s v="musical"/>
    <d v="2016-03-15T16:00:00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n v="1468193532"/>
    <x v="3784"/>
    <b v="0"/>
    <n v="10"/>
    <b v="1"/>
    <s v="theater/musical"/>
    <n v="115"/>
    <n v="115"/>
    <x v="1"/>
    <s v="musical"/>
    <d v="2016-07-10T23:32:1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n v="1470132180"/>
    <x v="3785"/>
    <b v="0"/>
    <n v="30"/>
    <b v="1"/>
    <s v="theater/musical"/>
    <n v="100.5"/>
    <n v="100.5"/>
    <x v="1"/>
    <s v="musical"/>
    <d v="2016-08-02T10:03:00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n v="1464310475"/>
    <x v="3786"/>
    <b v="0"/>
    <n v="71"/>
    <b v="1"/>
    <s v="theater/musical"/>
    <n v="93.77"/>
    <n v="93.77"/>
    <x v="1"/>
    <s v="musical"/>
    <d v="2016-05-27T00:54:35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n v="1436587140"/>
    <x v="3787"/>
    <b v="0"/>
    <n v="10"/>
    <b v="1"/>
    <s v="theater/musical"/>
    <n v="35.1"/>
    <n v="35.1"/>
    <x v="1"/>
    <s v="musical"/>
    <d v="2015-07-11T03:59:0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s v="US"/>
    <s v="USD"/>
    <n v="1450887480"/>
    <x v="3788"/>
    <b v="0"/>
    <n v="1"/>
    <b v="0"/>
    <s v="theater/musical"/>
    <n v="500"/>
    <n v="500"/>
    <x v="1"/>
    <s v="musical"/>
    <d v="2015-12-23T16:18:00"/>
    <x v="3788"/>
  </r>
  <r>
    <n v="3789"/>
    <s v="Austen a New Musical Play"/>
    <s v="This fabulous new play explores the little known love life of England's most famous romantic novelist, Jane Austen."/>
    <n v="3550"/>
    <n v="116"/>
    <n v="3"/>
    <x v="2"/>
    <s v="GB"/>
    <s v="GBP"/>
    <n v="1434395418"/>
    <x v="3789"/>
    <b v="0"/>
    <n v="4"/>
    <b v="0"/>
    <s v="theater/musical"/>
    <n v="29"/>
    <n v="29"/>
    <x v="1"/>
    <s v="musical"/>
    <d v="2015-06-15T19:10:18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s v="US"/>
    <s v="USD"/>
    <n v="1479834023"/>
    <x v="3790"/>
    <b v="0"/>
    <n v="0"/>
    <b v="0"/>
    <s v="theater/musical"/>
    <e v="#DIV/0!"/>
    <n v="0"/>
    <x v="1"/>
    <s v="musical"/>
    <d v="2016-11-22T17:00:23"/>
    <x v="3790"/>
  </r>
  <r>
    <n v="3791"/>
    <s v="Spin! at The Cumming Playhouse"/>
    <s v="Spin! is an original musical comedy-drama presented by Blue Palm Productions."/>
    <n v="1500"/>
    <n v="0"/>
    <n v="0"/>
    <x v="2"/>
    <s v="US"/>
    <s v="USD"/>
    <n v="1404664592"/>
    <x v="3791"/>
    <b v="0"/>
    <n v="0"/>
    <b v="0"/>
    <s v="theater/musical"/>
    <e v="#DIV/0!"/>
    <n v="0"/>
    <x v="1"/>
    <s v="musical"/>
    <d v="2014-07-06T16:36:32"/>
    <x v="3791"/>
  </r>
  <r>
    <n v="3792"/>
    <s v="BorikÃ©n: The Show"/>
    <s v="A cultural and historic journey through Puerto Rico's music and dance!"/>
    <n v="12500"/>
    <n v="35"/>
    <n v="0"/>
    <x v="2"/>
    <s v="US"/>
    <s v="USD"/>
    <n v="1436957022"/>
    <x v="3792"/>
    <b v="0"/>
    <n v="2"/>
    <b v="0"/>
    <s v="theater/musical"/>
    <n v="17.5"/>
    <n v="17.5"/>
    <x v="1"/>
    <s v="musical"/>
    <d v="2015-07-15T10:43:42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s v="US"/>
    <s v="USD"/>
    <n v="1418769129"/>
    <x v="3793"/>
    <b v="0"/>
    <n v="24"/>
    <b v="0"/>
    <s v="theater/musical"/>
    <n v="174"/>
    <n v="174"/>
    <x v="1"/>
    <s v="musical"/>
    <d v="2014-12-16T22:32:09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s v="GB"/>
    <s v="GBP"/>
    <n v="1433685354"/>
    <x v="3794"/>
    <b v="0"/>
    <n v="1"/>
    <b v="0"/>
    <s v="theater/musical"/>
    <n v="50"/>
    <n v="50"/>
    <x v="1"/>
    <s v="musical"/>
    <d v="2015-06-07T13:55:54"/>
    <x v="3794"/>
  </r>
  <r>
    <n v="3795"/>
    <s v="Duodeca"/>
    <s v="Poppin Productions are currently entering the development stage of their very first production -  &quot;Duodeca&quot;."/>
    <n v="600"/>
    <n v="10"/>
    <n v="2"/>
    <x v="2"/>
    <s v="GB"/>
    <s v="GBP"/>
    <n v="1440801000"/>
    <x v="3795"/>
    <b v="0"/>
    <n v="2"/>
    <b v="0"/>
    <s v="theater/musical"/>
    <n v="5"/>
    <n v="5"/>
    <x v="1"/>
    <s v="musical"/>
    <d v="2015-08-28T22:30:0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s v="US"/>
    <s v="USD"/>
    <n v="1484354556"/>
    <x v="3796"/>
    <b v="0"/>
    <n v="1"/>
    <b v="0"/>
    <s v="theater/musical"/>
    <n v="1"/>
    <n v="1"/>
    <x v="1"/>
    <s v="musical"/>
    <d v="2017-01-14T00:42:36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s v="US"/>
    <s v="USD"/>
    <n v="1429564165"/>
    <x v="3797"/>
    <b v="0"/>
    <n v="37"/>
    <b v="0"/>
    <s v="theater/musical"/>
    <n v="145.41"/>
    <n v="145.41"/>
    <x v="1"/>
    <s v="musical"/>
    <d v="2015-04-20T21:09:25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s v="US"/>
    <s v="USD"/>
    <n v="1407691248"/>
    <x v="3798"/>
    <b v="0"/>
    <n v="5"/>
    <b v="0"/>
    <s v="theater/musical"/>
    <n v="205"/>
    <n v="205"/>
    <x v="1"/>
    <s v="musical"/>
    <d v="2014-08-10T17:20:48"/>
    <x v="3798"/>
  </r>
  <r>
    <n v="3799"/>
    <s v="A Story Once Told"/>
    <s v="An original musical on it's way to the stage in Minneapolis, MN. Feel free to ask any questions."/>
    <n v="10000"/>
    <n v="402"/>
    <n v="4"/>
    <x v="2"/>
    <s v="US"/>
    <s v="USD"/>
    <n v="1457734843"/>
    <x v="3799"/>
    <b v="0"/>
    <n v="4"/>
    <b v="0"/>
    <s v="theater/musical"/>
    <n v="100.5"/>
    <n v="100.5"/>
    <x v="1"/>
    <s v="musical"/>
    <d v="2016-03-11T22:20:43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s v="US"/>
    <s v="USD"/>
    <n v="1420952340"/>
    <x v="3800"/>
    <b v="0"/>
    <n v="16"/>
    <b v="0"/>
    <s v="theater/musical"/>
    <n v="55.06"/>
    <n v="55.06"/>
    <x v="1"/>
    <s v="musical"/>
    <d v="2015-01-11T04:59:00"/>
    <x v="3800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s v="US"/>
    <s v="USD"/>
    <n v="1420215216"/>
    <x v="3801"/>
    <b v="0"/>
    <n v="9"/>
    <b v="0"/>
    <s v="theater/musical"/>
    <n v="47.33"/>
    <n v="47.33"/>
    <x v="1"/>
    <s v="musical"/>
    <d v="2015-01-02T16:13:36"/>
    <x v="3801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s v="US"/>
    <s v="USD"/>
    <n v="1445482906"/>
    <x v="3802"/>
    <b v="0"/>
    <n v="0"/>
    <b v="0"/>
    <s v="theater/musical"/>
    <e v="#DIV/0!"/>
    <n v="0"/>
    <x v="1"/>
    <s v="musical"/>
    <d v="2015-10-22T03:01:46"/>
    <x v="3802"/>
  </r>
  <r>
    <n v="3803"/>
    <s v="Benjamin Button the Musical Concept Album"/>
    <s v="A fully orchestrated concept album of Benjamin Button the Musical!"/>
    <n v="12000"/>
    <n v="2358"/>
    <n v="20"/>
    <x v="2"/>
    <s v="US"/>
    <s v="USD"/>
    <n v="1457133568"/>
    <x v="3803"/>
    <b v="0"/>
    <n v="40"/>
    <b v="0"/>
    <s v="theater/musical"/>
    <n v="58.95"/>
    <n v="58.95"/>
    <x v="1"/>
    <s v="musical"/>
    <d v="2016-03-04T23:19:28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s v="US"/>
    <s v="USD"/>
    <n v="1469948400"/>
    <x v="3804"/>
    <b v="0"/>
    <n v="0"/>
    <b v="0"/>
    <s v="theater/musical"/>
    <e v="#DIV/0!"/>
    <n v="0"/>
    <x v="1"/>
    <s v="musical"/>
    <d v="2016-07-31T07:00:00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s v="US"/>
    <s v="USD"/>
    <n v="1411852640"/>
    <x v="3805"/>
    <b v="0"/>
    <n v="2"/>
    <b v="0"/>
    <s v="theater/musical"/>
    <n v="1.5"/>
    <n v="1.5"/>
    <x v="1"/>
    <s v="musical"/>
    <d v="2014-09-27T21:17:20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s v="AU"/>
    <s v="AUD"/>
    <n v="1404022381"/>
    <x v="3806"/>
    <b v="0"/>
    <n v="1"/>
    <b v="0"/>
    <s v="theater/musical"/>
    <n v="5"/>
    <n v="5"/>
    <x v="1"/>
    <s v="musical"/>
    <d v="2014-06-29T06:13:01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s v="US"/>
    <s v="USD"/>
    <n v="1428097739"/>
    <x v="3807"/>
    <b v="0"/>
    <n v="9"/>
    <b v="0"/>
    <s v="theater/musical"/>
    <n v="50.56"/>
    <n v="50.56"/>
    <x v="1"/>
    <s v="musical"/>
    <d v="2015-04-03T21:48:59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x v="3808"/>
    <b v="0"/>
    <n v="24"/>
    <b v="1"/>
    <s v="theater/plays"/>
    <n v="41.67"/>
    <n v="41.67"/>
    <x v="1"/>
    <s v="plays"/>
    <d v="2015-04-25T09:53:39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x v="3809"/>
    <b v="0"/>
    <n v="38"/>
    <b v="1"/>
    <s v="theater/plays"/>
    <n v="53.29"/>
    <n v="53.29"/>
    <x v="1"/>
    <s v="plays"/>
    <d v="2014-07-30T23:00:00"/>
    <x v="3809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x v="3810"/>
    <b v="0"/>
    <n v="26"/>
    <b v="1"/>
    <s v="theater/plays"/>
    <n v="70.23"/>
    <n v="70.23"/>
    <x v="1"/>
    <s v="plays"/>
    <d v="2015-03-21T19:22:38"/>
    <x v="3810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x v="3811"/>
    <b v="0"/>
    <n v="19"/>
    <b v="1"/>
    <s v="theater/plays"/>
    <n v="43.42"/>
    <n v="43.42"/>
    <x v="1"/>
    <s v="plays"/>
    <d v="2016-05-31T11:00:00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x v="3812"/>
    <b v="0"/>
    <n v="11"/>
    <b v="1"/>
    <s v="theater/plays"/>
    <n v="199.18"/>
    <n v="199.18"/>
    <x v="1"/>
    <s v="plays"/>
    <d v="2015-06-01T03:59:0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x v="3813"/>
    <b v="0"/>
    <n v="27"/>
    <b v="1"/>
    <s v="theater/plays"/>
    <n v="78.52"/>
    <n v="78.52"/>
    <x v="1"/>
    <s v="plays"/>
    <d v="2016-06-14T21:43:00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x v="3814"/>
    <b v="0"/>
    <n v="34"/>
    <b v="1"/>
    <s v="theater/plays"/>
    <n v="61.82"/>
    <n v="61.82"/>
    <x v="1"/>
    <s v="plays"/>
    <d v="2015-04-01T03:59:00"/>
    <x v="3814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x v="3815"/>
    <b v="0"/>
    <n v="20"/>
    <b v="1"/>
    <s v="theater/plays"/>
    <n v="50"/>
    <n v="50"/>
    <x v="1"/>
    <s v="plays"/>
    <d v="2015-08-20T23:00:0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x v="3816"/>
    <b v="0"/>
    <n v="37"/>
    <b v="1"/>
    <s v="theater/plays"/>
    <n v="48.34"/>
    <n v="48.34"/>
    <x v="1"/>
    <s v="plays"/>
    <d v="2014-07-17T16:33:4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x v="3817"/>
    <b v="0"/>
    <n v="20"/>
    <b v="1"/>
    <s v="theater/plays"/>
    <n v="107.25"/>
    <n v="107.25"/>
    <x v="1"/>
    <s v="plays"/>
    <d v="2015-10-24T03:59:00"/>
    <x v="3817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x v="3818"/>
    <b v="0"/>
    <n v="10"/>
    <b v="1"/>
    <s v="theater/plays"/>
    <n v="57"/>
    <n v="57"/>
    <x v="1"/>
    <s v="plays"/>
    <d v="2015-03-12T19:13:02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x v="3819"/>
    <b v="0"/>
    <n v="26"/>
    <b v="1"/>
    <s v="theater/plays"/>
    <n v="40.92"/>
    <n v="40.92"/>
    <x v="1"/>
    <s v="plays"/>
    <d v="2015-07-17T21:02:00"/>
    <x v="3819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x v="3820"/>
    <b v="0"/>
    <n v="20"/>
    <b v="1"/>
    <s v="theater/plays"/>
    <n v="21.5"/>
    <n v="21.5"/>
    <x v="1"/>
    <s v="plays"/>
    <d v="2015-07-05T15:38:37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x v="3821"/>
    <b v="0"/>
    <n v="46"/>
    <b v="1"/>
    <s v="theater/plays"/>
    <n v="79.540000000000006"/>
    <n v="79.540000000000006"/>
    <x v="1"/>
    <s v="plays"/>
    <d v="2016-01-04T04:20:07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x v="3822"/>
    <b v="0"/>
    <n v="76"/>
    <b v="1"/>
    <s v="theater/plays"/>
    <n v="72.38"/>
    <n v="72.38"/>
    <x v="1"/>
    <s v="plays"/>
    <d v="2016-01-19T22:59:00"/>
    <x v="3822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x v="3823"/>
    <b v="0"/>
    <n v="41"/>
    <b v="1"/>
    <s v="theater/plays"/>
    <n v="64.63"/>
    <n v="64.63"/>
    <x v="1"/>
    <s v="plays"/>
    <d v="2015-07-20T03:59:0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x v="3824"/>
    <b v="0"/>
    <n v="7"/>
    <b v="1"/>
    <s v="theater/plays"/>
    <n v="38.57"/>
    <n v="38.57"/>
    <x v="1"/>
    <s v="plays"/>
    <d v="2016-08-01T13:41:00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x v="3825"/>
    <b v="0"/>
    <n v="49"/>
    <b v="1"/>
    <s v="theater/plays"/>
    <n v="107.57"/>
    <n v="107.57"/>
    <x v="1"/>
    <s v="plays"/>
    <d v="2015-06-17T01:40:14"/>
    <x v="3825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x v="3826"/>
    <b v="0"/>
    <n v="26"/>
    <b v="1"/>
    <s v="theater/plays"/>
    <n v="27.5"/>
    <n v="27.5"/>
    <x v="1"/>
    <s v="plays"/>
    <d v="2015-05-07T10:09:54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x v="3827"/>
    <b v="0"/>
    <n v="65"/>
    <b v="1"/>
    <s v="theater/plays"/>
    <n v="70.459999999999994"/>
    <n v="70.459999999999994"/>
    <x v="1"/>
    <s v="plays"/>
    <d v="2015-03-27T00:00:0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x v="3828"/>
    <b v="0"/>
    <n v="28"/>
    <b v="1"/>
    <s v="theater/plays"/>
    <n v="178.57"/>
    <n v="178.57"/>
    <x v="1"/>
    <s v="plays"/>
    <d v="2014-12-31T13:39:47"/>
    <x v="3828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x v="3829"/>
    <b v="0"/>
    <n v="8"/>
    <b v="1"/>
    <s v="theater/plays"/>
    <n v="62.63"/>
    <n v="62.63"/>
    <x v="1"/>
    <s v="plays"/>
    <d v="2016-08-31T20:46:11"/>
    <x v="3829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x v="3830"/>
    <b v="0"/>
    <n v="3"/>
    <b v="1"/>
    <s v="theater/plays"/>
    <n v="75"/>
    <n v="75"/>
    <x v="1"/>
    <s v="plays"/>
    <d v="2016-05-27T17:46:51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x v="3831"/>
    <b v="0"/>
    <n v="9"/>
    <b v="1"/>
    <s v="theater/plays"/>
    <n v="58.9"/>
    <n v="58.9"/>
    <x v="1"/>
    <s v="plays"/>
    <d v="2014-11-05T21:22:25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x v="3832"/>
    <b v="0"/>
    <n v="9"/>
    <b v="1"/>
    <s v="theater/plays"/>
    <n v="139.56"/>
    <n v="139.56"/>
    <x v="1"/>
    <s v="plays"/>
    <d v="2016-02-20T02:45:35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x v="3833"/>
    <b v="0"/>
    <n v="20"/>
    <b v="1"/>
    <s v="theater/plays"/>
    <n v="70"/>
    <n v="70"/>
    <x v="1"/>
    <s v="plays"/>
    <d v="2014-12-01T19:09:00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x v="3834"/>
    <b v="0"/>
    <n v="57"/>
    <b v="1"/>
    <s v="theater/plays"/>
    <n v="57.39"/>
    <n v="57.39"/>
    <x v="1"/>
    <s v="plays"/>
    <d v="2015-06-18T10:41:07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x v="3835"/>
    <b v="0"/>
    <n v="8"/>
    <b v="1"/>
    <s v="theater/plays"/>
    <n v="40"/>
    <n v="40"/>
    <x v="1"/>
    <s v="plays"/>
    <d v="2016-04-21T22:36:48"/>
    <x v="3835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x v="3836"/>
    <b v="0"/>
    <n v="14"/>
    <b v="1"/>
    <s v="theater/plays"/>
    <n v="64.290000000000006"/>
    <n v="64.290000000000006"/>
    <x v="1"/>
    <s v="plays"/>
    <d v="2016-08-03T04:09:00"/>
    <x v="3836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x v="3837"/>
    <b v="0"/>
    <n v="17"/>
    <b v="1"/>
    <s v="theater/plays"/>
    <n v="120.12"/>
    <n v="120.12"/>
    <x v="1"/>
    <s v="plays"/>
    <d v="2015-07-03T18:22:38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x v="3838"/>
    <b v="0"/>
    <n v="100"/>
    <b v="1"/>
    <s v="theater/plays"/>
    <n v="1008.24"/>
    <n v="1008.24"/>
    <x v="1"/>
    <s v="plays"/>
    <d v="2015-05-22T17:03:29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x v="3839"/>
    <b v="0"/>
    <n v="32"/>
    <b v="1"/>
    <s v="theater/plays"/>
    <n v="63.28"/>
    <n v="63.28"/>
    <x v="1"/>
    <s v="plays"/>
    <d v="2015-07-30T03:25:24"/>
    <x v="3839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x v="3840"/>
    <b v="0"/>
    <n v="3"/>
    <b v="1"/>
    <s v="theater/plays"/>
    <n v="21.67"/>
    <n v="21.67"/>
    <x v="1"/>
    <s v="plays"/>
    <d v="2016-03-28T15:50:29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s v="US"/>
    <s v="USD"/>
    <n v="1405882287"/>
    <x v="3841"/>
    <b v="1"/>
    <n v="34"/>
    <b v="0"/>
    <s v="theater/plays"/>
    <n v="25.65"/>
    <n v="25.65"/>
    <x v="1"/>
    <s v="plays"/>
    <d v="2014-07-20T18:51:27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s v="GB"/>
    <s v="GBP"/>
    <n v="1399809052"/>
    <x v="3842"/>
    <b v="1"/>
    <n v="23"/>
    <b v="0"/>
    <s v="theater/plays"/>
    <n v="47.7"/>
    <n v="47.7"/>
    <x v="1"/>
    <s v="plays"/>
    <d v="2014-05-11T11:50:52"/>
    <x v="3842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s v="US"/>
    <s v="USD"/>
    <n v="1401587064"/>
    <x v="3843"/>
    <b v="1"/>
    <n v="19"/>
    <b v="0"/>
    <s v="theater/plays"/>
    <n v="56.05"/>
    <n v="56.05"/>
    <x v="1"/>
    <s v="plays"/>
    <d v="2014-06-01T01:44:24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s v="US"/>
    <s v="USD"/>
    <n v="1401778740"/>
    <x v="3844"/>
    <b v="1"/>
    <n v="50"/>
    <b v="0"/>
    <s v="theater/plays"/>
    <n v="81.319999999999993"/>
    <n v="81.319999999999993"/>
    <x v="1"/>
    <s v="plays"/>
    <d v="2014-06-03T06:59:00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s v="US"/>
    <s v="USD"/>
    <n v="1443711774"/>
    <x v="3845"/>
    <b v="1"/>
    <n v="12"/>
    <b v="0"/>
    <s v="theater/plays"/>
    <n v="70.17"/>
    <n v="70.17"/>
    <x v="1"/>
    <s v="plays"/>
    <d v="2015-10-01T15:02:54"/>
    <x v="3845"/>
  </r>
  <r>
    <n v="3846"/>
    <s v="My Insane Shakespeare"/>
    <s v="My Insane Shakespeare. An original play by Arthur Elbakyan premiering October 13th at United Solo, New York City."/>
    <n v="7000"/>
    <n v="189"/>
    <n v="3"/>
    <x v="2"/>
    <s v="US"/>
    <s v="USD"/>
    <n v="1412405940"/>
    <x v="3846"/>
    <b v="1"/>
    <n v="8"/>
    <b v="0"/>
    <s v="theater/plays"/>
    <n v="23.63"/>
    <n v="23.63"/>
    <x v="1"/>
    <s v="plays"/>
    <d v="2014-10-04T06:59:00"/>
    <x v="3846"/>
  </r>
  <r>
    <n v="3847"/>
    <s v="Madame X"/>
    <s v="The production of the original play &quot;Madame X&quot; by Amanda Davison. Inspired by the painting by John Singer Sargent."/>
    <n v="10500"/>
    <n v="1697"/>
    <n v="16"/>
    <x v="2"/>
    <s v="US"/>
    <s v="USD"/>
    <n v="1437283391"/>
    <x v="3847"/>
    <b v="1"/>
    <n v="9"/>
    <b v="0"/>
    <s v="theater/plays"/>
    <n v="188.56"/>
    <n v="188.56"/>
    <x v="1"/>
    <s v="plays"/>
    <d v="2015-07-19T05:23:11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s v="US"/>
    <s v="USD"/>
    <n v="1445196989"/>
    <x v="3848"/>
    <b v="1"/>
    <n v="43"/>
    <b v="0"/>
    <s v="theater/plays"/>
    <n v="49.51"/>
    <n v="49.51"/>
    <x v="1"/>
    <s v="plays"/>
    <d v="2015-10-18T19:36:29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s v="DE"/>
    <s v="EUR"/>
    <n v="1434047084"/>
    <x v="3849"/>
    <b v="1"/>
    <n v="28"/>
    <b v="0"/>
    <s v="theater/plays"/>
    <n v="75.459999999999994"/>
    <n v="75.459999999999994"/>
    <x v="1"/>
    <s v="plays"/>
    <d v="2015-06-11T18:24:44"/>
    <x v="3849"/>
  </r>
  <r>
    <n v="3850"/>
    <s v="The Vagina Monologues 2015"/>
    <s v="V-Day is a global activist movement to end violence against women and girls."/>
    <n v="1000"/>
    <n v="38"/>
    <n v="4"/>
    <x v="2"/>
    <s v="US"/>
    <s v="USD"/>
    <n v="1420081143"/>
    <x v="3850"/>
    <b v="1"/>
    <n v="4"/>
    <b v="0"/>
    <s v="theater/plays"/>
    <n v="9.5"/>
    <n v="9.5"/>
    <x v="1"/>
    <s v="plays"/>
    <d v="2015-01-01T02:59:03"/>
    <x v="3850"/>
  </r>
  <r>
    <n v="3851"/>
    <s v="Waving Goodbye"/>
    <s v="A play about the horrible choices we have to make every day. Should we take a risk, or take the road most travelled?"/>
    <n v="2500"/>
    <n v="852"/>
    <n v="34"/>
    <x v="2"/>
    <s v="GB"/>
    <s v="GBP"/>
    <n v="1437129179"/>
    <x v="3851"/>
    <b v="1"/>
    <n v="24"/>
    <b v="0"/>
    <s v="theater/plays"/>
    <n v="35.5"/>
    <n v="35.5"/>
    <x v="1"/>
    <s v="plays"/>
    <d v="2015-07-17T10:32:59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s v="US"/>
    <s v="USD"/>
    <n v="1427427276"/>
    <x v="3852"/>
    <b v="0"/>
    <n v="2"/>
    <b v="0"/>
    <s v="theater/plays"/>
    <n v="10"/>
    <n v="10"/>
    <x v="1"/>
    <s v="plays"/>
    <d v="2015-03-27T03:34:36"/>
    <x v="3852"/>
  </r>
  <r>
    <n v="3853"/>
    <s v="The Original Laughter Therapist"/>
    <s v="A dose of One-woman &quot;Dramedy&quot; to cure those daily blues is just what the doctor ordered!"/>
    <n v="100000"/>
    <n v="26"/>
    <n v="0"/>
    <x v="2"/>
    <s v="US"/>
    <s v="USD"/>
    <n v="1409602178"/>
    <x v="3853"/>
    <b v="0"/>
    <n v="2"/>
    <b v="0"/>
    <s v="theater/plays"/>
    <n v="13"/>
    <n v="13"/>
    <x v="1"/>
    <s v="plays"/>
    <d v="2014-09-01T20:09:38"/>
    <x v="3853"/>
  </r>
  <r>
    <n v="3854"/>
    <s v="The Case Of Soghomon Tehlirian"/>
    <s v="A play dedicated to the 100th anniversary of the Armenian Genocide."/>
    <n v="11000"/>
    <n v="1788"/>
    <n v="16"/>
    <x v="2"/>
    <s v="US"/>
    <s v="USD"/>
    <n v="1431206058"/>
    <x v="3854"/>
    <b v="0"/>
    <n v="20"/>
    <b v="0"/>
    <s v="theater/plays"/>
    <n v="89.4"/>
    <n v="89.4"/>
    <x v="1"/>
    <s v="plays"/>
    <d v="2015-05-09T21:14:18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s v="US"/>
    <s v="USD"/>
    <n v="1427408271"/>
    <x v="3855"/>
    <b v="0"/>
    <n v="1"/>
    <b v="0"/>
    <s v="theater/plays"/>
    <n v="25"/>
    <n v="25"/>
    <x v="1"/>
    <s v="plays"/>
    <d v="2015-03-26T22:17:51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s v="US"/>
    <s v="USD"/>
    <n v="1425833403"/>
    <x v="3856"/>
    <b v="0"/>
    <n v="1"/>
    <b v="0"/>
    <s v="theater/plays"/>
    <n v="1"/>
    <n v="1"/>
    <x v="1"/>
    <s v="plays"/>
    <d v="2015-03-08T16:50:03"/>
    <x v="3856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s v="US"/>
    <s v="USD"/>
    <n v="1406913120"/>
    <x v="3857"/>
    <b v="0"/>
    <n v="4"/>
    <b v="0"/>
    <s v="theater/plays"/>
    <n v="65"/>
    <n v="65"/>
    <x v="1"/>
    <s v="plays"/>
    <d v="2014-08-01T17:12:00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s v="GB"/>
    <s v="GBP"/>
    <n v="1432328400"/>
    <x v="3858"/>
    <b v="0"/>
    <n v="1"/>
    <b v="0"/>
    <s v="theater/plays"/>
    <n v="10"/>
    <n v="10"/>
    <x v="1"/>
    <s v="plays"/>
    <d v="2015-05-22T21:00:00"/>
    <x v="3858"/>
  </r>
  <r>
    <n v="3859"/>
    <s v="What Dreams Were Made Of"/>
    <s v="This is a play that will have each and everyone that sees it thinking about the dreams they had growing up. It's a dramady"/>
    <n v="2500"/>
    <n v="1"/>
    <n v="0"/>
    <x v="2"/>
    <s v="US"/>
    <s v="USD"/>
    <n v="1403730000"/>
    <x v="3859"/>
    <b v="0"/>
    <n v="1"/>
    <b v="0"/>
    <s v="theater/plays"/>
    <n v="1"/>
    <n v="1"/>
    <x v="1"/>
    <s v="plays"/>
    <d v="2014-06-25T21:00:00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s v="US"/>
    <s v="USD"/>
    <n v="1407858710"/>
    <x v="3860"/>
    <b v="0"/>
    <n v="13"/>
    <b v="0"/>
    <s v="theater/plays"/>
    <n v="81.540000000000006"/>
    <n v="81.540000000000006"/>
    <x v="1"/>
    <s v="plays"/>
    <d v="2014-08-12T15:51:50"/>
    <x v="3860"/>
  </r>
  <r>
    <n v="3861"/>
    <s v="READY OR NOT HERE I COME"/>
    <s v="THE COMING OF THE LORD!"/>
    <n v="2000"/>
    <n v="100"/>
    <n v="5"/>
    <x v="2"/>
    <s v="US"/>
    <s v="USD"/>
    <n v="1415828820"/>
    <x v="3861"/>
    <b v="0"/>
    <n v="1"/>
    <b v="0"/>
    <s v="theater/plays"/>
    <n v="100"/>
    <n v="100"/>
    <x v="1"/>
    <s v="plays"/>
    <d v="2014-11-12T21:47:00"/>
    <x v="3861"/>
  </r>
  <r>
    <n v="3862"/>
    <s v="The Container Play"/>
    <s v="The hit immersive theatre experience of England comes to Corpus Christi!"/>
    <n v="7500"/>
    <n v="1"/>
    <n v="0"/>
    <x v="2"/>
    <s v="US"/>
    <s v="USD"/>
    <n v="1473699540"/>
    <x v="3862"/>
    <b v="0"/>
    <n v="1"/>
    <b v="0"/>
    <s v="theater/plays"/>
    <n v="1"/>
    <n v="1"/>
    <x v="1"/>
    <s v="plays"/>
    <d v="2016-09-12T16:59:00"/>
    <x v="3862"/>
  </r>
  <r>
    <n v="3863"/>
    <s v="Umma Yemaya"/>
    <s v="Umma Yemaya is  a play that examines the challenges of unconventional love. The Lady  and the Artist create their own world for love."/>
    <n v="6000"/>
    <n v="0"/>
    <n v="0"/>
    <x v="2"/>
    <s v="US"/>
    <s v="USD"/>
    <n v="1446739905"/>
    <x v="3863"/>
    <b v="0"/>
    <n v="0"/>
    <b v="0"/>
    <s v="theater/plays"/>
    <e v="#DIV/0!"/>
    <n v="0"/>
    <x v="1"/>
    <s v="plays"/>
    <d v="2015-11-05T16:11:45"/>
    <x v="3863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s v="US"/>
    <s v="USD"/>
    <n v="1447799054"/>
    <x v="3864"/>
    <b v="0"/>
    <n v="3"/>
    <b v="0"/>
    <s v="theater/plays"/>
    <n v="20"/>
    <n v="20"/>
    <x v="1"/>
    <s v="plays"/>
    <d v="2015-11-17T22:24:14"/>
    <x v="3864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s v="CA"/>
    <s v="CAD"/>
    <n v="1409376600"/>
    <x v="3865"/>
    <b v="0"/>
    <n v="14"/>
    <b v="0"/>
    <s v="theater/plays"/>
    <n v="46.43"/>
    <n v="46.43"/>
    <x v="1"/>
    <s v="plays"/>
    <d v="2014-08-30T05:30:00"/>
    <x v="3865"/>
  </r>
  <r>
    <n v="3866"/>
    <s v="a feminine ending, brought to you by the East End Theatre Co"/>
    <s v="A funny, moving, witty piece about a girl, her oboe, and her dreams."/>
    <n v="2000"/>
    <n v="11"/>
    <n v="1"/>
    <x v="2"/>
    <s v="US"/>
    <s v="USD"/>
    <n v="1458703740"/>
    <x v="3866"/>
    <b v="0"/>
    <n v="2"/>
    <b v="0"/>
    <s v="theater/plays"/>
    <n v="5.5"/>
    <n v="5.5"/>
    <x v="1"/>
    <s v="plays"/>
    <d v="2016-03-23T03:29:00"/>
    <x v="3866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s v="US"/>
    <s v="USD"/>
    <n v="1466278339"/>
    <x v="3867"/>
    <b v="0"/>
    <n v="5"/>
    <b v="0"/>
    <s v="theater/plays"/>
    <n v="50.2"/>
    <n v="50.2"/>
    <x v="1"/>
    <s v="plays"/>
    <d v="2016-06-18T19:32:19"/>
    <x v="3867"/>
  </r>
  <r>
    <n v="3868"/>
    <s v="1000 words (Canceled)"/>
    <s v="New collection of music by Scott Evan Davis!"/>
    <n v="5000"/>
    <n v="10"/>
    <n v="0"/>
    <x v="1"/>
    <s v="GB"/>
    <s v="GBP"/>
    <n v="1410191405"/>
    <x v="3868"/>
    <b v="0"/>
    <n v="1"/>
    <b v="0"/>
    <s v="theater/musical"/>
    <n v="10"/>
    <n v="10"/>
    <x v="1"/>
    <s v="musical"/>
    <d v="2014-09-08T15:50:05"/>
    <x v="3868"/>
  </r>
  <r>
    <n v="3869"/>
    <s v="The Masturbation Musical (Canceled)"/>
    <s v="A Musical about 3 women who pursue their Pleasure and end up finding themselves."/>
    <n v="13111"/>
    <n v="452"/>
    <n v="3"/>
    <x v="1"/>
    <s v="US"/>
    <s v="USD"/>
    <n v="1426302660"/>
    <x v="3869"/>
    <b v="0"/>
    <n v="15"/>
    <b v="0"/>
    <s v="theater/musical"/>
    <n v="30.13"/>
    <n v="30.13"/>
    <x v="1"/>
    <s v="musical"/>
    <d v="2015-03-14T03:11:0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s v="US"/>
    <s v="USD"/>
    <n v="1404360478"/>
    <x v="3870"/>
    <b v="0"/>
    <n v="10"/>
    <b v="0"/>
    <s v="theater/musical"/>
    <n v="150"/>
    <n v="150"/>
    <x v="1"/>
    <s v="musical"/>
    <d v="2014-07-03T04:07:58"/>
    <x v="3870"/>
  </r>
  <r>
    <n v="3871"/>
    <s v="Pocket Monsters: A Musical Parody (Canceled)"/>
    <s v="Our musical is finally ready to come to life, and we're raising funds to help make that happen!"/>
    <n v="1500"/>
    <n v="40"/>
    <n v="3"/>
    <x v="1"/>
    <s v="US"/>
    <s v="USD"/>
    <n v="1490809450"/>
    <x v="3871"/>
    <b v="0"/>
    <n v="3"/>
    <b v="0"/>
    <s v="theater/musical"/>
    <n v="13.33"/>
    <n v="13.33"/>
    <x v="1"/>
    <s v="musical"/>
    <d v="2017-03-29T17:44:10"/>
    <x v="3871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s v="US"/>
    <s v="USD"/>
    <n v="1439522996"/>
    <x v="3872"/>
    <b v="0"/>
    <n v="0"/>
    <b v="0"/>
    <s v="theater/musical"/>
    <e v="#DIV/0!"/>
    <n v="0"/>
    <x v="1"/>
    <s v="musical"/>
    <d v="2015-08-14T03:29:56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s v="US"/>
    <s v="USD"/>
    <n v="1444322535"/>
    <x v="3873"/>
    <b v="0"/>
    <n v="0"/>
    <b v="0"/>
    <s v="theater/musical"/>
    <e v="#DIV/0!"/>
    <n v="0"/>
    <x v="1"/>
    <s v="musical"/>
    <d v="2015-10-08T16:42:15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s v="NZ"/>
    <s v="NZD"/>
    <n v="1422061200"/>
    <x v="3874"/>
    <b v="0"/>
    <n v="0"/>
    <b v="0"/>
    <s v="theater/musical"/>
    <e v="#DIV/0!"/>
    <n v="0"/>
    <x v="1"/>
    <s v="musical"/>
    <d v="2015-01-24T01:00:0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s v="DK"/>
    <s v="DKK"/>
    <n v="1472896800"/>
    <x v="3875"/>
    <b v="0"/>
    <n v="0"/>
    <b v="0"/>
    <s v="theater/musical"/>
    <e v="#DIV/0!"/>
    <n v="0"/>
    <x v="1"/>
    <s v="musical"/>
    <d v="2016-09-03T10:00:00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s v="GB"/>
    <s v="GBP"/>
    <n v="1454425128"/>
    <x v="3876"/>
    <b v="0"/>
    <n v="46"/>
    <b v="0"/>
    <s v="theater/musical"/>
    <n v="44.76"/>
    <n v="44.76"/>
    <x v="1"/>
    <s v="musical"/>
    <d v="2016-02-02T14:58:48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s v="US"/>
    <s v="USD"/>
    <n v="1481213752"/>
    <x v="3877"/>
    <b v="0"/>
    <n v="14"/>
    <b v="0"/>
    <s v="theater/musical"/>
    <n v="88.64"/>
    <n v="88.64"/>
    <x v="1"/>
    <s v="musical"/>
    <d v="2016-12-08T16:15:5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s v="US"/>
    <s v="USD"/>
    <n v="1435636740"/>
    <x v="3878"/>
    <b v="0"/>
    <n v="1"/>
    <b v="0"/>
    <s v="theater/musical"/>
    <n v="10"/>
    <n v="10"/>
    <x v="1"/>
    <s v="musical"/>
    <d v="2015-06-30T03:59:00"/>
    <x v="3878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s v="GB"/>
    <s v="GBP"/>
    <n v="1422218396"/>
    <x v="3879"/>
    <b v="0"/>
    <n v="0"/>
    <b v="0"/>
    <s v="theater/musical"/>
    <e v="#DIV/0!"/>
    <n v="0"/>
    <x v="1"/>
    <s v="musical"/>
    <d v="2015-01-25T20:39:56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s v="GB"/>
    <s v="GBP"/>
    <n v="1406761200"/>
    <x v="3880"/>
    <b v="0"/>
    <n v="17"/>
    <b v="0"/>
    <s v="theater/musical"/>
    <n v="57.65"/>
    <n v="57.65"/>
    <x v="1"/>
    <s v="musical"/>
    <d v="2014-07-30T23:00:00"/>
    <x v="3880"/>
  </r>
  <r>
    <n v="3881"/>
    <s v="My Real Mother's Name is... (Canceled)"/>
    <s v="A musical journey coming to the Blue Venue at the 2017 Orlando Fringe Festival!"/>
    <n v="500"/>
    <n v="25"/>
    <n v="5"/>
    <x v="1"/>
    <s v="US"/>
    <s v="USD"/>
    <n v="1487550399"/>
    <x v="3881"/>
    <b v="0"/>
    <n v="1"/>
    <b v="0"/>
    <s v="theater/musical"/>
    <n v="25"/>
    <n v="25"/>
    <x v="1"/>
    <s v="musical"/>
    <d v="2017-02-20T00:26:39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s v="AU"/>
    <s v="AUD"/>
    <n v="1454281380"/>
    <x v="3882"/>
    <b v="0"/>
    <n v="0"/>
    <b v="0"/>
    <s v="theater/musical"/>
    <e v="#DIV/0!"/>
    <n v="0"/>
    <x v="1"/>
    <s v="musical"/>
    <d v="2016-01-31T23:03:00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s v="GB"/>
    <s v="GBP"/>
    <n v="1409668069"/>
    <x v="3883"/>
    <b v="0"/>
    <n v="0"/>
    <b v="0"/>
    <s v="theater/musical"/>
    <e v="#DIV/0!"/>
    <n v="0"/>
    <x v="1"/>
    <s v="musical"/>
    <d v="2014-09-02T14:27:49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s v="US"/>
    <s v="USD"/>
    <n v="1427479192"/>
    <x v="3884"/>
    <b v="0"/>
    <n v="0"/>
    <b v="0"/>
    <s v="theater/musical"/>
    <e v="#DIV/0!"/>
    <n v="0"/>
    <x v="1"/>
    <s v="musical"/>
    <d v="2015-03-27T17:59:52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s v="US"/>
    <s v="USD"/>
    <n v="1462834191"/>
    <x v="3885"/>
    <b v="0"/>
    <n v="0"/>
    <b v="0"/>
    <s v="theater/musical"/>
    <e v="#DIV/0!"/>
    <n v="0"/>
    <x v="1"/>
    <s v="musical"/>
    <d v="2016-05-09T22:49:51"/>
    <x v="3885"/>
  </r>
  <r>
    <n v="3886"/>
    <s v="a (Canceled)"/>
    <n v="1"/>
    <n v="10000"/>
    <n v="0"/>
    <n v="0"/>
    <x v="1"/>
    <s v="AU"/>
    <s v="AUD"/>
    <n v="1418275702"/>
    <x v="3886"/>
    <b v="0"/>
    <n v="0"/>
    <b v="0"/>
    <s v="theater/musical"/>
    <e v="#DIV/0!"/>
    <n v="0"/>
    <x v="1"/>
    <s v="musical"/>
    <d v="2014-12-11T05:28:22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s v="US"/>
    <s v="USD"/>
    <n v="1430517600"/>
    <x v="3887"/>
    <b v="0"/>
    <n v="2"/>
    <b v="0"/>
    <s v="theater/musical"/>
    <n v="17.5"/>
    <n v="17.5"/>
    <x v="1"/>
    <s v="musical"/>
    <d v="2015-05-01T22:00:0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s v="GB"/>
    <s v="GBP"/>
    <n v="1488114358"/>
    <x v="3888"/>
    <b v="0"/>
    <n v="14"/>
    <b v="0"/>
    <s v="theater/plays"/>
    <n v="38.71"/>
    <n v="38.71"/>
    <x v="1"/>
    <s v="plays"/>
    <d v="2017-02-26T13:05:58"/>
    <x v="3888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s v="US"/>
    <s v="USD"/>
    <n v="1420413960"/>
    <x v="3889"/>
    <b v="0"/>
    <n v="9"/>
    <b v="0"/>
    <s v="theater/plays"/>
    <n v="13.11"/>
    <n v="13.11"/>
    <x v="1"/>
    <s v="plays"/>
    <d v="2015-01-04T23:26:00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s v="US"/>
    <s v="USD"/>
    <n v="1439662344"/>
    <x v="3890"/>
    <b v="0"/>
    <n v="8"/>
    <b v="0"/>
    <s v="theater/plays"/>
    <n v="315.5"/>
    <n v="315.5"/>
    <x v="1"/>
    <s v="plays"/>
    <d v="2015-08-15T18:12:24"/>
    <x v="3890"/>
  </r>
  <r>
    <n v="3891"/>
    <s v="Out of the Box: A Mime Story"/>
    <s v="A comedy about a mime who dreams of becoming a stand up comedian."/>
    <n v="800"/>
    <n v="260"/>
    <n v="33"/>
    <x v="2"/>
    <s v="US"/>
    <s v="USD"/>
    <n v="1427086740"/>
    <x v="3891"/>
    <b v="0"/>
    <n v="7"/>
    <b v="0"/>
    <s v="theater/plays"/>
    <n v="37.14"/>
    <n v="37.14"/>
    <x v="1"/>
    <s v="plays"/>
    <d v="2015-03-23T04:59:0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s v="US"/>
    <s v="USD"/>
    <n v="1408863600"/>
    <x v="3892"/>
    <b v="0"/>
    <n v="0"/>
    <b v="0"/>
    <s v="theater/plays"/>
    <e v="#DIV/0!"/>
    <n v="0"/>
    <x v="1"/>
    <s v="plays"/>
    <d v="2014-08-24T07:00:00"/>
    <x v="3892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s v="US"/>
    <s v="USD"/>
    <n v="1404194400"/>
    <x v="3893"/>
    <b v="0"/>
    <n v="84"/>
    <b v="0"/>
    <s v="theater/plays"/>
    <n v="128.27000000000001"/>
    <n v="128.27000000000001"/>
    <x v="1"/>
    <s v="plays"/>
    <d v="2014-07-01T06:00:00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s v="US"/>
    <s v="USD"/>
    <n v="1481000340"/>
    <x v="3894"/>
    <b v="0"/>
    <n v="11"/>
    <b v="0"/>
    <s v="theater/plays"/>
    <n v="47.27"/>
    <n v="47.27"/>
    <x v="1"/>
    <s v="plays"/>
    <d v="2016-12-06T04:59:00"/>
    <x v="3894"/>
  </r>
  <r>
    <n v="3895"/>
    <s v="Vestige"/>
    <s v="A Transgender makeup artist calls into question the loyalty of her best friend in a 1980's circus while dealing with her dying mother."/>
    <n v="1000"/>
    <n v="50"/>
    <n v="5"/>
    <x v="2"/>
    <s v="US"/>
    <s v="USD"/>
    <n v="1425103218"/>
    <x v="3895"/>
    <b v="0"/>
    <n v="1"/>
    <b v="0"/>
    <s v="theater/plays"/>
    <n v="50"/>
    <n v="50"/>
    <x v="1"/>
    <s v="plays"/>
    <d v="2015-02-28T06:00:18"/>
    <x v="3895"/>
  </r>
  <r>
    <n v="3896"/>
    <s v="Yorick and Company"/>
    <s v="Yorick and Co. is a comedy about a struggling theatre company whose mysterious benefactor starts haunting the show!"/>
    <n v="1600"/>
    <n v="170"/>
    <n v="11"/>
    <x v="2"/>
    <s v="US"/>
    <s v="USD"/>
    <n v="1402979778"/>
    <x v="3896"/>
    <b v="0"/>
    <n v="4"/>
    <b v="0"/>
    <s v="theater/plays"/>
    <n v="42.5"/>
    <n v="42.5"/>
    <x v="1"/>
    <s v="plays"/>
    <d v="2014-06-17T04:36:18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s v="NZ"/>
    <s v="NZD"/>
    <n v="1420750683"/>
    <x v="3897"/>
    <b v="0"/>
    <n v="10"/>
    <b v="0"/>
    <s v="theater/plays"/>
    <n v="44"/>
    <n v="44"/>
    <x v="1"/>
    <s v="plays"/>
    <d v="2015-01-08T20:58:0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s v="GB"/>
    <s v="GBP"/>
    <n v="1439827200"/>
    <x v="3898"/>
    <b v="0"/>
    <n v="16"/>
    <b v="0"/>
    <s v="theater/plays"/>
    <n v="50.88"/>
    <n v="50.88"/>
    <x v="1"/>
    <s v="plays"/>
    <d v="2015-08-17T16:00:0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s v="US"/>
    <s v="USD"/>
    <n v="1407868561"/>
    <x v="3899"/>
    <b v="0"/>
    <n v="2"/>
    <b v="0"/>
    <s v="theater/plays"/>
    <n v="62.5"/>
    <n v="62.5"/>
    <x v="1"/>
    <s v="plays"/>
    <d v="2014-08-12T18:36:01"/>
    <x v="3899"/>
  </r>
  <r>
    <n v="3900"/>
    <s v="HUB Theatre Group presents John Logan's RED"/>
    <s v="HUB Theatre Group collaborates with local artists to present John Logan's RED to the community."/>
    <n v="2500"/>
    <n v="135"/>
    <n v="5"/>
    <x v="2"/>
    <s v="US"/>
    <s v="USD"/>
    <n v="1433988791"/>
    <x v="3900"/>
    <b v="0"/>
    <n v="5"/>
    <b v="0"/>
    <s v="theater/plays"/>
    <n v="27"/>
    <n v="27"/>
    <x v="1"/>
    <s v="plays"/>
    <d v="2015-06-11T02:13:11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s v="US"/>
    <s v="USD"/>
    <n v="1450554599"/>
    <x v="3901"/>
    <b v="0"/>
    <n v="1"/>
    <b v="0"/>
    <s v="theater/plays"/>
    <n v="25"/>
    <n v="25"/>
    <x v="1"/>
    <s v="plays"/>
    <d v="2015-12-19T19:49:59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s v="GB"/>
    <s v="GBP"/>
    <n v="1479125642"/>
    <x v="3902"/>
    <b v="0"/>
    <n v="31"/>
    <b v="0"/>
    <s v="theater/plays"/>
    <n v="47.26"/>
    <n v="47.26"/>
    <x v="1"/>
    <s v="plays"/>
    <d v="2016-11-14T12:14:02"/>
    <x v="3902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s v="US"/>
    <s v="USD"/>
    <n v="1439581080"/>
    <x v="3903"/>
    <b v="0"/>
    <n v="0"/>
    <b v="0"/>
    <s v="theater/plays"/>
    <e v="#DIV/0!"/>
    <n v="0"/>
    <x v="1"/>
    <s v="plays"/>
    <d v="2015-08-14T19:38:00"/>
    <x v="3903"/>
  </r>
  <r>
    <n v="3904"/>
    <s v="Black America from Prophets to Pimps"/>
    <s v="A play that will cover 4000 years of black history."/>
    <n v="10000"/>
    <n v="3"/>
    <n v="0"/>
    <x v="2"/>
    <s v="US"/>
    <s v="USD"/>
    <n v="1429074240"/>
    <x v="3904"/>
    <b v="0"/>
    <n v="2"/>
    <b v="0"/>
    <s v="theater/plays"/>
    <n v="1.5"/>
    <n v="1.5"/>
    <x v="1"/>
    <s v="plays"/>
    <d v="2015-04-15T05:04:0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s v="GB"/>
    <s v="GBP"/>
    <n v="1434063600"/>
    <x v="3905"/>
    <b v="0"/>
    <n v="7"/>
    <b v="0"/>
    <s v="theater/plays"/>
    <n v="24.71"/>
    <n v="24.71"/>
    <x v="1"/>
    <s v="plays"/>
    <d v="2015-06-11T23:00:00"/>
    <x v="3905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s v="GB"/>
    <s v="GBP"/>
    <n v="1435325100"/>
    <x v="3906"/>
    <b v="0"/>
    <n v="16"/>
    <b v="0"/>
    <s v="theater/plays"/>
    <n v="63.13"/>
    <n v="63.13"/>
    <x v="1"/>
    <s v="plays"/>
    <d v="2015-06-26T13:25:0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s v="US"/>
    <s v="USD"/>
    <n v="1414354080"/>
    <x v="3907"/>
    <b v="0"/>
    <n v="4"/>
    <b v="0"/>
    <s v="theater/plays"/>
    <n v="38.25"/>
    <n v="38.25"/>
    <x v="1"/>
    <s v="plays"/>
    <d v="2014-10-26T20:08:00"/>
    <x v="3907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s v="US"/>
    <s v="USD"/>
    <n v="1406603696"/>
    <x v="3908"/>
    <b v="0"/>
    <n v="4"/>
    <b v="0"/>
    <s v="theater/plays"/>
    <n v="16.25"/>
    <n v="16.25"/>
    <x v="1"/>
    <s v="plays"/>
    <d v="2014-07-29T03:14:56"/>
    <x v="3908"/>
  </r>
  <r>
    <n v="3909"/>
    <s v="Woman2Woman"/>
    <s v="I am trying to put on a gospel comedy stage play that is full of laughter and life lessons as well that will change your life forever,"/>
    <n v="60000"/>
    <n v="135"/>
    <n v="0"/>
    <x v="2"/>
    <s v="US"/>
    <s v="USD"/>
    <n v="1410424642"/>
    <x v="3909"/>
    <b v="0"/>
    <n v="4"/>
    <b v="0"/>
    <s v="theater/plays"/>
    <n v="33.75"/>
    <n v="33.75"/>
    <x v="1"/>
    <s v="plays"/>
    <d v="2014-09-11T08:37:22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s v="US"/>
    <s v="USD"/>
    <n v="1441649397"/>
    <x v="3910"/>
    <b v="0"/>
    <n v="3"/>
    <b v="0"/>
    <s v="theater/plays"/>
    <n v="61.67"/>
    <n v="61.67"/>
    <x v="1"/>
    <s v="plays"/>
    <d v="2015-09-07T18:09:57"/>
    <x v="3910"/>
  </r>
  <r>
    <n v="3911"/>
    <s v="Ministers of Grace"/>
    <s v="â€˜Ministers of Graceâ€™ imagines what the movie Ghostbusters would be like if written by William Shakespeare."/>
    <n v="8000"/>
    <n v="2993"/>
    <n v="37"/>
    <x v="2"/>
    <s v="US"/>
    <s v="USD"/>
    <n v="1417033777"/>
    <x v="3911"/>
    <b v="0"/>
    <n v="36"/>
    <b v="0"/>
    <s v="theater/plays"/>
    <n v="83.14"/>
    <n v="83.14"/>
    <x v="1"/>
    <s v="plays"/>
    <d v="2014-11-26T20:29:37"/>
    <x v="3911"/>
  </r>
  <r>
    <n v="3912"/>
    <s v="JoLee Productions"/>
    <s v="Producing &amp; directing Jake's Women by Neil Simon opening July 9 and running through July 26 for Sonoma Arts Live"/>
    <n v="15000"/>
    <n v="1"/>
    <n v="0"/>
    <x v="2"/>
    <s v="US"/>
    <s v="USD"/>
    <n v="1429936500"/>
    <x v="3912"/>
    <b v="0"/>
    <n v="1"/>
    <b v="0"/>
    <s v="theater/plays"/>
    <n v="1"/>
    <n v="1"/>
    <x v="1"/>
    <s v="plays"/>
    <d v="2015-04-25T04:35:0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s v="US"/>
    <s v="USD"/>
    <n v="1448863449"/>
    <x v="3913"/>
    <b v="0"/>
    <n v="7"/>
    <b v="0"/>
    <s v="theater/plays"/>
    <n v="142.86000000000001"/>
    <n v="142.86000000000001"/>
    <x v="1"/>
    <s v="plays"/>
    <d v="2015-11-30T06:04:09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s v="GB"/>
    <s v="GBP"/>
    <n v="1431298740"/>
    <x v="3914"/>
    <b v="0"/>
    <n v="27"/>
    <b v="0"/>
    <s v="theater/plays"/>
    <n v="33.67"/>
    <n v="33.67"/>
    <x v="1"/>
    <s v="plays"/>
    <d v="2015-05-10T22:59:00"/>
    <x v="3914"/>
  </r>
  <r>
    <n v="3915"/>
    <s v="Hardcross"/>
    <s v="Following the enormous success of Hardcross, we are looking for new ways to bring this wonderful play to a wider audience."/>
    <n v="1500"/>
    <n v="5"/>
    <n v="0"/>
    <x v="2"/>
    <s v="GB"/>
    <s v="GBP"/>
    <n v="1464824309"/>
    <x v="3915"/>
    <b v="0"/>
    <n v="1"/>
    <b v="0"/>
    <s v="theater/plays"/>
    <n v="5"/>
    <n v="5"/>
    <x v="1"/>
    <s v="plays"/>
    <d v="2016-06-01T23:38:29"/>
    <x v="3915"/>
  </r>
  <r>
    <n v="3916"/>
    <s v="Final exam"/>
    <s v="We're a small group of University students who need a little help making our final exam production the best product possible."/>
    <n v="2000"/>
    <n v="0"/>
    <n v="0"/>
    <x v="2"/>
    <s v="DK"/>
    <s v="DKK"/>
    <n v="1464952752"/>
    <x v="3916"/>
    <b v="0"/>
    <n v="0"/>
    <b v="0"/>
    <s v="theater/plays"/>
    <e v="#DIV/0!"/>
    <n v="0"/>
    <x v="1"/>
    <s v="plays"/>
    <d v="2016-06-03T11:19:12"/>
    <x v="3916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s v="GB"/>
    <s v="GBP"/>
    <n v="1410439161"/>
    <x v="3917"/>
    <b v="0"/>
    <n v="1"/>
    <b v="0"/>
    <s v="theater/plays"/>
    <n v="10"/>
    <n v="10"/>
    <x v="1"/>
    <s v="plays"/>
    <d v="2014-09-11T12:39:21"/>
    <x v="3917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s v="GB"/>
    <s v="GBP"/>
    <n v="1407168000"/>
    <x v="3918"/>
    <b v="0"/>
    <n v="3"/>
    <b v="0"/>
    <s v="theater/plays"/>
    <n v="40"/>
    <n v="40"/>
    <x v="1"/>
    <s v="plays"/>
    <d v="2014-08-04T16:00:00"/>
    <x v="3918"/>
  </r>
  <r>
    <n v="3919"/>
    <s v="After The Blue"/>
    <s v="Two sisters living in a Cornish seaside town attempt to hide and escape from a life- circle of deceit, abuse, incest and revenge."/>
    <n v="5000"/>
    <n v="90"/>
    <n v="2"/>
    <x v="2"/>
    <s v="GB"/>
    <s v="GBP"/>
    <n v="1453075200"/>
    <x v="3919"/>
    <b v="0"/>
    <n v="3"/>
    <b v="0"/>
    <s v="theater/plays"/>
    <n v="30"/>
    <n v="30"/>
    <x v="1"/>
    <s v="plays"/>
    <d v="2016-01-18T00:00:0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s v="GB"/>
    <s v="GBP"/>
    <n v="1479032260"/>
    <x v="3920"/>
    <b v="0"/>
    <n v="3"/>
    <b v="0"/>
    <s v="theater/plays"/>
    <n v="45"/>
    <n v="45"/>
    <x v="1"/>
    <s v="plays"/>
    <d v="2016-11-13T10:17:40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s v="GB"/>
    <s v="GBP"/>
    <n v="1414346400"/>
    <x v="3921"/>
    <b v="0"/>
    <n v="0"/>
    <b v="0"/>
    <s v="theater/plays"/>
    <e v="#DIV/0!"/>
    <n v="0"/>
    <x v="1"/>
    <s v="plays"/>
    <d v="2014-10-26T18:00:00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s v="US"/>
    <s v="USD"/>
    <n v="1425337200"/>
    <x v="3922"/>
    <b v="0"/>
    <n v="6"/>
    <b v="0"/>
    <s v="theater/plays"/>
    <n v="10.17"/>
    <n v="10.17"/>
    <x v="1"/>
    <s v="plays"/>
    <d v="2015-03-02T23:00:0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s v="GB"/>
    <s v="GBP"/>
    <n v="1428622271"/>
    <x v="3923"/>
    <b v="0"/>
    <n v="17"/>
    <b v="0"/>
    <s v="theater/plays"/>
    <n v="81.41"/>
    <n v="81.41"/>
    <x v="1"/>
    <s v="plays"/>
    <d v="2015-04-09T23:31:11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s v="US"/>
    <s v="USD"/>
    <n v="1403823722"/>
    <x v="3924"/>
    <b v="0"/>
    <n v="40"/>
    <b v="0"/>
    <s v="theater/plays"/>
    <n v="57.25"/>
    <n v="57.25"/>
    <x v="1"/>
    <s v="plays"/>
    <d v="2014-06-26T23:02:02"/>
    <x v="3924"/>
  </r>
  <r>
    <n v="3925"/>
    <s v="Help Save High School Theater"/>
    <s v="Help Save High School Theater Program_x000a_Your donations will be used to purchase props, build sets, and costumes."/>
    <n v="150"/>
    <n v="15"/>
    <n v="10"/>
    <x v="2"/>
    <s v="US"/>
    <s v="USD"/>
    <n v="1406753639"/>
    <x v="3925"/>
    <b v="0"/>
    <n v="3"/>
    <b v="0"/>
    <s v="theater/plays"/>
    <n v="5"/>
    <n v="5"/>
    <x v="1"/>
    <s v="plays"/>
    <d v="2014-07-30T20:53:59"/>
    <x v="3925"/>
  </r>
  <r>
    <n v="3926"/>
    <s v="Caryl Churchill's 'Top Girls' - NSW HSC Text"/>
    <s v="Producing syllabus-relevant theatre targeted to HSC students on the NSW Central Coast"/>
    <n v="5000"/>
    <n v="15"/>
    <n v="0"/>
    <x v="2"/>
    <s v="AU"/>
    <s v="AUD"/>
    <n v="1419645748"/>
    <x v="3926"/>
    <b v="0"/>
    <n v="1"/>
    <b v="0"/>
    <s v="theater/plays"/>
    <n v="15"/>
    <n v="15"/>
    <x v="1"/>
    <s v="plays"/>
    <d v="2014-12-27T02:02:28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s v="GB"/>
    <s v="GBP"/>
    <n v="1407565504"/>
    <x v="3927"/>
    <b v="0"/>
    <n v="2"/>
    <b v="0"/>
    <s v="theater/plays"/>
    <n v="12.5"/>
    <n v="12.5"/>
    <x v="1"/>
    <s v="plays"/>
    <d v="2014-08-09T06:25:04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s v="US"/>
    <s v="USD"/>
    <n v="1444971540"/>
    <x v="3928"/>
    <b v="0"/>
    <n v="7"/>
    <b v="0"/>
    <s v="theater/plays"/>
    <n v="93"/>
    <n v="93"/>
    <x v="1"/>
    <s v="plays"/>
    <d v="2015-10-16T04:59:0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s v="US"/>
    <s v="USD"/>
    <n v="1474228265"/>
    <x v="3929"/>
    <b v="0"/>
    <n v="14"/>
    <b v="0"/>
    <s v="theater/plays"/>
    <n v="32.36"/>
    <n v="32.36"/>
    <x v="1"/>
    <s v="plays"/>
    <d v="2016-09-18T19:51:05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s v="AU"/>
    <s v="AUD"/>
    <n v="1459490400"/>
    <x v="3930"/>
    <b v="0"/>
    <n v="0"/>
    <b v="0"/>
    <s v="theater/plays"/>
    <e v="#DIV/0!"/>
    <n v="0"/>
    <x v="1"/>
    <s v="plays"/>
    <d v="2016-04-01T06:00:00"/>
    <x v="3930"/>
  </r>
  <r>
    <n v="3931"/>
    <s v="Still I Weep"/>
    <s v="An original stage play designed to bring to light the long-term effects on adult survivors of childhood sexual abuse. We do survive!"/>
    <n v="8000"/>
    <n v="0"/>
    <n v="0"/>
    <x v="2"/>
    <s v="US"/>
    <s v="USD"/>
    <n v="1441510707"/>
    <x v="3931"/>
    <b v="0"/>
    <n v="0"/>
    <b v="0"/>
    <s v="theater/plays"/>
    <e v="#DIV/0!"/>
    <n v="0"/>
    <x v="1"/>
    <s v="plays"/>
    <d v="2015-09-06T03:38:27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s v="US"/>
    <s v="USD"/>
    <n v="1458097364"/>
    <x v="3932"/>
    <b v="0"/>
    <n v="1"/>
    <b v="0"/>
    <s v="theater/plays"/>
    <n v="1"/>
    <n v="1"/>
    <x v="1"/>
    <s v="plays"/>
    <d v="2016-03-16T03:02:44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s v="US"/>
    <s v="USD"/>
    <n v="1468716180"/>
    <x v="3933"/>
    <b v="0"/>
    <n v="12"/>
    <b v="0"/>
    <s v="theater/plays"/>
    <n v="91.83"/>
    <n v="91.83"/>
    <x v="1"/>
    <s v="plays"/>
    <d v="2016-07-17T00:43:00"/>
    <x v="3933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s v="US"/>
    <s v="USD"/>
    <n v="1443704400"/>
    <x v="3934"/>
    <b v="0"/>
    <n v="12"/>
    <b v="0"/>
    <s v="theater/plays"/>
    <n v="45.83"/>
    <n v="45.83"/>
    <x v="1"/>
    <s v="plays"/>
    <d v="2015-10-01T13:00:0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s v="GB"/>
    <s v="GBP"/>
    <n v="1443973546"/>
    <x v="3935"/>
    <b v="0"/>
    <n v="23"/>
    <b v="0"/>
    <s v="theater/plays"/>
    <n v="57.17"/>
    <n v="57.17"/>
    <x v="1"/>
    <s v="plays"/>
    <d v="2015-10-04T15:45:46"/>
    <x v="3935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s v="US"/>
    <s v="USD"/>
    <n v="1480576720"/>
    <x v="3936"/>
    <b v="0"/>
    <n v="0"/>
    <b v="0"/>
    <s v="theater/plays"/>
    <e v="#DIV/0!"/>
    <n v="0"/>
    <x v="1"/>
    <s v="plays"/>
    <d v="2016-12-01T07:18:40"/>
    <x v="3936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s v="US"/>
    <s v="USD"/>
    <n v="1468249760"/>
    <x v="3937"/>
    <b v="0"/>
    <n v="10"/>
    <b v="0"/>
    <s v="theater/plays"/>
    <n v="248.5"/>
    <n v="248.5"/>
    <x v="1"/>
    <s v="plays"/>
    <d v="2016-07-11T15:09:20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s v="US"/>
    <s v="USD"/>
    <n v="1435441454"/>
    <x v="3938"/>
    <b v="0"/>
    <n v="5"/>
    <b v="0"/>
    <s v="theater/plays"/>
    <n v="79.400000000000006"/>
    <n v="79.400000000000006"/>
    <x v="1"/>
    <s v="plays"/>
    <d v="2015-06-27T21:44:14"/>
    <x v="3938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s v="AU"/>
    <s v="AUD"/>
    <n v="1412656200"/>
    <x v="3939"/>
    <b v="0"/>
    <n v="1"/>
    <b v="0"/>
    <s v="theater/plays"/>
    <n v="5"/>
    <n v="5"/>
    <x v="1"/>
    <s v="plays"/>
    <d v="2014-10-07T04:30:00"/>
    <x v="3939"/>
  </r>
  <r>
    <n v="3940"/>
    <s v="Attraction"/>
    <s v="A Stage Play that will bring you to the edge of your seat , leave you thinkin and will also have you laughing while enjoyin the talent"/>
    <n v="5000"/>
    <n v="11"/>
    <n v="0"/>
    <x v="2"/>
    <s v="US"/>
    <s v="USD"/>
    <n v="1420199351"/>
    <x v="3940"/>
    <b v="0"/>
    <n v="2"/>
    <b v="0"/>
    <s v="theater/plays"/>
    <n v="5.5"/>
    <n v="5.5"/>
    <x v="1"/>
    <s v="plays"/>
    <d v="2015-01-02T11:49:11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s v="US"/>
    <s v="USD"/>
    <n v="1416877200"/>
    <x v="3941"/>
    <b v="0"/>
    <n v="2"/>
    <b v="0"/>
    <s v="theater/plays"/>
    <n v="25"/>
    <n v="25"/>
    <x v="1"/>
    <s v="plays"/>
    <d v="2014-11-25T01:00:00"/>
    <x v="3941"/>
  </r>
  <r>
    <n v="3942"/>
    <s v="Epic Proportions"/>
    <s v="In the 30's, two brothers, Benny and Phil, who go to the Arizona desert to be extras in a huge Biblical epic. Riotous comedy!"/>
    <n v="1200"/>
    <n v="0"/>
    <n v="0"/>
    <x v="2"/>
    <s v="US"/>
    <s v="USD"/>
    <n v="1434490914"/>
    <x v="3942"/>
    <b v="0"/>
    <n v="0"/>
    <b v="0"/>
    <s v="theater/plays"/>
    <e v="#DIV/0!"/>
    <n v="0"/>
    <x v="1"/>
    <s v="plays"/>
    <d v="2015-06-16T21:41:54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s v="US"/>
    <s v="USD"/>
    <n v="1446483000"/>
    <x v="3943"/>
    <b v="0"/>
    <n v="13"/>
    <b v="0"/>
    <s v="theater/plays"/>
    <n v="137.08000000000001"/>
    <n v="137.08000000000001"/>
    <x v="1"/>
    <s v="plays"/>
    <d v="2015-11-02T16:50:0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s v="US"/>
    <s v="USD"/>
    <n v="1440690875"/>
    <x v="3944"/>
    <b v="0"/>
    <n v="0"/>
    <b v="0"/>
    <s v="theater/plays"/>
    <e v="#DIV/0!"/>
    <n v="0"/>
    <x v="1"/>
    <s v="plays"/>
    <d v="2015-08-27T15:54:35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s v="US"/>
    <s v="USD"/>
    <n v="1431717268"/>
    <x v="3945"/>
    <b v="0"/>
    <n v="1"/>
    <b v="0"/>
    <s v="theater/plays"/>
    <n v="5"/>
    <n v="5"/>
    <x v="1"/>
    <s v="plays"/>
    <d v="2015-05-15T19:14:28"/>
    <x v="3945"/>
  </r>
  <r>
    <n v="3946"/>
    <s v="DR. Mecurio's Mythical Marvels &amp; Beastiry"/>
    <s v="Dr. Mecurio's is an original work of fantasy designed and written for the stage."/>
    <n v="6000"/>
    <n v="195"/>
    <n v="3"/>
    <x v="2"/>
    <s v="US"/>
    <s v="USD"/>
    <n v="1425110400"/>
    <x v="3946"/>
    <b v="0"/>
    <n v="5"/>
    <b v="0"/>
    <s v="theater/plays"/>
    <n v="39"/>
    <n v="39"/>
    <x v="1"/>
    <s v="plays"/>
    <d v="2015-02-28T08:00:0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s v="US"/>
    <s v="USD"/>
    <n v="1475378744"/>
    <x v="3947"/>
    <b v="0"/>
    <n v="2"/>
    <b v="0"/>
    <s v="theater/plays"/>
    <n v="50.5"/>
    <n v="50.5"/>
    <x v="1"/>
    <s v="plays"/>
    <d v="2016-10-02T03:25:44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s v="AU"/>
    <s v="AUD"/>
    <n v="1410076123"/>
    <x v="3948"/>
    <b v="0"/>
    <n v="0"/>
    <b v="0"/>
    <s v="theater/plays"/>
    <e v="#DIV/0!"/>
    <n v="0"/>
    <x v="1"/>
    <s v="plays"/>
    <d v="2014-09-07T07:48:4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s v="AU"/>
    <s v="AUD"/>
    <n v="1423623221"/>
    <x v="3949"/>
    <b v="0"/>
    <n v="32"/>
    <b v="0"/>
    <s v="theater/plays"/>
    <n v="49.28"/>
    <n v="49.28"/>
    <x v="1"/>
    <s v="plays"/>
    <d v="2015-02-11T02:53:41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s v="US"/>
    <s v="USD"/>
    <n v="1460140500"/>
    <x v="3950"/>
    <b v="0"/>
    <n v="1"/>
    <b v="0"/>
    <s v="theater/plays"/>
    <n v="25"/>
    <n v="25"/>
    <x v="1"/>
    <s v="plays"/>
    <d v="2016-04-08T18:35:00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s v="IE"/>
    <s v="EUR"/>
    <n v="1462301342"/>
    <x v="3951"/>
    <b v="0"/>
    <n v="1"/>
    <b v="0"/>
    <s v="theater/plays"/>
    <n v="1"/>
    <n v="1"/>
    <x v="1"/>
    <s v="plays"/>
    <d v="2016-05-03T18:49:0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s v="US"/>
    <s v="USD"/>
    <n v="1445885890"/>
    <x v="3952"/>
    <b v="0"/>
    <n v="1"/>
    <b v="0"/>
    <s v="theater/plays"/>
    <n v="25"/>
    <n v="25"/>
    <x v="1"/>
    <s v="plays"/>
    <d v="2015-10-26T18:58:10"/>
    <x v="3952"/>
  </r>
  <r>
    <n v="3953"/>
    <s v="A Time Pirate's Love"/>
    <s v="Actors and actresses are needed to help me create a stage play. A stage play needs to be adapted from the book I wrote."/>
    <n v="17600"/>
    <n v="0"/>
    <n v="0"/>
    <x v="2"/>
    <s v="US"/>
    <s v="USD"/>
    <n v="1469834940"/>
    <x v="3953"/>
    <b v="0"/>
    <n v="0"/>
    <b v="0"/>
    <s v="theater/plays"/>
    <e v="#DIV/0!"/>
    <n v="0"/>
    <x v="1"/>
    <s v="plays"/>
    <d v="2016-07-29T23:29:00"/>
    <x v="3953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s v="CA"/>
    <s v="CAD"/>
    <n v="1405352264"/>
    <x v="3954"/>
    <b v="0"/>
    <n v="0"/>
    <b v="0"/>
    <s v="theater/plays"/>
    <e v="#DIV/0!"/>
    <n v="0"/>
    <x v="1"/>
    <s v="plays"/>
    <d v="2014-07-14T15:37:44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s v="US"/>
    <s v="USD"/>
    <n v="1448745741"/>
    <x v="3955"/>
    <b v="0"/>
    <n v="8"/>
    <b v="0"/>
    <s v="theater/plays"/>
    <n v="53.13"/>
    <n v="53.13"/>
    <x v="1"/>
    <s v="plays"/>
    <d v="2015-11-28T21:22:21"/>
    <x v="3955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s v="US"/>
    <s v="USD"/>
    <n v="1461543600"/>
    <x v="3956"/>
    <b v="0"/>
    <n v="0"/>
    <b v="0"/>
    <s v="theater/plays"/>
    <e v="#DIV/0!"/>
    <n v="0"/>
    <x v="1"/>
    <s v="plays"/>
    <d v="2016-04-25T00:20:00"/>
    <x v="3956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s v="US"/>
    <s v="USD"/>
    <n v="1468020354"/>
    <x v="3957"/>
    <b v="0"/>
    <n v="1"/>
    <b v="0"/>
    <s v="theater/plays"/>
    <n v="7"/>
    <n v="7"/>
    <x v="1"/>
    <s v="plays"/>
    <d v="2016-07-08T23:25:54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s v="US"/>
    <s v="USD"/>
    <n v="1406988000"/>
    <x v="3958"/>
    <b v="0"/>
    <n v="16"/>
    <b v="0"/>
    <s v="theater/plays"/>
    <n v="40.06"/>
    <n v="40.06"/>
    <x v="1"/>
    <s v="plays"/>
    <d v="2014-08-02T14:00:00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s v="US"/>
    <s v="USD"/>
    <n v="1411930556"/>
    <x v="3959"/>
    <b v="0"/>
    <n v="12"/>
    <b v="0"/>
    <s v="theater/plays"/>
    <n v="24.33"/>
    <n v="24.33"/>
    <x v="1"/>
    <s v="plays"/>
    <d v="2014-09-28T18:55:56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s v="US"/>
    <s v="USD"/>
    <n v="1451852256"/>
    <x v="3960"/>
    <b v="0"/>
    <n v="4"/>
    <b v="0"/>
    <s v="theater/plays"/>
    <n v="11.25"/>
    <n v="11.25"/>
    <x v="1"/>
    <s v="plays"/>
    <d v="2016-01-03T20:17:36"/>
    <x v="3960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s v="GB"/>
    <s v="GBP"/>
    <n v="1399584210"/>
    <x v="3961"/>
    <b v="0"/>
    <n v="2"/>
    <b v="0"/>
    <s v="theater/plays"/>
    <n v="10.5"/>
    <n v="10.5"/>
    <x v="1"/>
    <s v="plays"/>
    <d v="2014-05-08T21:23:30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s v="GB"/>
    <s v="GBP"/>
    <n v="1448722494"/>
    <x v="3962"/>
    <b v="0"/>
    <n v="3"/>
    <b v="0"/>
    <s v="theater/plays"/>
    <n v="15"/>
    <n v="15"/>
    <x v="1"/>
    <s v="plays"/>
    <d v="2015-11-28T14:54:54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s v="CA"/>
    <s v="CAD"/>
    <n v="1447821717"/>
    <x v="3963"/>
    <b v="0"/>
    <n v="0"/>
    <b v="0"/>
    <s v="theater/plays"/>
    <e v="#DIV/0!"/>
    <n v="0"/>
    <x v="1"/>
    <s v="plays"/>
    <d v="2015-11-18T04:41:57"/>
    <x v="3963"/>
  </r>
  <r>
    <n v="3964"/>
    <s v="MAMA'Z BA-B: The StagePlay"/>
    <s v="&quot;MAMA'Z BA-B&quot; is the story of Marcus Williams who struggles to find a place for himself as a young black male."/>
    <n v="2000"/>
    <n v="126"/>
    <n v="6"/>
    <x v="2"/>
    <s v="US"/>
    <s v="USD"/>
    <n v="1429460386"/>
    <x v="3964"/>
    <b v="0"/>
    <n v="3"/>
    <b v="0"/>
    <s v="theater/plays"/>
    <n v="42"/>
    <n v="42"/>
    <x v="1"/>
    <s v="plays"/>
    <d v="2015-04-19T16:19:46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s v="US"/>
    <s v="USD"/>
    <n v="1460608780"/>
    <x v="3965"/>
    <b v="0"/>
    <n v="4"/>
    <b v="0"/>
    <s v="theater/plays"/>
    <n v="71.25"/>
    <n v="71.25"/>
    <x v="1"/>
    <s v="plays"/>
    <d v="2016-04-14T04:39:40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s v="US"/>
    <s v="USD"/>
    <n v="1406170740"/>
    <x v="3966"/>
    <b v="0"/>
    <n v="2"/>
    <b v="0"/>
    <s v="theater/plays"/>
    <n v="22.5"/>
    <n v="22.5"/>
    <x v="1"/>
    <s v="plays"/>
    <d v="2014-07-24T02:59:00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s v="US"/>
    <s v="USD"/>
    <n v="1488783507"/>
    <x v="3967"/>
    <b v="0"/>
    <n v="10"/>
    <b v="0"/>
    <s v="theater/plays"/>
    <n v="41"/>
    <n v="41"/>
    <x v="1"/>
    <s v="plays"/>
    <d v="2017-03-06T06:58:27"/>
    <x v="3967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s v="US"/>
    <s v="USD"/>
    <n v="1463945673"/>
    <x v="3968"/>
    <b v="0"/>
    <n v="11"/>
    <b v="0"/>
    <s v="theater/plays"/>
    <n v="47.91"/>
    <n v="47.91"/>
    <x v="1"/>
    <s v="plays"/>
    <d v="2016-05-22T19:34:33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s v="US"/>
    <s v="USD"/>
    <n v="1472442900"/>
    <x v="3969"/>
    <b v="0"/>
    <n v="6"/>
    <b v="0"/>
    <s v="theater/plays"/>
    <n v="35.17"/>
    <n v="35.17"/>
    <x v="1"/>
    <s v="plays"/>
    <d v="2016-08-29T03:55:00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s v="US"/>
    <s v="USD"/>
    <n v="1460925811"/>
    <x v="3970"/>
    <b v="0"/>
    <n v="2"/>
    <b v="0"/>
    <s v="theater/plays"/>
    <n v="5.5"/>
    <n v="5.5"/>
    <x v="1"/>
    <s v="plays"/>
    <d v="2016-04-17T20:43:31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s v="US"/>
    <s v="USD"/>
    <n v="1405947126"/>
    <x v="3971"/>
    <b v="0"/>
    <n v="6"/>
    <b v="0"/>
    <s v="theater/plays"/>
    <n v="22.67"/>
    <n v="22.67"/>
    <x v="1"/>
    <s v="plays"/>
    <d v="2014-07-21T12:52:06"/>
    <x v="3971"/>
  </r>
  <r>
    <n v="3972"/>
    <s v="Valkyrie Theatre Company"/>
    <s v="We're a horror based theatre company in Oklahoma City beginning our first season of shows."/>
    <n v="1000"/>
    <n v="211"/>
    <n v="21"/>
    <x v="2"/>
    <s v="US"/>
    <s v="USD"/>
    <n v="1423186634"/>
    <x v="3972"/>
    <b v="0"/>
    <n v="8"/>
    <b v="0"/>
    <s v="theater/plays"/>
    <n v="26.38"/>
    <n v="26.38"/>
    <x v="1"/>
    <s v="plays"/>
    <d v="2015-02-06T01:37:14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s v="US"/>
    <s v="USD"/>
    <n v="1462766400"/>
    <x v="3973"/>
    <b v="0"/>
    <n v="37"/>
    <b v="0"/>
    <s v="theater/plays"/>
    <n v="105.54"/>
    <n v="105.54"/>
    <x v="1"/>
    <s v="plays"/>
    <d v="2016-05-09T04:00:00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s v="GB"/>
    <s v="GBP"/>
    <n v="1464872848"/>
    <x v="3974"/>
    <b v="0"/>
    <n v="11"/>
    <b v="0"/>
    <s v="theater/plays"/>
    <n v="29.09"/>
    <n v="29.09"/>
    <x v="1"/>
    <s v="plays"/>
    <d v="2016-06-02T13:07:28"/>
    <x v="3974"/>
  </r>
  <r>
    <n v="3975"/>
    <s v="Moon Over Mangroves"/>
    <s v="Four homeless Key West men are to be given a boat, but fates twist until only the moon and mangroves witness their earthly demise."/>
    <n v="678"/>
    <n v="0"/>
    <n v="0"/>
    <x v="2"/>
    <s v="US"/>
    <s v="USD"/>
    <n v="1468442898"/>
    <x v="3975"/>
    <b v="0"/>
    <n v="0"/>
    <b v="0"/>
    <s v="theater/plays"/>
    <e v="#DIV/0!"/>
    <n v="0"/>
    <x v="1"/>
    <s v="plays"/>
    <d v="2016-07-13T20:48:18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s v="US"/>
    <s v="USD"/>
    <n v="1406876400"/>
    <x v="3976"/>
    <b v="0"/>
    <n v="10"/>
    <b v="0"/>
    <s v="theater/plays"/>
    <n v="62"/>
    <n v="62"/>
    <x v="1"/>
    <s v="plays"/>
    <d v="2014-08-01T07:00:00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s v="US"/>
    <s v="USD"/>
    <n v="1469213732"/>
    <x v="3977"/>
    <b v="0"/>
    <n v="6"/>
    <b v="0"/>
    <s v="theater/plays"/>
    <n v="217.5"/>
    <n v="217.5"/>
    <x v="1"/>
    <s v="plays"/>
    <d v="2016-07-22T18:55:3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s v="US"/>
    <s v="USD"/>
    <n v="1422717953"/>
    <x v="3978"/>
    <b v="0"/>
    <n v="8"/>
    <b v="0"/>
    <s v="theater/plays"/>
    <n v="26.75"/>
    <n v="26.75"/>
    <x v="1"/>
    <s v="plays"/>
    <d v="2015-01-31T15:25:5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s v="GB"/>
    <s v="GBP"/>
    <n v="1427659200"/>
    <x v="3979"/>
    <b v="0"/>
    <n v="6"/>
    <b v="0"/>
    <s v="theater/plays"/>
    <n v="18.329999999999998"/>
    <n v="18.329999999999998"/>
    <x v="1"/>
    <s v="plays"/>
    <d v="2015-03-29T20:00:0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s v="US"/>
    <s v="USD"/>
    <n v="1404570147"/>
    <x v="3980"/>
    <b v="0"/>
    <n v="7"/>
    <b v="0"/>
    <s v="theater/plays"/>
    <n v="64.290000000000006"/>
    <n v="64.290000000000006"/>
    <x v="1"/>
    <s v="plays"/>
    <d v="2014-07-05T14:22:27"/>
    <x v="3980"/>
  </r>
  <r>
    <n v="3981"/>
    <s v="BEIRUT, LADY OF LEBANON"/>
    <s v="A Theatrical Production Celebrating the Lebanese Culture and the Human Spirit in Time of War."/>
    <n v="30000"/>
    <n v="1225"/>
    <n v="4"/>
    <x v="2"/>
    <s v="US"/>
    <s v="USD"/>
    <n v="1468729149"/>
    <x v="3981"/>
    <b v="0"/>
    <n v="7"/>
    <b v="0"/>
    <s v="theater/plays"/>
    <n v="175"/>
    <n v="175"/>
    <x v="1"/>
    <s v="plays"/>
    <d v="2016-07-17T04:19:09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s v="GB"/>
    <s v="GBP"/>
    <n v="1436297180"/>
    <x v="3982"/>
    <b v="0"/>
    <n v="5"/>
    <b v="0"/>
    <s v="theater/plays"/>
    <n v="34"/>
    <n v="34"/>
    <x v="1"/>
    <s v="plays"/>
    <d v="2015-07-07T19:26:2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s v="US"/>
    <s v="USD"/>
    <n v="1400569140"/>
    <x v="3983"/>
    <b v="0"/>
    <n v="46"/>
    <b v="0"/>
    <s v="theater/plays"/>
    <n v="84.28"/>
    <n v="84.28"/>
    <x v="1"/>
    <s v="plays"/>
    <d v="2014-05-20T06:59:00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s v="GB"/>
    <s v="GBP"/>
    <n v="1415404800"/>
    <x v="3984"/>
    <b v="0"/>
    <n v="10"/>
    <b v="0"/>
    <s v="theater/plays"/>
    <n v="9.5"/>
    <n v="9.5"/>
    <x v="1"/>
    <s v="plays"/>
    <d v="2014-11-08T00:00:00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s v="US"/>
    <s v="USD"/>
    <n v="1456002300"/>
    <x v="3985"/>
    <b v="0"/>
    <n v="19"/>
    <b v="0"/>
    <s v="theater/plays"/>
    <n v="33.74"/>
    <n v="33.74"/>
    <x v="1"/>
    <s v="plays"/>
    <d v="2016-02-20T21:05:00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s v="GB"/>
    <s v="GBP"/>
    <n v="1462539840"/>
    <x v="3986"/>
    <b v="0"/>
    <n v="13"/>
    <b v="0"/>
    <s v="theater/plays"/>
    <n v="37.54"/>
    <n v="37.54"/>
    <x v="1"/>
    <s v="plays"/>
    <d v="2016-05-06T13:04:00"/>
    <x v="3986"/>
  </r>
  <r>
    <n v="3987"/>
    <s v="Write Now 5"/>
    <s v="Write Now 5 is a new writing festival in south east London promoting new work from emerging playwrights."/>
    <n v="400"/>
    <n v="151"/>
    <n v="38"/>
    <x v="2"/>
    <s v="GB"/>
    <s v="GBP"/>
    <n v="1400278290"/>
    <x v="3987"/>
    <b v="0"/>
    <n v="13"/>
    <b v="0"/>
    <s v="theater/plays"/>
    <n v="11.62"/>
    <n v="11.62"/>
    <x v="1"/>
    <s v="plays"/>
    <d v="2014-05-16T22:11:30"/>
    <x v="3987"/>
  </r>
  <r>
    <n v="3988"/>
    <s v="Folk-Tales: What Stories Do Your Folks Tell?"/>
    <s v="An evening of of stories based both in myth and truth."/>
    <n v="1500"/>
    <n v="32"/>
    <n v="2"/>
    <x v="2"/>
    <s v="US"/>
    <s v="USD"/>
    <n v="1440813413"/>
    <x v="3988"/>
    <b v="0"/>
    <n v="4"/>
    <b v="0"/>
    <s v="theater/plays"/>
    <n v="8"/>
    <n v="8"/>
    <x v="1"/>
    <s v="plays"/>
    <d v="2015-08-29T01:56:53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s v="US"/>
    <s v="USD"/>
    <n v="1447009181"/>
    <x v="3989"/>
    <b v="0"/>
    <n v="0"/>
    <b v="0"/>
    <s v="theater/plays"/>
    <e v="#DIV/0!"/>
    <n v="0"/>
    <x v="1"/>
    <s v="plays"/>
    <d v="2015-11-08T18:59:41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s v="GB"/>
    <s v="GBP"/>
    <n v="1456934893"/>
    <x v="3990"/>
    <b v="0"/>
    <n v="3"/>
    <b v="0"/>
    <s v="theater/plays"/>
    <n v="23"/>
    <n v="23"/>
    <x v="1"/>
    <s v="plays"/>
    <d v="2016-03-02T16:08:13"/>
    <x v="3990"/>
  </r>
  <r>
    <n v="3991"/>
    <s v="NTACTheatre - North Texas Actor's Collaborative Theatre"/>
    <s v="North Texas first actor-driven theatre company needs your help"/>
    <n v="500"/>
    <n v="100"/>
    <n v="20"/>
    <x v="2"/>
    <s v="US"/>
    <s v="USD"/>
    <n v="1433086082"/>
    <x v="3991"/>
    <b v="0"/>
    <n v="1"/>
    <b v="0"/>
    <s v="theater/plays"/>
    <n v="100"/>
    <n v="100"/>
    <x v="1"/>
    <s v="plays"/>
    <d v="2015-05-31T15:28:02"/>
    <x v="3991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s v="US"/>
    <s v="USD"/>
    <n v="1449876859"/>
    <x v="3992"/>
    <b v="0"/>
    <n v="9"/>
    <b v="0"/>
    <s v="theater/plays"/>
    <n v="60.11"/>
    <n v="60.11"/>
    <x v="1"/>
    <s v="plays"/>
    <d v="2015-12-11T23:34:19"/>
    <x v="3992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s v="US"/>
    <s v="USD"/>
    <n v="1431549912"/>
    <x v="3993"/>
    <b v="0"/>
    <n v="1"/>
    <b v="0"/>
    <s v="theater/plays"/>
    <n v="3"/>
    <n v="3"/>
    <x v="1"/>
    <s v="plays"/>
    <d v="2015-05-13T20:45:12"/>
    <x v="3993"/>
  </r>
  <r>
    <n v="3994"/>
    <s v="Poles Apart - A Play in 2 Acts"/>
    <s v="Is Henson willing to dare risk a theatrical speaking tour of his North Pole adventures...and more?"/>
    <n v="2000"/>
    <n v="5"/>
    <n v="0"/>
    <x v="2"/>
    <s v="US"/>
    <s v="USD"/>
    <n v="1405761690"/>
    <x v="3994"/>
    <b v="0"/>
    <n v="1"/>
    <b v="0"/>
    <s v="theater/plays"/>
    <n v="5"/>
    <n v="5"/>
    <x v="1"/>
    <s v="plays"/>
    <d v="2014-07-19T09:21:30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s v="GB"/>
    <s v="GBP"/>
    <n v="1423913220"/>
    <x v="3995"/>
    <b v="0"/>
    <n v="4"/>
    <b v="0"/>
    <s v="theater/plays"/>
    <n v="17.5"/>
    <n v="17.5"/>
    <x v="1"/>
    <s v="plays"/>
    <d v="2015-02-14T11:27:0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s v="US"/>
    <s v="USD"/>
    <n v="1416499440"/>
    <x v="3996"/>
    <b v="0"/>
    <n v="17"/>
    <b v="0"/>
    <s v="theater/plays"/>
    <n v="29.24"/>
    <n v="29.24"/>
    <x v="1"/>
    <s v="plays"/>
    <d v="2014-11-20T16:04:00"/>
    <x v="3996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s v="GB"/>
    <s v="GBP"/>
    <n v="1428222221"/>
    <x v="3997"/>
    <b v="0"/>
    <n v="0"/>
    <b v="0"/>
    <s v="theater/plays"/>
    <e v="#DIV/0!"/>
    <n v="0"/>
    <x v="1"/>
    <s v="plays"/>
    <d v="2015-04-05T08:23:41"/>
    <x v="3997"/>
  </r>
  <r>
    <n v="3998"/>
    <s v="Forsaken Angels-A New Play"/>
    <s v="Forsaken Angels, a powerful new play by William Leary, author of DCMTA's Best Of 2014 Play Masquerade."/>
    <n v="1250"/>
    <n v="715"/>
    <n v="57"/>
    <x v="2"/>
    <s v="US"/>
    <s v="USD"/>
    <n v="1427580426"/>
    <x v="3998"/>
    <b v="0"/>
    <n v="12"/>
    <b v="0"/>
    <s v="theater/plays"/>
    <n v="59.58"/>
    <n v="59.58"/>
    <x v="1"/>
    <s v="plays"/>
    <d v="2015-03-28T22:07:06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s v="US"/>
    <s v="USD"/>
    <n v="1409514709"/>
    <x v="3999"/>
    <b v="0"/>
    <n v="14"/>
    <b v="0"/>
    <s v="theater/plays"/>
    <n v="82.57"/>
    <n v="82.57"/>
    <x v="1"/>
    <s v="plays"/>
    <d v="2014-08-31T19:51:49"/>
    <x v="3999"/>
  </r>
  <r>
    <n v="4000"/>
    <s v="The Escorts"/>
    <s v="An Enticing Trip into the World of Assisted Dying"/>
    <n v="8000"/>
    <n v="10"/>
    <n v="0"/>
    <x v="2"/>
    <s v="US"/>
    <s v="USD"/>
    <n v="1462631358"/>
    <x v="4000"/>
    <b v="0"/>
    <n v="1"/>
    <b v="0"/>
    <s v="theater/plays"/>
    <n v="10"/>
    <n v="10"/>
    <x v="1"/>
    <s v="plays"/>
    <d v="2016-05-07T14:29:18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s v="GB"/>
    <s v="GBP"/>
    <n v="1488394800"/>
    <x v="4001"/>
    <b v="0"/>
    <n v="14"/>
    <b v="0"/>
    <s v="theater/plays"/>
    <n v="32.36"/>
    <n v="32.36"/>
    <x v="1"/>
    <s v="plays"/>
    <d v="2017-03-01T19:00:00"/>
    <x v="4001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s v="US"/>
    <s v="USD"/>
    <n v="1411779761"/>
    <x v="4002"/>
    <b v="0"/>
    <n v="4"/>
    <b v="0"/>
    <s v="theater/plays"/>
    <n v="5.75"/>
    <n v="5.75"/>
    <x v="1"/>
    <s v="plays"/>
    <d v="2014-09-27T01:02:41"/>
    <x v="4002"/>
  </r>
  <r>
    <n v="4003"/>
    <s v="MAMA BA-B: The Stage Play"/>
    <s v="&quot;MAMA'Z BA-B&quot; is the story of Marcus Williams who struggles to find a place for himself as a young black male."/>
    <n v="2000"/>
    <n v="201"/>
    <n v="10"/>
    <x v="2"/>
    <s v="US"/>
    <s v="USD"/>
    <n v="1424009147"/>
    <x v="4003"/>
    <b v="0"/>
    <n v="2"/>
    <b v="0"/>
    <s v="theater/plays"/>
    <n v="100.5"/>
    <n v="100.5"/>
    <x v="1"/>
    <s v="plays"/>
    <d v="2015-02-15T14:05:47"/>
    <x v="4003"/>
  </r>
  <r>
    <n v="4004"/>
    <s v="South Florida Tours"/>
    <s v="Help Launch The Queen Into South Florida!"/>
    <n v="500"/>
    <n v="1"/>
    <n v="0"/>
    <x v="2"/>
    <s v="US"/>
    <s v="USD"/>
    <n v="1412740457"/>
    <x v="4004"/>
    <b v="0"/>
    <n v="1"/>
    <b v="0"/>
    <s v="theater/plays"/>
    <n v="1"/>
    <n v="1"/>
    <x v="1"/>
    <s v="plays"/>
    <d v="2014-10-08T03:54:17"/>
    <x v="4004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s v="US"/>
    <s v="USD"/>
    <n v="1413832985"/>
    <x v="4005"/>
    <b v="0"/>
    <n v="2"/>
    <b v="0"/>
    <s v="theater/plays"/>
    <n v="20"/>
    <n v="20"/>
    <x v="1"/>
    <s v="plays"/>
    <d v="2014-10-20T19:23:05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s v="US"/>
    <s v="USD"/>
    <n v="1455647587"/>
    <x v="4006"/>
    <b v="0"/>
    <n v="1"/>
    <b v="0"/>
    <s v="theater/plays"/>
    <n v="2"/>
    <n v="2"/>
    <x v="1"/>
    <s v="plays"/>
    <d v="2016-02-16T18:33:07"/>
    <x v="4006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s v="US"/>
    <s v="USD"/>
    <n v="1409070480"/>
    <x v="4007"/>
    <b v="0"/>
    <n v="1"/>
    <b v="0"/>
    <s v="theater/plays"/>
    <n v="5"/>
    <n v="5"/>
    <x v="1"/>
    <s v="plays"/>
    <d v="2014-08-26T16:28:00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s v="GB"/>
    <s v="GBP"/>
    <n v="1437606507"/>
    <x v="4008"/>
    <b v="0"/>
    <n v="4"/>
    <b v="0"/>
    <s v="theater/plays"/>
    <n v="15"/>
    <n v="15"/>
    <x v="1"/>
    <s v="plays"/>
    <d v="2015-07-22T23:08:27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s v="GB"/>
    <s v="GBP"/>
    <n v="1410281360"/>
    <x v="4009"/>
    <b v="0"/>
    <n v="3"/>
    <b v="0"/>
    <s v="theater/plays"/>
    <n v="25"/>
    <n v="25"/>
    <x v="1"/>
    <s v="plays"/>
    <d v="2014-09-09T16:49:20"/>
    <x v="4009"/>
  </r>
  <r>
    <n v="4010"/>
    <s v="The Connection Play 2014"/>
    <s v="JUNTO Productions is proud to present our first production, the premiere of The Connection, a play by Jeffrey Paul."/>
    <n v="7200"/>
    <n v="1742"/>
    <n v="24"/>
    <x v="2"/>
    <s v="US"/>
    <s v="USD"/>
    <n v="1414348166"/>
    <x v="4010"/>
    <b v="0"/>
    <n v="38"/>
    <b v="0"/>
    <s v="theater/plays"/>
    <n v="45.84"/>
    <n v="45.84"/>
    <x v="1"/>
    <s v="plays"/>
    <d v="2014-10-26T18:29:26"/>
    <x v="4010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s v="GB"/>
    <s v="GBP"/>
    <n v="1422450278"/>
    <x v="4011"/>
    <b v="0"/>
    <n v="4"/>
    <b v="0"/>
    <s v="theater/plays"/>
    <n v="4.75"/>
    <n v="4.75"/>
    <x v="1"/>
    <s v="plays"/>
    <d v="2015-01-28T13:04:38"/>
    <x v="4011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s v="GB"/>
    <s v="GBP"/>
    <n v="1430571849"/>
    <x v="4012"/>
    <b v="0"/>
    <n v="0"/>
    <b v="0"/>
    <s v="theater/plays"/>
    <e v="#DIV/0!"/>
    <n v="0"/>
    <x v="1"/>
    <s v="plays"/>
    <d v="2015-05-02T13:04:09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s v="US"/>
    <s v="USD"/>
    <n v="1424070823"/>
    <x v="4013"/>
    <b v="0"/>
    <n v="2"/>
    <b v="0"/>
    <s v="theater/plays"/>
    <n v="13"/>
    <n v="13"/>
    <x v="1"/>
    <s v="plays"/>
    <d v="2015-02-16T07:13:43"/>
    <x v="4013"/>
  </r>
  <r>
    <n v="4014"/>
    <s v="Ministry theater"/>
    <s v="I am trying to put together a ministry theater company for junior / high schoolers that which puts on free shows in the SoCal area."/>
    <n v="9000"/>
    <n v="0"/>
    <n v="0"/>
    <x v="2"/>
    <s v="US"/>
    <s v="USD"/>
    <n v="1457157269"/>
    <x v="4014"/>
    <b v="0"/>
    <n v="0"/>
    <b v="0"/>
    <s v="theater/plays"/>
    <e v="#DIV/0!"/>
    <n v="0"/>
    <x v="1"/>
    <s v="plays"/>
    <d v="2016-03-05T05:54:29"/>
    <x v="4014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s v="US"/>
    <s v="USD"/>
    <n v="1437331463"/>
    <x v="4015"/>
    <b v="0"/>
    <n v="1"/>
    <b v="0"/>
    <s v="theater/plays"/>
    <n v="1"/>
    <n v="1"/>
    <x v="1"/>
    <s v="plays"/>
    <d v="2015-07-19T18:44:23"/>
    <x v="4015"/>
  </r>
  <r>
    <n v="4016"/>
    <s v="MENTAL Play"/>
    <s v="A new play and project exploring challenges faced by young adults struggling with mental health issues in contemporary Britain."/>
    <n v="500"/>
    <n v="70"/>
    <n v="14"/>
    <x v="2"/>
    <s v="GB"/>
    <s v="GBP"/>
    <n v="1410987400"/>
    <x v="4016"/>
    <b v="0"/>
    <n v="7"/>
    <b v="0"/>
    <s v="theater/plays"/>
    <n v="10"/>
    <n v="10"/>
    <x v="1"/>
    <s v="plays"/>
    <d v="2014-09-17T20:56:40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s v="US"/>
    <s v="USD"/>
    <n v="1409846874"/>
    <x v="4017"/>
    <b v="0"/>
    <n v="2"/>
    <b v="0"/>
    <s v="theater/plays"/>
    <n v="52.5"/>
    <n v="52.5"/>
    <x v="1"/>
    <s v="plays"/>
    <d v="2014-09-04T16:07:54"/>
    <x v="4017"/>
  </r>
  <r>
    <n v="4018"/>
    <s v="Time Please Fringe"/>
    <s v="Funding for a production of Time Please at the Brighton Fringe 2017... and beyond."/>
    <n v="1500"/>
    <n v="130"/>
    <n v="9"/>
    <x v="2"/>
    <s v="GB"/>
    <s v="GBP"/>
    <n v="1475877108"/>
    <x v="4018"/>
    <b v="0"/>
    <n v="4"/>
    <b v="0"/>
    <s v="theater/plays"/>
    <n v="32.5"/>
    <n v="32.5"/>
    <x v="1"/>
    <s v="plays"/>
    <d v="2016-10-07T21:51:48"/>
    <x v="4018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s v="US"/>
    <s v="USD"/>
    <n v="1460737680"/>
    <x v="4019"/>
    <b v="0"/>
    <n v="4"/>
    <b v="0"/>
    <s v="theater/plays"/>
    <n v="7.25"/>
    <n v="7.25"/>
    <x v="1"/>
    <s v="plays"/>
    <d v="2016-04-15T16:28:00"/>
    <x v="4019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s v="US"/>
    <s v="USD"/>
    <n v="1427168099"/>
    <x v="4020"/>
    <b v="0"/>
    <n v="3"/>
    <b v="0"/>
    <s v="theater/plays"/>
    <n v="33.33"/>
    <n v="33.33"/>
    <x v="1"/>
    <s v="plays"/>
    <d v="2015-03-24T03:34:59"/>
    <x v="4020"/>
  </r>
  <r>
    <n v="4021"/>
    <s v="Angels in Houston"/>
    <s v="Help a group of actors end bigotry in Houston, TX by supporting a  full production of Angels in America."/>
    <n v="15000"/>
    <n v="125"/>
    <n v="1"/>
    <x v="2"/>
    <s v="US"/>
    <s v="USD"/>
    <n v="1414360358"/>
    <x v="4021"/>
    <b v="0"/>
    <n v="2"/>
    <b v="0"/>
    <s v="theater/plays"/>
    <n v="62.5"/>
    <n v="62.5"/>
    <x v="1"/>
    <s v="plays"/>
    <d v="2014-10-26T21:52:38"/>
    <x v="4021"/>
  </r>
  <r>
    <n v="4022"/>
    <s v="The Merchant of Venice as Shakespeare Heard It"/>
    <s v="Help us produce a video of the first Original Pronunciation Merchant of Venice."/>
    <n v="18000"/>
    <n v="12521"/>
    <n v="70"/>
    <x v="2"/>
    <s v="US"/>
    <s v="USD"/>
    <n v="1422759240"/>
    <x v="4022"/>
    <b v="0"/>
    <n v="197"/>
    <b v="0"/>
    <s v="theater/plays"/>
    <n v="63.56"/>
    <n v="63.56"/>
    <x v="1"/>
    <s v="plays"/>
    <d v="2015-02-01T02:54:00"/>
    <x v="4022"/>
  </r>
  <r>
    <n v="4023"/>
    <s v="Forgive &amp; Forget"/>
    <s v="An original gospel stage play that explores the pain and hurt caused by those who struggle to forgive others!"/>
    <n v="7000"/>
    <n v="0"/>
    <n v="0"/>
    <x v="2"/>
    <s v="US"/>
    <s v="USD"/>
    <n v="1458860363"/>
    <x v="4023"/>
    <b v="0"/>
    <n v="0"/>
    <b v="0"/>
    <s v="theater/plays"/>
    <e v="#DIV/0!"/>
    <n v="0"/>
    <x v="1"/>
    <s v="plays"/>
    <d v="2016-03-24T22:59:23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s v="US"/>
    <s v="USD"/>
    <n v="1441037097"/>
    <x v="4024"/>
    <b v="0"/>
    <n v="1"/>
    <b v="0"/>
    <s v="theater/plays"/>
    <n v="10"/>
    <n v="10"/>
    <x v="1"/>
    <s v="plays"/>
    <d v="2015-08-31T16:04:57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s v="FR"/>
    <s v="EUR"/>
    <n v="1437889336"/>
    <x v="4025"/>
    <b v="0"/>
    <n v="4"/>
    <b v="0"/>
    <s v="theater/plays"/>
    <n v="62.5"/>
    <n v="62.5"/>
    <x v="1"/>
    <s v="plays"/>
    <d v="2015-07-26T05:42:16"/>
    <x v="4025"/>
  </r>
  <r>
    <n v="4026"/>
    <s v="Speak to my Soul: A Montage of Voices"/>
    <s v="This is a play that voices that stories of the black experience in America using spoken word, song and dance."/>
    <n v="4000"/>
    <n v="0"/>
    <n v="0"/>
    <x v="2"/>
    <s v="US"/>
    <s v="USD"/>
    <n v="1449247439"/>
    <x v="4026"/>
    <b v="0"/>
    <n v="0"/>
    <b v="0"/>
    <s v="theater/plays"/>
    <e v="#DIV/0!"/>
    <n v="0"/>
    <x v="1"/>
    <s v="plays"/>
    <d v="2015-12-04T16:43:59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s v="US"/>
    <s v="USD"/>
    <n v="1487811600"/>
    <x v="4027"/>
    <b v="0"/>
    <n v="7"/>
    <b v="0"/>
    <s v="theater/plays"/>
    <n v="30.71"/>
    <n v="30.71"/>
    <x v="1"/>
    <s v="plays"/>
    <d v="2017-02-23T01:00:00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s v="US"/>
    <s v="USD"/>
    <n v="1402007500"/>
    <x v="4028"/>
    <b v="0"/>
    <n v="11"/>
    <b v="0"/>
    <s v="theater/plays"/>
    <n v="51"/>
    <n v="51"/>
    <x v="1"/>
    <s v="plays"/>
    <d v="2014-06-05T22:31:40"/>
    <x v="4028"/>
  </r>
  <r>
    <n v="4029"/>
    <s v="Next 2 the Stage"/>
    <s v="A theater complex that educates as we entertain.  We will provide shows that inspire and theater classes that motivate."/>
    <n v="20000"/>
    <n v="0"/>
    <n v="0"/>
    <x v="2"/>
    <s v="US"/>
    <s v="USD"/>
    <n v="1450053370"/>
    <x v="4029"/>
    <b v="0"/>
    <n v="0"/>
    <b v="0"/>
    <s v="theater/plays"/>
    <e v="#DIV/0!"/>
    <n v="0"/>
    <x v="1"/>
    <s v="plays"/>
    <d v="2015-12-14T00:36:10"/>
    <x v="4029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s v="US"/>
    <s v="USD"/>
    <n v="1454525340"/>
    <x v="4030"/>
    <b v="0"/>
    <n v="6"/>
    <b v="0"/>
    <s v="theater/plays"/>
    <n v="66.67"/>
    <n v="66.67"/>
    <x v="1"/>
    <s v="plays"/>
    <d v="2016-02-03T18:49:00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s v="US"/>
    <s v="USD"/>
    <n v="1418914964"/>
    <x v="4031"/>
    <b v="0"/>
    <n v="0"/>
    <b v="0"/>
    <s v="theater/plays"/>
    <e v="#DIV/0!"/>
    <n v="0"/>
    <x v="1"/>
    <s v="plays"/>
    <d v="2014-12-18T15:02:44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s v="US"/>
    <s v="USD"/>
    <n v="1450211116"/>
    <x v="4032"/>
    <b v="0"/>
    <n v="7"/>
    <b v="0"/>
    <s v="theater/plays"/>
    <n v="59"/>
    <n v="59"/>
    <x v="1"/>
    <s v="plays"/>
    <d v="2015-12-15T20:25:16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s v="GB"/>
    <s v="GBP"/>
    <n v="1475398800"/>
    <x v="4033"/>
    <b v="0"/>
    <n v="94"/>
    <b v="0"/>
    <s v="theater/plays"/>
    <n v="65.34"/>
    <n v="65.34"/>
    <x v="1"/>
    <s v="plays"/>
    <d v="2016-10-02T09:00:00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s v="US"/>
    <s v="USD"/>
    <n v="1428097450"/>
    <x v="4034"/>
    <b v="0"/>
    <n v="2"/>
    <b v="0"/>
    <s v="theater/plays"/>
    <n v="100"/>
    <n v="100"/>
    <x v="1"/>
    <s v="plays"/>
    <d v="2015-04-03T21:44:10"/>
    <x v="4034"/>
  </r>
  <r>
    <n v="4035"/>
    <s v="The Lost Boy"/>
    <s v="&quot;Stories are where you go to look for the truth of your own life.&quot; (Frank Delaney)"/>
    <n v="10000"/>
    <n v="3685"/>
    <n v="37"/>
    <x v="2"/>
    <s v="US"/>
    <s v="USD"/>
    <n v="1413925887"/>
    <x v="4035"/>
    <b v="0"/>
    <n v="25"/>
    <b v="0"/>
    <s v="theater/plays"/>
    <n v="147.4"/>
    <n v="147.4"/>
    <x v="1"/>
    <s v="plays"/>
    <d v="2014-10-21T21:11:27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s v="US"/>
    <s v="USD"/>
    <n v="1404253800"/>
    <x v="4036"/>
    <b v="0"/>
    <n v="17"/>
    <b v="0"/>
    <s v="theater/plays"/>
    <n v="166.06"/>
    <n v="166.06"/>
    <x v="1"/>
    <s v="plays"/>
    <d v="2014-07-01T22:30:00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s v="US"/>
    <s v="USD"/>
    <n v="1464099900"/>
    <x v="4037"/>
    <b v="0"/>
    <n v="2"/>
    <b v="0"/>
    <s v="theater/plays"/>
    <n v="40"/>
    <n v="40"/>
    <x v="1"/>
    <s v="plays"/>
    <d v="2016-05-24T14:25:00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s v="US"/>
    <s v="USD"/>
    <n v="1413573010"/>
    <x v="4038"/>
    <b v="0"/>
    <n v="4"/>
    <b v="0"/>
    <s v="theater/plays"/>
    <n v="75.25"/>
    <n v="75.25"/>
    <x v="1"/>
    <s v="plays"/>
    <d v="2014-10-17T19:10:10"/>
    <x v="4038"/>
  </r>
  <r>
    <n v="4039"/>
    <s v="Defiant Entertainment presents: The Park Bench"/>
    <s v="Help stage an original One Act Play that brings awareness to Alzheimer's in its debut performance."/>
    <n v="500"/>
    <n v="300"/>
    <n v="60"/>
    <x v="2"/>
    <s v="US"/>
    <s v="USD"/>
    <n v="1448949540"/>
    <x v="4039"/>
    <b v="0"/>
    <n v="5"/>
    <b v="0"/>
    <s v="theater/plays"/>
    <n v="60"/>
    <n v="60"/>
    <x v="1"/>
    <s v="plays"/>
    <d v="2015-12-01T05:59:00"/>
    <x v="4039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s v="US"/>
    <s v="USD"/>
    <n v="1437188400"/>
    <x v="4040"/>
    <b v="0"/>
    <n v="2"/>
    <b v="0"/>
    <s v="theater/plays"/>
    <n v="1250"/>
    <n v="1250"/>
    <x v="1"/>
    <s v="plays"/>
    <d v="2015-07-18T03:00:00"/>
    <x v="4040"/>
  </r>
  <r>
    <n v="4041"/>
    <s v="In the Land of Gold"/>
    <s v="A bold, colouful, vibrant play centred around the last remaining monarchy of Africa."/>
    <n v="5000"/>
    <n v="21"/>
    <n v="0"/>
    <x v="2"/>
    <s v="GB"/>
    <s v="GBP"/>
    <n v="1473160954"/>
    <x v="4041"/>
    <b v="0"/>
    <n v="2"/>
    <b v="0"/>
    <s v="theater/plays"/>
    <n v="10.5"/>
    <n v="10.5"/>
    <x v="1"/>
    <s v="plays"/>
    <d v="2016-09-06T11:22:34"/>
    <x v="4041"/>
  </r>
  <r>
    <n v="4042"/>
    <s v="Messages"/>
    <s v="Acting group and production for inner city youth, about inner city youth. The problems and stuation that they see everyday."/>
    <n v="10000"/>
    <n v="21"/>
    <n v="0"/>
    <x v="2"/>
    <s v="US"/>
    <s v="USD"/>
    <n v="1421781360"/>
    <x v="4042"/>
    <b v="0"/>
    <n v="3"/>
    <b v="0"/>
    <s v="theater/plays"/>
    <n v="7"/>
    <n v="7"/>
    <x v="1"/>
    <s v="plays"/>
    <d v="2015-01-20T19:16:00"/>
    <x v="4042"/>
  </r>
  <r>
    <n v="4043"/>
    <s v="Not making potato salad here!"/>
    <s v="This could be my last play, need to bring my son out to see it before it's over.  Need to fly him here from BC"/>
    <n v="300"/>
    <n v="0"/>
    <n v="0"/>
    <x v="2"/>
    <s v="CA"/>
    <s v="CAD"/>
    <n v="1416524325"/>
    <x v="4043"/>
    <b v="0"/>
    <n v="0"/>
    <b v="0"/>
    <s v="theater/plays"/>
    <e v="#DIV/0!"/>
    <n v="0"/>
    <x v="1"/>
    <s v="plays"/>
    <d v="2014-11-20T22:58:45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s v="US"/>
    <s v="USD"/>
    <n v="1428642000"/>
    <x v="4044"/>
    <b v="0"/>
    <n v="4"/>
    <b v="0"/>
    <s v="theater/plays"/>
    <n v="56.25"/>
    <n v="56.25"/>
    <x v="1"/>
    <s v="plays"/>
    <d v="2015-04-10T05:00:00"/>
    <x v="4044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s v="AU"/>
    <s v="AUD"/>
    <n v="1408596589"/>
    <x v="4045"/>
    <b v="0"/>
    <n v="1"/>
    <b v="0"/>
    <s v="theater/plays"/>
    <n v="1"/>
    <n v="1"/>
    <x v="1"/>
    <s v="plays"/>
    <d v="2014-08-21T04:49:49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s v="US"/>
    <s v="USD"/>
    <n v="1413992210"/>
    <x v="4046"/>
    <b v="0"/>
    <n v="12"/>
    <b v="0"/>
    <s v="theater/plays"/>
    <n v="38.33"/>
    <n v="38.33"/>
    <x v="1"/>
    <s v="plays"/>
    <d v="2014-10-22T15:36:50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s v="US"/>
    <s v="USD"/>
    <n v="1420938000"/>
    <x v="4047"/>
    <b v="0"/>
    <n v="4"/>
    <b v="0"/>
    <s v="theater/plays"/>
    <n v="27.5"/>
    <n v="27.5"/>
    <x v="1"/>
    <s v="plays"/>
    <d v="2015-01-11T01:00:00"/>
    <x v="4047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s v="GB"/>
    <s v="GBP"/>
    <n v="1460373187"/>
    <x v="4048"/>
    <b v="0"/>
    <n v="91"/>
    <b v="0"/>
    <s v="theater/plays"/>
    <n v="32.979999999999997"/>
    <n v="32.979999999999997"/>
    <x v="1"/>
    <s v="plays"/>
    <d v="2016-04-11T11:13:07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s v="US"/>
    <s v="USD"/>
    <n v="1436914815"/>
    <x v="4049"/>
    <b v="0"/>
    <n v="1"/>
    <b v="0"/>
    <s v="theater/plays"/>
    <n v="16"/>
    <n v="16"/>
    <x v="1"/>
    <s v="plays"/>
    <d v="2015-07-14T23:00:15"/>
    <x v="4049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s v="US"/>
    <s v="USD"/>
    <n v="1414077391"/>
    <x v="4050"/>
    <b v="0"/>
    <n v="1"/>
    <b v="0"/>
    <s v="theater/plays"/>
    <n v="1"/>
    <n v="1"/>
    <x v="1"/>
    <s v="plays"/>
    <d v="2014-10-23T15:16:31"/>
    <x v="4050"/>
  </r>
  <r>
    <n v="4051"/>
    <s v="Phantom of the Kun Opera"/>
    <s v="It is a heart-breaking life story of Wu family who tries to preserve the gem of Chinese Kun Opera through generations."/>
    <n v="500"/>
    <n v="0"/>
    <n v="0"/>
    <x v="2"/>
    <s v="US"/>
    <s v="USD"/>
    <n v="1399618380"/>
    <x v="4051"/>
    <b v="0"/>
    <n v="0"/>
    <b v="0"/>
    <s v="theater/plays"/>
    <e v="#DIV/0!"/>
    <n v="0"/>
    <x v="1"/>
    <s v="plays"/>
    <d v="2014-05-09T06:53:00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s v="US"/>
    <s v="USD"/>
    <n v="1413234316"/>
    <x v="4052"/>
    <b v="0"/>
    <n v="13"/>
    <b v="0"/>
    <s v="theater/plays"/>
    <n v="86.62"/>
    <n v="86.62"/>
    <x v="1"/>
    <s v="plays"/>
    <d v="2014-10-13T21:05:16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s v="GB"/>
    <s v="GBP"/>
    <n v="1416081600"/>
    <x v="4053"/>
    <b v="0"/>
    <n v="2"/>
    <b v="0"/>
    <s v="theater/plays"/>
    <n v="55"/>
    <n v="55"/>
    <x v="1"/>
    <s v="plays"/>
    <d v="2014-11-15T20:00:00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s v="US"/>
    <s v="USD"/>
    <n v="1475294400"/>
    <x v="4054"/>
    <b v="0"/>
    <n v="0"/>
    <b v="0"/>
    <s v="theater/plays"/>
    <e v="#DIV/0!"/>
    <n v="0"/>
    <x v="1"/>
    <s v="plays"/>
    <d v="2016-10-01T04:00:00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s v="GB"/>
    <s v="GBP"/>
    <n v="1403192031"/>
    <x v="4055"/>
    <b v="0"/>
    <n v="21"/>
    <b v="0"/>
    <s v="theater/plays"/>
    <n v="41.95"/>
    <n v="41.95"/>
    <x v="1"/>
    <s v="plays"/>
    <d v="2014-06-19T15:33:51"/>
    <x v="4055"/>
  </r>
  <r>
    <n v="4056"/>
    <s v="American Pride"/>
    <s v="American Pride is a play centered on the Poetry of one Iraq War veteran, and follows her journey through war and back home."/>
    <n v="1500"/>
    <n v="795"/>
    <n v="53"/>
    <x v="2"/>
    <s v="US"/>
    <s v="USD"/>
    <n v="1467575940"/>
    <x v="4056"/>
    <b v="0"/>
    <n v="9"/>
    <b v="0"/>
    <s v="theater/plays"/>
    <n v="88.33"/>
    <n v="88.33"/>
    <x v="1"/>
    <s v="plays"/>
    <d v="2016-07-03T19:59:00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s v="GB"/>
    <s v="GBP"/>
    <n v="1448492400"/>
    <x v="4057"/>
    <b v="0"/>
    <n v="6"/>
    <b v="0"/>
    <s v="theater/plays"/>
    <n v="129.16999999999999"/>
    <n v="129.16999999999999"/>
    <x v="1"/>
    <s v="plays"/>
    <d v="2015-11-25T23:00:00"/>
    <x v="4057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s v="US"/>
    <s v="USD"/>
    <n v="1459483140"/>
    <x v="4058"/>
    <b v="0"/>
    <n v="4"/>
    <b v="0"/>
    <s v="theater/plays"/>
    <n v="23.75"/>
    <n v="23.75"/>
    <x v="1"/>
    <s v="plays"/>
    <d v="2016-04-01T03:59:00"/>
    <x v="4058"/>
  </r>
  <r>
    <n v="4059"/>
    <s v="The Million Dollar Shot"/>
    <s v="A very Canadian children's play inspired by the tradition of British pantomimes like Aladdin, and the Nutcracker."/>
    <n v="10000"/>
    <n v="250"/>
    <n v="3"/>
    <x v="2"/>
    <s v="CA"/>
    <s v="CAD"/>
    <n v="1410836400"/>
    <x v="4059"/>
    <b v="0"/>
    <n v="7"/>
    <b v="0"/>
    <s v="theater/plays"/>
    <n v="35.71"/>
    <n v="35.71"/>
    <x v="1"/>
    <s v="plays"/>
    <d v="2014-09-16T03:00:00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s v="CA"/>
    <s v="CAD"/>
    <n v="1403539200"/>
    <x v="4060"/>
    <b v="0"/>
    <n v="5"/>
    <b v="0"/>
    <s v="theater/plays"/>
    <n v="57"/>
    <n v="57"/>
    <x v="1"/>
    <s v="plays"/>
    <d v="2014-06-23T16:00:00"/>
    <x v="4060"/>
  </r>
  <r>
    <n v="4061"/>
    <s v="PRODUCE the Stage Play SKYLAR'S SYNDROME by Gavin Kayner"/>
    <s v="SKYLAR'S SYNDROME is a tremendous psychodrama by master playwright Gavin Kayner!"/>
    <n v="525"/>
    <n v="0"/>
    <n v="0"/>
    <x v="2"/>
    <s v="US"/>
    <s v="USD"/>
    <n v="1461205423"/>
    <x v="4061"/>
    <b v="0"/>
    <n v="0"/>
    <b v="0"/>
    <s v="theater/plays"/>
    <e v="#DIV/0!"/>
    <n v="0"/>
    <x v="1"/>
    <s v="plays"/>
    <d v="2016-04-21T02:23:43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s v="US"/>
    <s v="USD"/>
    <n v="1467481468"/>
    <x v="4062"/>
    <b v="0"/>
    <n v="3"/>
    <b v="0"/>
    <s v="theater/plays"/>
    <n v="163.33000000000001"/>
    <n v="163.33000000000001"/>
    <x v="1"/>
    <s v="plays"/>
    <d v="2016-07-02T17:44:28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s v="GB"/>
    <s v="GBP"/>
    <n v="1403886084"/>
    <x v="4063"/>
    <b v="0"/>
    <n v="9"/>
    <b v="0"/>
    <s v="theater/plays"/>
    <n v="15"/>
    <n v="15"/>
    <x v="1"/>
    <s v="plays"/>
    <d v="2014-06-27T16:21:24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s v="AU"/>
    <s v="AUD"/>
    <n v="1430316426"/>
    <x v="4064"/>
    <b v="0"/>
    <n v="6"/>
    <b v="0"/>
    <s v="theater/plays"/>
    <n v="64.17"/>
    <n v="64.17"/>
    <x v="1"/>
    <s v="plays"/>
    <d v="2015-04-29T14:07:06"/>
    <x v="4064"/>
  </r>
  <r>
    <n v="4065"/>
    <s v="A Midsummer's Night's Dream"/>
    <s v="A classical/ fantasy version of midsummers done by professionally trained actors in Tulsa!"/>
    <n v="4000"/>
    <n v="27"/>
    <n v="1"/>
    <x v="2"/>
    <s v="US"/>
    <s v="USD"/>
    <n v="1407883811"/>
    <x v="4065"/>
    <b v="0"/>
    <n v="4"/>
    <b v="0"/>
    <s v="theater/plays"/>
    <n v="6.75"/>
    <n v="6.75"/>
    <x v="1"/>
    <s v="plays"/>
    <d v="2014-08-12T22:50:11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s v="US"/>
    <s v="USD"/>
    <n v="1463619388"/>
    <x v="4066"/>
    <b v="0"/>
    <n v="1"/>
    <b v="0"/>
    <s v="theater/plays"/>
    <n v="25"/>
    <n v="25"/>
    <x v="1"/>
    <s v="plays"/>
    <d v="2016-05-19T00:56:28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s v="US"/>
    <s v="USD"/>
    <n v="1443408550"/>
    <x v="4067"/>
    <b v="0"/>
    <n v="17"/>
    <b v="0"/>
    <s v="theater/plays"/>
    <n v="179.12"/>
    <n v="179.12"/>
    <x v="1"/>
    <s v="plays"/>
    <d v="2015-09-28T02:49:10"/>
    <x v="4067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s v="US"/>
    <s v="USD"/>
    <n v="1484348700"/>
    <x v="4068"/>
    <b v="0"/>
    <n v="1"/>
    <b v="0"/>
    <s v="theater/plays"/>
    <n v="34.950000000000003"/>
    <n v="34.950000000000003"/>
    <x v="1"/>
    <s v="plays"/>
    <d v="2017-01-13T23:05:00"/>
    <x v="4068"/>
  </r>
  <r>
    <n v="4069"/>
    <s v="The Pendulum Swings"/>
    <s v="'The Pendulum Swings' is a three-act dark comedy that sees Frank and Michael await their execution on Death Row."/>
    <n v="1250"/>
    <n v="430"/>
    <n v="34"/>
    <x v="2"/>
    <s v="GB"/>
    <s v="GBP"/>
    <n v="1425124800"/>
    <x v="4069"/>
    <b v="0"/>
    <n v="13"/>
    <b v="0"/>
    <s v="theater/plays"/>
    <n v="33.08"/>
    <n v="33.08"/>
    <x v="1"/>
    <s v="plays"/>
    <d v="2015-02-28T12:00:00"/>
    <x v="4069"/>
  </r>
  <r>
    <n v="4070"/>
    <s v="Southern Utah University: V-Day 2015"/>
    <s v="V-Day Southern Utah University 2015 and Second Studio Players presents: The Vagina Monologues"/>
    <n v="1000"/>
    <n v="165"/>
    <n v="17"/>
    <x v="2"/>
    <s v="US"/>
    <s v="USD"/>
    <n v="1425178800"/>
    <x v="4070"/>
    <b v="0"/>
    <n v="6"/>
    <b v="0"/>
    <s v="theater/plays"/>
    <n v="27.5"/>
    <n v="27.5"/>
    <x v="1"/>
    <s v="plays"/>
    <d v="2015-03-01T03:00:00"/>
    <x v="4070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s v="MX"/>
    <s v="MXN"/>
    <n v="1482779931"/>
    <x v="4071"/>
    <b v="0"/>
    <n v="0"/>
    <b v="0"/>
    <s v="theater/plays"/>
    <e v="#DIV/0!"/>
    <n v="0"/>
    <x v="1"/>
    <s v="plays"/>
    <d v="2016-12-26T19:18:51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s v="GB"/>
    <s v="GBP"/>
    <n v="1408646111"/>
    <x v="4072"/>
    <b v="0"/>
    <n v="2"/>
    <b v="0"/>
    <s v="theater/plays"/>
    <n v="2"/>
    <n v="2"/>
    <x v="1"/>
    <s v="plays"/>
    <d v="2014-08-21T18:35:11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s v="US"/>
    <s v="USD"/>
    <n v="1431144000"/>
    <x v="4073"/>
    <b v="0"/>
    <n v="2"/>
    <b v="0"/>
    <s v="theater/plays"/>
    <n v="18.5"/>
    <n v="18.5"/>
    <x v="1"/>
    <s v="plays"/>
    <d v="2015-05-09T04:00:0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s v="GB"/>
    <s v="GBP"/>
    <n v="1446732975"/>
    <x v="4074"/>
    <b v="0"/>
    <n v="21"/>
    <b v="0"/>
    <s v="theater/plays"/>
    <n v="35"/>
    <n v="35"/>
    <x v="1"/>
    <s v="plays"/>
    <d v="2015-11-05T14:16:15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s v="GB"/>
    <s v="GBP"/>
    <n v="1404149280"/>
    <x v="4075"/>
    <b v="0"/>
    <n v="13"/>
    <b v="0"/>
    <s v="theater/plays"/>
    <n v="44.31"/>
    <n v="44.31"/>
    <x v="1"/>
    <s v="plays"/>
    <d v="2014-06-30T17:28:00"/>
    <x v="4075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s v="US"/>
    <s v="USD"/>
    <n v="1413921060"/>
    <x v="4076"/>
    <b v="0"/>
    <n v="0"/>
    <b v="0"/>
    <s v="theater/plays"/>
    <e v="#DIV/0!"/>
    <n v="0"/>
    <x v="1"/>
    <s v="plays"/>
    <d v="2014-10-21T19:51:00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s v="US"/>
    <s v="USD"/>
    <n v="1482339794"/>
    <x v="4077"/>
    <b v="0"/>
    <n v="6"/>
    <b v="0"/>
    <s v="theater/plays"/>
    <n v="222.5"/>
    <n v="222.5"/>
    <x v="1"/>
    <s v="plays"/>
    <d v="2016-12-21T17:03:14"/>
    <x v="4077"/>
  </r>
  <r>
    <n v="4078"/>
    <s v="Theatre Memoire"/>
    <s v="Theatre Memoire are a High Wycombe based theatre company. Performing plays about multi-culturalism and interconectedness."/>
    <n v="250"/>
    <n v="0"/>
    <n v="0"/>
    <x v="2"/>
    <s v="GB"/>
    <s v="GBP"/>
    <n v="1485543242"/>
    <x v="4078"/>
    <b v="0"/>
    <n v="0"/>
    <b v="0"/>
    <s v="theater/plays"/>
    <e v="#DIV/0!"/>
    <n v="0"/>
    <x v="1"/>
    <s v="plays"/>
    <d v="2017-01-27T18:54:0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s v="US"/>
    <s v="USD"/>
    <n v="1466375521"/>
    <x v="4079"/>
    <b v="0"/>
    <n v="1"/>
    <b v="0"/>
    <s v="theater/plays"/>
    <n v="5"/>
    <n v="5"/>
    <x v="1"/>
    <s v="plays"/>
    <d v="2016-06-19T22:32:01"/>
    <x v="4079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s v="US"/>
    <s v="USD"/>
    <n v="1465930440"/>
    <x v="4080"/>
    <b v="0"/>
    <n v="0"/>
    <b v="0"/>
    <s v="theater/plays"/>
    <e v="#DIV/0!"/>
    <n v="0"/>
    <x v="1"/>
    <s v="plays"/>
    <d v="2016-06-14T18:54:00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s v="US"/>
    <s v="USD"/>
    <n v="1425819425"/>
    <x v="4081"/>
    <b v="0"/>
    <n v="12"/>
    <b v="0"/>
    <s v="theater/plays"/>
    <n v="29.17"/>
    <n v="29.17"/>
    <x v="1"/>
    <s v="plays"/>
    <d v="2015-03-08T12:57:05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s v="US"/>
    <s v="USD"/>
    <n v="1447542000"/>
    <x v="4082"/>
    <b v="0"/>
    <n v="2"/>
    <b v="0"/>
    <s v="theater/plays"/>
    <n v="1.5"/>
    <n v="1.5"/>
    <x v="1"/>
    <s v="plays"/>
    <d v="2015-11-14T23:00:0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s v="US"/>
    <s v="USD"/>
    <n v="1452795416"/>
    <x v="4083"/>
    <b v="0"/>
    <n v="6"/>
    <b v="0"/>
    <s v="theater/plays"/>
    <n v="126.5"/>
    <n v="126.5"/>
    <x v="1"/>
    <s v="plays"/>
    <d v="2016-01-14T18:16:56"/>
    <x v="4083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s v="IT"/>
    <s v="EUR"/>
    <n v="1476008906"/>
    <x v="4084"/>
    <b v="0"/>
    <n v="1"/>
    <b v="0"/>
    <s v="theater/plays"/>
    <n v="10"/>
    <n v="10"/>
    <x v="1"/>
    <s v="plays"/>
    <d v="2016-10-09T10:28:26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s v="US"/>
    <s v="USD"/>
    <n v="1427169540"/>
    <x v="4085"/>
    <b v="0"/>
    <n v="1"/>
    <b v="0"/>
    <s v="theater/plays"/>
    <n v="10"/>
    <n v="10"/>
    <x v="1"/>
    <s v="plays"/>
    <d v="2015-03-24T03:59:0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s v="US"/>
    <s v="USD"/>
    <n v="1448078400"/>
    <x v="4086"/>
    <b v="0"/>
    <n v="5"/>
    <b v="0"/>
    <s v="theater/plays"/>
    <n v="9.4"/>
    <n v="9.4"/>
    <x v="1"/>
    <s v="plays"/>
    <d v="2015-11-21T04:00:00"/>
    <x v="4086"/>
  </r>
  <r>
    <n v="4087"/>
    <s v="Stage Production &quot;The Nail Shop&quot;"/>
    <s v="Comedy Stage Play"/>
    <n v="9600"/>
    <n v="0"/>
    <n v="0"/>
    <x v="2"/>
    <s v="US"/>
    <s v="USD"/>
    <n v="1468777786"/>
    <x v="4087"/>
    <b v="0"/>
    <n v="0"/>
    <b v="0"/>
    <s v="theater/plays"/>
    <e v="#DIV/0!"/>
    <n v="0"/>
    <x v="1"/>
    <s v="plays"/>
    <d v="2016-07-17T17:49:46"/>
    <x v="4087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s v="GB"/>
    <s v="GBP"/>
    <n v="1421403960"/>
    <x v="4088"/>
    <b v="0"/>
    <n v="3"/>
    <b v="0"/>
    <s v="theater/plays"/>
    <n v="72"/>
    <n v="72"/>
    <x v="1"/>
    <s v="plays"/>
    <d v="2015-01-16T10:26:00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s v="US"/>
    <s v="USD"/>
    <n v="1433093700"/>
    <x v="4089"/>
    <b v="0"/>
    <n v="8"/>
    <b v="0"/>
    <s v="theater/plays"/>
    <n v="30"/>
    <n v="30"/>
    <x v="1"/>
    <s v="plays"/>
    <d v="2015-05-31T17:35:00"/>
    <x v="4089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s v="US"/>
    <s v="USD"/>
    <n v="1438959600"/>
    <x v="4090"/>
    <b v="0"/>
    <n v="3"/>
    <b v="0"/>
    <s v="theater/plays"/>
    <n v="10.67"/>
    <n v="10.67"/>
    <x v="1"/>
    <s v="plays"/>
    <d v="2015-08-07T15:00:0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s v="US"/>
    <s v="USD"/>
    <n v="1421410151"/>
    <x v="4091"/>
    <b v="0"/>
    <n v="8"/>
    <b v="0"/>
    <s v="theater/plays"/>
    <n v="25.5"/>
    <n v="25.5"/>
    <x v="1"/>
    <s v="plays"/>
    <d v="2015-01-16T12:09:11"/>
    <x v="4091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s v="US"/>
    <s v="USD"/>
    <n v="1428205247"/>
    <x v="4092"/>
    <b v="0"/>
    <n v="1"/>
    <b v="0"/>
    <s v="theater/plays"/>
    <n v="20"/>
    <n v="20"/>
    <x v="1"/>
    <s v="plays"/>
    <d v="2015-04-05T03:40:47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s v="GB"/>
    <s v="GBP"/>
    <n v="1440272093"/>
    <x v="4093"/>
    <b v="0"/>
    <n v="4"/>
    <b v="0"/>
    <s v="theater/plays"/>
    <n v="15"/>
    <n v="15"/>
    <x v="1"/>
    <s v="plays"/>
    <d v="2015-08-22T19:34:53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s v="US"/>
    <s v="USD"/>
    <n v="1413953940"/>
    <x v="4094"/>
    <b v="0"/>
    <n v="8"/>
    <b v="0"/>
    <s v="theater/plays"/>
    <n v="91.25"/>
    <n v="91.25"/>
    <x v="1"/>
    <s v="plays"/>
    <d v="2014-10-22T04:59:00"/>
    <x v="4094"/>
  </r>
  <r>
    <n v="4095"/>
    <s v="LOPE ENAMORADO"/>
    <s v="Proyecto teatral dirigido por MartÃ­n Acosta que habla y reflexiona sobre el amor y su naturaleza."/>
    <n v="30000"/>
    <n v="800"/>
    <n v="3"/>
    <x v="2"/>
    <s v="MX"/>
    <s v="MXN"/>
    <n v="1482108350"/>
    <x v="4095"/>
    <b v="0"/>
    <n v="1"/>
    <b v="0"/>
    <s v="theater/plays"/>
    <n v="800"/>
    <n v="800"/>
    <x v="1"/>
    <s v="plays"/>
    <d v="2016-12-19T00:45:50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s v="GB"/>
    <s v="GBP"/>
    <n v="1488271860"/>
    <x v="4096"/>
    <b v="0"/>
    <n v="5"/>
    <b v="0"/>
    <s v="theater/plays"/>
    <n v="80"/>
    <n v="80"/>
    <x v="1"/>
    <s v="plays"/>
    <d v="2017-02-28T08:51:00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s v="GB"/>
    <s v="GBP"/>
    <n v="1454284500"/>
    <x v="4097"/>
    <b v="0"/>
    <n v="0"/>
    <b v="0"/>
    <s v="theater/plays"/>
    <e v="#DIV/0!"/>
    <n v="0"/>
    <x v="1"/>
    <s v="plays"/>
    <d v="2016-01-31T23:55:00"/>
    <x v="4097"/>
  </r>
  <r>
    <n v="4098"/>
    <s v="Life is simple"/>
    <s v="Community Youth play, written by and performed by the youth about finding joy in the simple things in life"/>
    <n v="75000"/>
    <n v="0"/>
    <n v="0"/>
    <x v="2"/>
    <s v="US"/>
    <s v="USD"/>
    <n v="1465060797"/>
    <x v="4098"/>
    <b v="0"/>
    <n v="0"/>
    <b v="0"/>
    <s v="theater/plays"/>
    <e v="#DIV/0!"/>
    <n v="0"/>
    <x v="1"/>
    <s v="plays"/>
    <d v="2016-06-04T17:19:57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s v="US"/>
    <s v="USD"/>
    <n v="1472847873"/>
    <x v="4099"/>
    <b v="0"/>
    <n v="1"/>
    <b v="0"/>
    <s v="theater/plays"/>
    <n v="50"/>
    <n v="50"/>
    <x v="1"/>
    <s v="plays"/>
    <d v="2016-09-02T20:24:33"/>
    <x v="4099"/>
  </r>
  <r>
    <n v="4100"/>
    <s v="America is at the Mall: A Play in Three Acts"/>
    <s v="How does war change a family?  A peek into one family's kitchen as their soldier fights in Iraq."/>
    <n v="270"/>
    <n v="0"/>
    <n v="0"/>
    <x v="2"/>
    <s v="US"/>
    <s v="USD"/>
    <n v="1414205990"/>
    <x v="4100"/>
    <b v="0"/>
    <n v="0"/>
    <b v="0"/>
    <s v="theater/plays"/>
    <e v="#DIV/0!"/>
    <n v="0"/>
    <x v="1"/>
    <s v="plays"/>
    <d v="2014-10-25T02:59:50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s v="US"/>
    <s v="USD"/>
    <n v="1485380482"/>
    <x v="4101"/>
    <b v="0"/>
    <n v="0"/>
    <b v="0"/>
    <s v="theater/plays"/>
    <e v="#DIV/0!"/>
    <n v="0"/>
    <x v="1"/>
    <s v="plays"/>
    <d v="2017-01-25T21:41:22"/>
    <x v="4101"/>
  </r>
  <r>
    <n v="4102"/>
    <s v="4th Wall Theatre Project"/>
    <s v="Local Community theater to get up and running in the Idaho Falls area. Something new, something different!"/>
    <n v="500"/>
    <n v="137"/>
    <n v="27"/>
    <x v="2"/>
    <s v="US"/>
    <s v="USD"/>
    <n v="1463343673"/>
    <x v="4102"/>
    <b v="0"/>
    <n v="6"/>
    <b v="0"/>
    <s v="theater/plays"/>
    <n v="22.83"/>
    <n v="22.83"/>
    <x v="1"/>
    <s v="plays"/>
    <d v="2016-05-15T20:21:13"/>
    <x v="4102"/>
  </r>
  <r>
    <n v="4103"/>
    <s v="Weather Men"/>
    <s v="Weather Men is a play, written by Nathan Black.  A comedy/drama that explores the question of 'why people stay together?'"/>
    <n v="1000"/>
    <n v="100"/>
    <n v="10"/>
    <x v="2"/>
    <s v="US"/>
    <s v="USD"/>
    <n v="1440613920"/>
    <x v="4103"/>
    <b v="0"/>
    <n v="6"/>
    <b v="0"/>
    <s v="theater/plays"/>
    <n v="16.670000000000002"/>
    <n v="16.670000000000002"/>
    <x v="1"/>
    <s v="plays"/>
    <d v="2015-08-26T18:32:0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s v="AU"/>
    <s v="AUD"/>
    <n v="1477550434"/>
    <x v="4104"/>
    <b v="0"/>
    <n v="14"/>
    <b v="0"/>
    <s v="theater/plays"/>
    <n v="45.79"/>
    <n v="45.79"/>
    <x v="1"/>
    <s v="plays"/>
    <d v="2016-10-27T06:40:34"/>
    <x v="4104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s v="MX"/>
    <s v="MXN"/>
    <n v="1482711309"/>
    <x v="4105"/>
    <b v="0"/>
    <n v="6"/>
    <b v="0"/>
    <s v="theater/plays"/>
    <n v="383.33"/>
    <n v="383.33"/>
    <x v="1"/>
    <s v="plays"/>
    <d v="2016-12-26T00:15:09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s v="US"/>
    <s v="USD"/>
    <n v="1427936400"/>
    <x v="4106"/>
    <b v="0"/>
    <n v="33"/>
    <b v="0"/>
    <s v="theater/plays"/>
    <n v="106.97"/>
    <n v="106.97"/>
    <x v="1"/>
    <s v="plays"/>
    <d v="2015-04-02T01:00:00"/>
    <x v="4106"/>
  </r>
  <r>
    <n v="4107"/>
    <s v="Sacrifice"/>
    <s v="A new dramatic comedy dealing with a father's unwillingness to let go of his past causes major problems for the future of his daughter."/>
    <n v="2000"/>
    <n v="41"/>
    <n v="2"/>
    <x v="2"/>
    <s v="US"/>
    <s v="USD"/>
    <n v="1411596001"/>
    <x v="4107"/>
    <b v="0"/>
    <n v="4"/>
    <b v="0"/>
    <s v="theater/plays"/>
    <n v="10.25"/>
    <n v="10.25"/>
    <x v="1"/>
    <s v="plays"/>
    <d v="2014-09-24T22:00:01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s v="US"/>
    <s v="USD"/>
    <n v="1488517200"/>
    <x v="4108"/>
    <b v="0"/>
    <n v="1"/>
    <b v="0"/>
    <s v="theater/plays"/>
    <n v="59"/>
    <n v="59"/>
    <x v="1"/>
    <s v="plays"/>
    <d v="2017-03-03T05:00:00"/>
    <x v="4108"/>
  </r>
  <r>
    <n v="4109"/>
    <s v="Jack the Lad"/>
    <s v="Jack the Lad - a new play that explores how far the boundaries of friendship will stretch when morality and loyalties clash."/>
    <n v="500"/>
    <n v="0"/>
    <n v="0"/>
    <x v="2"/>
    <s v="GB"/>
    <s v="GBP"/>
    <n v="1448805404"/>
    <x v="4109"/>
    <b v="0"/>
    <n v="0"/>
    <b v="0"/>
    <s v="theater/plays"/>
    <e v="#DIV/0!"/>
    <n v="0"/>
    <x v="1"/>
    <s v="plays"/>
    <d v="2015-11-29T13:56:44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s v="GB"/>
    <s v="GBP"/>
    <n v="1469113351"/>
    <x v="4110"/>
    <b v="0"/>
    <n v="6"/>
    <b v="0"/>
    <s v="theater/plays"/>
    <n v="14.33"/>
    <n v="14.33"/>
    <x v="1"/>
    <s v="plays"/>
    <d v="2016-07-21T15:02:31"/>
    <x v="4110"/>
  </r>
  <r>
    <n v="4111"/>
    <s v="REBORN IN LOVE"/>
    <s v="REBORN IN LOVE is the sequel to REBORN FROM ABOVE: A Tale of Eternal Love.  This is part two, of a One-Act play series."/>
    <n v="3000"/>
    <n v="94"/>
    <n v="3"/>
    <x v="2"/>
    <s v="US"/>
    <s v="USD"/>
    <n v="1424747740"/>
    <x v="4111"/>
    <b v="0"/>
    <n v="6"/>
    <b v="0"/>
    <s v="theater/plays"/>
    <n v="15.67"/>
    <n v="15.67"/>
    <x v="1"/>
    <s v="plays"/>
    <d v="2015-02-24T03:15:4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s v="IE"/>
    <s v="EUR"/>
    <n v="1456617600"/>
    <x v="4112"/>
    <b v="0"/>
    <n v="1"/>
    <b v="0"/>
    <s v="theater/plays"/>
    <n v="1"/>
    <n v="1"/>
    <x v="1"/>
    <s v="plays"/>
    <d v="2016-02-28T00:00:00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s v="US"/>
    <s v="USD"/>
    <n v="1452234840"/>
    <x v="4113"/>
    <b v="0"/>
    <n v="3"/>
    <b v="0"/>
    <s v="theater/plays"/>
    <n v="1"/>
    <n v="1"/>
    <x v="1"/>
    <s v="plays"/>
    <d v="2016-01-08T06:34:00"/>
    <x v="4113"/>
  </r>
  <r>
    <m/>
    <m/>
    <m/>
    <m/>
    <m/>
    <e v="#DIV/0!"/>
    <x v="4"/>
    <m/>
    <m/>
    <m/>
    <x v="4114"/>
    <m/>
    <m/>
    <m/>
    <m/>
    <e v="#DIV/0!"/>
    <n v="0"/>
    <x v="9"/>
    <m/>
    <m/>
    <x v="4114"/>
  </r>
  <r>
    <m/>
    <m/>
    <m/>
    <m/>
    <m/>
    <m/>
    <x v="4"/>
    <m/>
    <m/>
    <m/>
    <x v="4114"/>
    <m/>
    <m/>
    <m/>
    <m/>
    <e v="#DIV/0!"/>
    <n v="0"/>
    <x v="9"/>
    <m/>
    <m/>
    <x v="41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Feb"/>
    <n v="3"/>
    <n v="39"/>
    <n v="71"/>
    <n v="113"/>
  </r>
  <r>
    <s v="Mar"/>
    <n v="3"/>
    <n v="33"/>
    <n v="56"/>
    <n v="92"/>
  </r>
  <r>
    <s v="Apr"/>
    <n v="2"/>
    <n v="40"/>
    <n v="71"/>
    <n v="113"/>
  </r>
  <r>
    <s v="May"/>
    <n v="3"/>
    <n v="52"/>
    <n v="111"/>
    <n v="166"/>
  </r>
  <r>
    <s v="Jun"/>
    <n v="4"/>
    <n v="49"/>
    <n v="100"/>
    <n v="153"/>
  </r>
  <r>
    <s v="Jul"/>
    <n v="1"/>
    <n v="50"/>
    <n v="87"/>
    <n v="138"/>
  </r>
  <r>
    <s v="Aug"/>
    <n v="4"/>
    <n v="47"/>
    <n v="72"/>
    <n v="123"/>
  </r>
  <r>
    <s v="Sep"/>
    <n v="4"/>
    <n v="34"/>
    <n v="59"/>
    <n v="97"/>
  </r>
  <r>
    <s v="Oct"/>
    <m/>
    <n v="50"/>
    <n v="65"/>
    <n v="115"/>
  </r>
  <r>
    <s v="Nov"/>
    <n v="3"/>
    <n v="31"/>
    <n v="54"/>
    <n v="88"/>
  </r>
  <r>
    <s v="Dec"/>
    <n v="3"/>
    <n v="35"/>
    <n v="37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08D85-2757-4246-8916-DB7F1E29CA0E}" name="PivotTable17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56:G73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66AE3-A43E-6744-A367-8F5ED5861149}" name="PivotTable16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7" hier="-1"/>
  </pageFields>
  <dataFields count="1">
    <dataField name="Count of Category 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7"/>
  <sheetViews>
    <sheetView zoomScale="95" zoomScaleNormal="95" workbookViewId="0">
      <pane ySplit="1" topLeftCell="A2" activePane="bottomLeft" state="frozen"/>
      <selection pane="bottomLeft" activeCell="M4095" sqref="M4095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4" max="4" width="15.6640625" style="3" customWidth="1"/>
    <col min="5" max="5" width="16.5" style="4" customWidth="1"/>
    <col min="6" max="6" width="16.5" style="6" customWidth="1"/>
    <col min="7" max="7" width="21.33203125" customWidth="1"/>
    <col min="8" max="8" width="17.83203125" customWidth="1"/>
    <col min="9" max="9" width="19.83203125" customWidth="1"/>
    <col min="10" max="10" width="19.33203125" customWidth="1"/>
    <col min="11" max="11" width="17.83203125" customWidth="1"/>
    <col min="12" max="12" width="15.5" customWidth="1"/>
    <col min="13" max="13" width="24.5" customWidth="1"/>
    <col min="14" max="14" width="36.5" customWidth="1"/>
    <col min="15" max="15" width="41.1640625" customWidth="1"/>
    <col min="16" max="16" width="15" bestFit="1" customWidth="1"/>
    <col min="17" max="17" width="22.33203125" style="7" bestFit="1" customWidth="1"/>
    <col min="18" max="18" width="41.1640625" customWidth="1"/>
    <col min="19" max="19" width="14.5" bestFit="1" customWidth="1"/>
    <col min="20" max="20" width="35.5" style="11" bestFit="1" customWidth="1"/>
    <col min="21" max="21" width="20" bestFit="1" customWidth="1"/>
  </cols>
  <sheetData>
    <row r="1" spans="1:21" s="12" customFormat="1" ht="16" x14ac:dyDescent="0.2">
      <c r="A1" s="12" t="s">
        <v>0</v>
      </c>
      <c r="B1" s="13" t="s">
        <v>1</v>
      </c>
      <c r="C1" s="13" t="s">
        <v>4110</v>
      </c>
      <c r="D1" s="14" t="s">
        <v>8216</v>
      </c>
      <c r="E1" s="15" t="s">
        <v>8217</v>
      </c>
      <c r="F1" s="16" t="s">
        <v>8306</v>
      </c>
      <c r="G1" s="12" t="s">
        <v>8304</v>
      </c>
      <c r="H1" s="12" t="s">
        <v>8222</v>
      </c>
      <c r="I1" s="12" t="s">
        <v>8244</v>
      </c>
      <c r="J1" s="12" t="s">
        <v>8258</v>
      </c>
      <c r="K1" s="12" t="s">
        <v>8259</v>
      </c>
      <c r="L1" s="12" t="s">
        <v>8260</v>
      </c>
      <c r="M1" s="12" t="s">
        <v>8261</v>
      </c>
      <c r="N1" s="12" t="s">
        <v>8262</v>
      </c>
      <c r="O1" s="12" t="s">
        <v>8305</v>
      </c>
      <c r="P1" s="12" t="s">
        <v>8307</v>
      </c>
      <c r="Q1" s="19" t="s">
        <v>8365</v>
      </c>
      <c r="R1" s="17" t="s">
        <v>8361</v>
      </c>
      <c r="S1" s="12" t="s">
        <v>8362</v>
      </c>
      <c r="T1" s="18" t="s">
        <v>8363</v>
      </c>
      <c r="U1" s="12" t="s">
        <v>8364</v>
      </c>
    </row>
    <row r="2" spans="1:21" ht="48" hidden="1" x14ac:dyDescent="0.2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s="6">
        <f>ROUND(E2/D2*100,0)</f>
        <v>137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t="s">
        <v>8263</v>
      </c>
      <c r="P2" s="4">
        <f>ROUND(E2/M2,2)</f>
        <v>63.92</v>
      </c>
      <c r="Q2" s="7">
        <f>IFERROR(ROUND(E2/M2,2),0)</f>
        <v>63.92</v>
      </c>
      <c r="R2" s="8" t="s">
        <v>8308</v>
      </c>
      <c r="S2" t="s">
        <v>8309</v>
      </c>
      <c r="T2" s="11">
        <f>(((J2/60)/60)/24)+DATE(1970,1,1)</f>
        <v>42208.125</v>
      </c>
      <c r="U2" s="11">
        <f>(((K2/60)/60)/24)+DATE(1970,1,1)</f>
        <v>42177.007071759261</v>
      </c>
    </row>
    <row r="3" spans="1:21" ht="32" hidden="1" x14ac:dyDescent="0.2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s="6">
        <f t="shared" ref="F3:F66" si="0">ROUND(E3/D3*100,0)</f>
        <v>143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t="s">
        <v>8263</v>
      </c>
      <c r="P3" s="4">
        <f t="shared" ref="P3:P66" si="1">ROUND(E3/M3,2)</f>
        <v>185.48</v>
      </c>
      <c r="Q3" s="7">
        <f t="shared" ref="Q3:Q66" si="2">IFERROR(ROUND(E3/M3,2),0)</f>
        <v>185.48</v>
      </c>
      <c r="R3" s="8" t="s">
        <v>8308</v>
      </c>
      <c r="S3" t="s">
        <v>8309</v>
      </c>
      <c r="U3" s="11">
        <f t="shared" ref="U3:U66" si="3">(((K3/60)/60)/24)+DATE(1970,1,1)</f>
        <v>42766.600497685184</v>
      </c>
    </row>
    <row r="4" spans="1:21" ht="48" hidden="1" x14ac:dyDescent="0.2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s="6">
        <f t="shared" si="0"/>
        <v>105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t="s">
        <v>8263</v>
      </c>
      <c r="P4" s="4">
        <f t="shared" si="1"/>
        <v>15</v>
      </c>
      <c r="Q4" s="7">
        <f t="shared" si="2"/>
        <v>15</v>
      </c>
      <c r="R4" s="8" t="s">
        <v>8308</v>
      </c>
      <c r="S4" t="s">
        <v>8309</v>
      </c>
      <c r="T4" s="11">
        <f t="shared" ref="T4:T66" si="4">(((J4/60)/60)/24)+DATE(1970,1,1)</f>
        <v>42415.702349537038</v>
      </c>
      <c r="U4" s="11">
        <f t="shared" si="3"/>
        <v>42405.702349537038</v>
      </c>
    </row>
    <row r="5" spans="1:21" ht="32" hidden="1" x14ac:dyDescent="0.2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s="6">
        <f t="shared" si="0"/>
        <v>104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t="s">
        <v>8263</v>
      </c>
      <c r="P5" s="4">
        <f t="shared" si="1"/>
        <v>69.27</v>
      </c>
      <c r="Q5" s="7">
        <f t="shared" si="2"/>
        <v>69.27</v>
      </c>
      <c r="R5" s="8" t="s">
        <v>8308</v>
      </c>
      <c r="S5" t="s">
        <v>8309</v>
      </c>
      <c r="T5" s="11">
        <f t="shared" si="4"/>
        <v>41858.515127314815</v>
      </c>
      <c r="U5" s="11">
        <f t="shared" si="3"/>
        <v>41828.515127314815</v>
      </c>
    </row>
    <row r="6" spans="1:21" ht="64" hidden="1" x14ac:dyDescent="0.2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s="6">
        <f t="shared" si="0"/>
        <v>123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t="s">
        <v>8263</v>
      </c>
      <c r="P6" s="4">
        <f t="shared" si="1"/>
        <v>190.55</v>
      </c>
      <c r="Q6" s="7">
        <f t="shared" si="2"/>
        <v>190.55</v>
      </c>
      <c r="R6" s="8" t="s">
        <v>8308</v>
      </c>
      <c r="S6" t="s">
        <v>8309</v>
      </c>
      <c r="T6" s="11">
        <f t="shared" si="4"/>
        <v>42357.834247685183</v>
      </c>
      <c r="U6" s="11">
        <f t="shared" si="3"/>
        <v>42327.834247685183</v>
      </c>
    </row>
    <row r="7" spans="1:21" ht="48" hidden="1" x14ac:dyDescent="0.2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s="6">
        <f t="shared" si="0"/>
        <v>110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t="s">
        <v>8263</v>
      </c>
      <c r="P7" s="4">
        <f t="shared" si="1"/>
        <v>93.4</v>
      </c>
      <c r="Q7" s="7">
        <f t="shared" si="2"/>
        <v>93.4</v>
      </c>
      <c r="R7" s="8" t="s">
        <v>8308</v>
      </c>
      <c r="S7" t="s">
        <v>8309</v>
      </c>
      <c r="T7" s="11">
        <f t="shared" si="4"/>
        <v>42580.232638888891</v>
      </c>
      <c r="U7" s="11">
        <f t="shared" si="3"/>
        <v>42563.932951388888</v>
      </c>
    </row>
    <row r="8" spans="1:21" ht="48" hidden="1" x14ac:dyDescent="0.2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s="6">
        <f t="shared" si="0"/>
        <v>106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t="s">
        <v>8263</v>
      </c>
      <c r="P8" s="4">
        <f t="shared" si="1"/>
        <v>146.88</v>
      </c>
      <c r="Q8" s="7">
        <f t="shared" si="2"/>
        <v>146.88</v>
      </c>
      <c r="R8" s="8" t="s">
        <v>8308</v>
      </c>
      <c r="S8" t="s">
        <v>8309</v>
      </c>
      <c r="T8" s="11">
        <f t="shared" si="4"/>
        <v>41804.072337962964</v>
      </c>
      <c r="U8" s="11">
        <f t="shared" si="3"/>
        <v>41794.072337962964</v>
      </c>
    </row>
    <row r="9" spans="1:21" ht="48" hidden="1" x14ac:dyDescent="0.2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s="6">
        <f t="shared" si="0"/>
        <v>101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t="s">
        <v>8263</v>
      </c>
      <c r="P9" s="4">
        <f t="shared" si="1"/>
        <v>159.82</v>
      </c>
      <c r="Q9" s="7">
        <f t="shared" si="2"/>
        <v>159.82</v>
      </c>
      <c r="R9" s="8" t="s">
        <v>8308</v>
      </c>
      <c r="S9" t="s">
        <v>8309</v>
      </c>
      <c r="T9" s="11">
        <f t="shared" si="4"/>
        <v>42556.047071759262</v>
      </c>
      <c r="U9" s="11">
        <f t="shared" si="3"/>
        <v>42516.047071759262</v>
      </c>
    </row>
    <row r="10" spans="1:21" ht="16" hidden="1" x14ac:dyDescent="0.2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s="6">
        <f t="shared" si="0"/>
        <v>100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8263</v>
      </c>
      <c r="P10" s="4">
        <f t="shared" si="1"/>
        <v>291.79000000000002</v>
      </c>
      <c r="Q10" s="7">
        <f t="shared" si="2"/>
        <v>291.79000000000002</v>
      </c>
      <c r="R10" s="8" t="s">
        <v>8308</v>
      </c>
      <c r="S10" t="s">
        <v>8309</v>
      </c>
      <c r="T10" s="11">
        <f t="shared" si="4"/>
        <v>42475.875</v>
      </c>
      <c r="U10" s="11">
        <f t="shared" si="3"/>
        <v>42468.94458333333</v>
      </c>
    </row>
    <row r="11" spans="1:21" ht="48" hidden="1" x14ac:dyDescent="0.2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s="6">
        <f t="shared" si="0"/>
        <v>126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8263</v>
      </c>
      <c r="P11" s="4">
        <f t="shared" si="1"/>
        <v>31.5</v>
      </c>
      <c r="Q11" s="7">
        <f t="shared" si="2"/>
        <v>31.5</v>
      </c>
      <c r="R11" s="8" t="s">
        <v>8308</v>
      </c>
      <c r="S11" t="s">
        <v>8309</v>
      </c>
      <c r="T11" s="11">
        <f t="shared" si="4"/>
        <v>42477.103518518517</v>
      </c>
      <c r="U11" s="11">
        <f t="shared" si="3"/>
        <v>42447.103518518517</v>
      </c>
    </row>
    <row r="12" spans="1:21" ht="48" hidden="1" x14ac:dyDescent="0.2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s="6">
        <f t="shared" si="0"/>
        <v>101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8263</v>
      </c>
      <c r="P12" s="4">
        <f t="shared" si="1"/>
        <v>158.68</v>
      </c>
      <c r="Q12" s="7">
        <f t="shared" si="2"/>
        <v>158.68</v>
      </c>
      <c r="R12" s="8" t="s">
        <v>8308</v>
      </c>
      <c r="S12" t="s">
        <v>8309</v>
      </c>
      <c r="T12" s="11">
        <f t="shared" si="4"/>
        <v>41815.068043981482</v>
      </c>
      <c r="U12" s="11">
        <f t="shared" si="3"/>
        <v>41780.068043981482</v>
      </c>
    </row>
    <row r="13" spans="1:21" ht="48" hidden="1" x14ac:dyDescent="0.2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s="6">
        <f t="shared" si="0"/>
        <v>121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8263</v>
      </c>
      <c r="P13" s="4">
        <f t="shared" si="1"/>
        <v>80.33</v>
      </c>
      <c r="Q13" s="7">
        <f t="shared" si="2"/>
        <v>80.33</v>
      </c>
      <c r="R13" s="8" t="s">
        <v>8308</v>
      </c>
      <c r="S13" t="s">
        <v>8309</v>
      </c>
      <c r="T13" s="11">
        <f t="shared" si="4"/>
        <v>42604.125</v>
      </c>
      <c r="U13" s="11">
        <f t="shared" si="3"/>
        <v>42572.778495370367</v>
      </c>
    </row>
    <row r="14" spans="1:21" ht="48" hidden="1" x14ac:dyDescent="0.2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s="6">
        <f t="shared" si="0"/>
        <v>165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8263</v>
      </c>
      <c r="P14" s="4">
        <f t="shared" si="1"/>
        <v>59.96</v>
      </c>
      <c r="Q14" s="7">
        <f t="shared" si="2"/>
        <v>59.96</v>
      </c>
      <c r="R14" s="8" t="s">
        <v>8308</v>
      </c>
      <c r="S14" t="s">
        <v>8309</v>
      </c>
      <c r="T14" s="11">
        <f t="shared" si="4"/>
        <v>41836.125</v>
      </c>
      <c r="U14" s="11">
        <f t="shared" si="3"/>
        <v>41791.713252314818</v>
      </c>
    </row>
    <row r="15" spans="1:21" ht="32" hidden="1" x14ac:dyDescent="0.2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s="6">
        <f t="shared" si="0"/>
        <v>160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8263</v>
      </c>
      <c r="P15" s="4">
        <f t="shared" si="1"/>
        <v>109.78</v>
      </c>
      <c r="Q15" s="7">
        <f t="shared" si="2"/>
        <v>109.78</v>
      </c>
      <c r="R15" s="8" t="s">
        <v>8308</v>
      </c>
      <c r="S15" t="s">
        <v>8309</v>
      </c>
      <c r="T15" s="11">
        <f t="shared" si="4"/>
        <v>42544.852083333331</v>
      </c>
      <c r="U15" s="11">
        <f t="shared" si="3"/>
        <v>42508.677187499998</v>
      </c>
    </row>
    <row r="16" spans="1:21" ht="32" hidden="1" x14ac:dyDescent="0.2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s="6">
        <f t="shared" si="0"/>
        <v>101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8263</v>
      </c>
      <c r="P16" s="4">
        <f t="shared" si="1"/>
        <v>147.71</v>
      </c>
      <c r="Q16" s="7">
        <f t="shared" si="2"/>
        <v>147.71</v>
      </c>
      <c r="R16" s="8" t="s">
        <v>8308</v>
      </c>
      <c r="S16" t="s">
        <v>8309</v>
      </c>
      <c r="T16" s="11">
        <f t="shared" si="4"/>
        <v>41833.582638888889</v>
      </c>
      <c r="U16" s="11">
        <f t="shared" si="3"/>
        <v>41808.02648148148</v>
      </c>
    </row>
    <row r="17" spans="1:21" ht="48" hidden="1" x14ac:dyDescent="0.2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s="6">
        <f t="shared" si="0"/>
        <v>107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8263</v>
      </c>
      <c r="P17" s="4">
        <f t="shared" si="1"/>
        <v>21.76</v>
      </c>
      <c r="Q17" s="7">
        <f t="shared" si="2"/>
        <v>21.76</v>
      </c>
      <c r="R17" s="8" t="s">
        <v>8308</v>
      </c>
      <c r="S17" t="s">
        <v>8309</v>
      </c>
      <c r="T17" s="11">
        <f t="shared" si="4"/>
        <v>42274.843055555553</v>
      </c>
      <c r="U17" s="11">
        <f t="shared" si="3"/>
        <v>42256.391875000001</v>
      </c>
    </row>
    <row r="18" spans="1:21" ht="48" hidden="1" x14ac:dyDescent="0.2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s="6">
        <f t="shared" si="0"/>
        <v>100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8263</v>
      </c>
      <c r="P18" s="4">
        <f t="shared" si="1"/>
        <v>171.84</v>
      </c>
      <c r="Q18" s="7">
        <f t="shared" si="2"/>
        <v>171.84</v>
      </c>
      <c r="R18" s="8" t="s">
        <v>8308</v>
      </c>
      <c r="S18" t="s">
        <v>8309</v>
      </c>
      <c r="T18" s="11">
        <f t="shared" si="4"/>
        <v>41806.229166666664</v>
      </c>
      <c r="U18" s="11">
        <f t="shared" si="3"/>
        <v>41760.796423611115</v>
      </c>
    </row>
    <row r="19" spans="1:21" ht="48" hidden="1" x14ac:dyDescent="0.2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s="6">
        <f t="shared" si="0"/>
        <v>101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8263</v>
      </c>
      <c r="P19" s="4">
        <f t="shared" si="1"/>
        <v>41.94</v>
      </c>
      <c r="Q19" s="7">
        <f t="shared" si="2"/>
        <v>41.94</v>
      </c>
      <c r="R19" s="8" t="s">
        <v>8308</v>
      </c>
      <c r="S19" t="s">
        <v>8309</v>
      </c>
      <c r="T19" s="11">
        <f t="shared" si="4"/>
        <v>41947.773402777777</v>
      </c>
      <c r="U19" s="11">
        <f t="shared" si="3"/>
        <v>41917.731736111113</v>
      </c>
    </row>
    <row r="20" spans="1:21" ht="48" hidden="1" x14ac:dyDescent="0.2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s="6">
        <f t="shared" si="0"/>
        <v>106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8263</v>
      </c>
      <c r="P20" s="4">
        <f t="shared" si="1"/>
        <v>93.26</v>
      </c>
      <c r="Q20" s="7">
        <f t="shared" si="2"/>
        <v>93.26</v>
      </c>
      <c r="R20" s="8" t="s">
        <v>8308</v>
      </c>
      <c r="S20" t="s">
        <v>8309</v>
      </c>
      <c r="T20" s="11">
        <f t="shared" si="4"/>
        <v>41899.542314814818</v>
      </c>
      <c r="U20" s="11">
        <f t="shared" si="3"/>
        <v>41869.542314814818</v>
      </c>
    </row>
    <row r="21" spans="1:21" ht="48" hidden="1" x14ac:dyDescent="0.2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s="6">
        <f t="shared" si="0"/>
        <v>145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8263</v>
      </c>
      <c r="P21" s="4">
        <f t="shared" si="1"/>
        <v>56.14</v>
      </c>
      <c r="Q21" s="7">
        <f t="shared" si="2"/>
        <v>56.14</v>
      </c>
      <c r="R21" s="8" t="s">
        <v>8308</v>
      </c>
      <c r="S21" t="s">
        <v>8309</v>
      </c>
      <c r="T21" s="11">
        <f t="shared" si="4"/>
        <v>42205.816365740742</v>
      </c>
      <c r="U21" s="11">
        <f t="shared" si="3"/>
        <v>42175.816365740742</v>
      </c>
    </row>
    <row r="22" spans="1:21" ht="48" hidden="1" x14ac:dyDescent="0.2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s="6">
        <f t="shared" si="0"/>
        <v>100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8263</v>
      </c>
      <c r="P22" s="4">
        <f t="shared" si="1"/>
        <v>80.16</v>
      </c>
      <c r="Q22" s="7">
        <f t="shared" si="2"/>
        <v>80.16</v>
      </c>
      <c r="R22" s="8" t="s">
        <v>8308</v>
      </c>
      <c r="S22" t="s">
        <v>8309</v>
      </c>
      <c r="T22" s="11">
        <f t="shared" si="4"/>
        <v>42260.758240740746</v>
      </c>
      <c r="U22" s="11">
        <f t="shared" si="3"/>
        <v>42200.758240740746</v>
      </c>
    </row>
    <row r="23" spans="1:21" ht="48" hidden="1" x14ac:dyDescent="0.2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s="6">
        <f t="shared" si="0"/>
        <v>109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8263</v>
      </c>
      <c r="P23" s="4">
        <f t="shared" si="1"/>
        <v>199.9</v>
      </c>
      <c r="Q23" s="7">
        <f t="shared" si="2"/>
        <v>199.9</v>
      </c>
      <c r="R23" s="8" t="s">
        <v>8308</v>
      </c>
      <c r="S23" t="s">
        <v>8309</v>
      </c>
      <c r="T23" s="11">
        <f t="shared" si="4"/>
        <v>41908.627187500002</v>
      </c>
      <c r="U23" s="11">
        <f t="shared" si="3"/>
        <v>41878.627187500002</v>
      </c>
    </row>
    <row r="24" spans="1:21" ht="32" hidden="1" x14ac:dyDescent="0.2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s="6">
        <f t="shared" si="0"/>
        <v>117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8263</v>
      </c>
      <c r="P24" s="4">
        <f t="shared" si="1"/>
        <v>51.25</v>
      </c>
      <c r="Q24" s="7">
        <f t="shared" si="2"/>
        <v>51.25</v>
      </c>
      <c r="R24" s="8" t="s">
        <v>8308</v>
      </c>
      <c r="S24" t="s">
        <v>8309</v>
      </c>
      <c r="T24" s="11">
        <f t="shared" si="4"/>
        <v>42005.332638888889</v>
      </c>
      <c r="U24" s="11">
        <f t="shared" si="3"/>
        <v>41989.91134259259</v>
      </c>
    </row>
    <row r="25" spans="1:21" ht="48" hidden="1" x14ac:dyDescent="0.2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s="6">
        <f t="shared" si="0"/>
        <v>119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8263</v>
      </c>
      <c r="P25" s="4">
        <f t="shared" si="1"/>
        <v>103.04</v>
      </c>
      <c r="Q25" s="7">
        <f t="shared" si="2"/>
        <v>103.04</v>
      </c>
      <c r="R25" s="8" t="s">
        <v>8308</v>
      </c>
      <c r="S25" t="s">
        <v>8309</v>
      </c>
      <c r="T25" s="11">
        <f t="shared" si="4"/>
        <v>42124.638888888891</v>
      </c>
      <c r="U25" s="11">
        <f t="shared" si="3"/>
        <v>42097.778946759259</v>
      </c>
    </row>
    <row r="26" spans="1:21" ht="32" hidden="1" x14ac:dyDescent="0.2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s="6">
        <f t="shared" si="0"/>
        <v>109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8263</v>
      </c>
      <c r="P26" s="4">
        <f t="shared" si="1"/>
        <v>66.349999999999994</v>
      </c>
      <c r="Q26" s="7">
        <f t="shared" si="2"/>
        <v>66.349999999999994</v>
      </c>
      <c r="R26" s="8" t="s">
        <v>8308</v>
      </c>
      <c r="S26" t="s">
        <v>8309</v>
      </c>
      <c r="T26" s="11">
        <f t="shared" si="4"/>
        <v>42262.818750000006</v>
      </c>
      <c r="U26" s="11">
        <f t="shared" si="3"/>
        <v>42229.820173611108</v>
      </c>
    </row>
    <row r="27" spans="1:21" ht="48" hidden="1" x14ac:dyDescent="0.2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s="6">
        <f t="shared" si="0"/>
        <v>133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8263</v>
      </c>
      <c r="P27" s="4">
        <f t="shared" si="1"/>
        <v>57.14</v>
      </c>
      <c r="Q27" s="7">
        <f t="shared" si="2"/>
        <v>57.14</v>
      </c>
      <c r="R27" s="8" t="s">
        <v>8308</v>
      </c>
      <c r="S27" t="s">
        <v>8309</v>
      </c>
      <c r="T27" s="11">
        <f t="shared" si="4"/>
        <v>42378.025011574078</v>
      </c>
      <c r="U27" s="11">
        <f t="shared" si="3"/>
        <v>42318.025011574078</v>
      </c>
    </row>
    <row r="28" spans="1:21" ht="48" hidden="1" x14ac:dyDescent="0.2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s="6">
        <f t="shared" si="0"/>
        <v>155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8263</v>
      </c>
      <c r="P28" s="4">
        <f t="shared" si="1"/>
        <v>102.11</v>
      </c>
      <c r="Q28" s="7">
        <f t="shared" si="2"/>
        <v>102.11</v>
      </c>
      <c r="R28" s="8" t="s">
        <v>8308</v>
      </c>
      <c r="S28" t="s">
        <v>8309</v>
      </c>
      <c r="T28" s="11">
        <f t="shared" si="4"/>
        <v>41868.515555555554</v>
      </c>
      <c r="U28" s="11">
        <f t="shared" si="3"/>
        <v>41828.515555555554</v>
      </c>
    </row>
    <row r="29" spans="1:21" ht="48" hidden="1" x14ac:dyDescent="0.2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s="6">
        <f t="shared" si="0"/>
        <v>112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8263</v>
      </c>
      <c r="P29" s="4">
        <f t="shared" si="1"/>
        <v>148.97</v>
      </c>
      <c r="Q29" s="7">
        <f t="shared" si="2"/>
        <v>148.97</v>
      </c>
      <c r="R29" s="8" t="s">
        <v>8308</v>
      </c>
      <c r="S29" t="s">
        <v>8309</v>
      </c>
      <c r="T29" s="11">
        <f t="shared" si="4"/>
        <v>41959.206400462965</v>
      </c>
      <c r="U29" s="11">
        <f t="shared" si="3"/>
        <v>41929.164733796293</v>
      </c>
    </row>
    <row r="30" spans="1:21" ht="32" hidden="1" x14ac:dyDescent="0.2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s="6">
        <f t="shared" si="0"/>
        <v>100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8263</v>
      </c>
      <c r="P30" s="4">
        <f t="shared" si="1"/>
        <v>169.61</v>
      </c>
      <c r="Q30" s="7">
        <f t="shared" si="2"/>
        <v>169.61</v>
      </c>
      <c r="R30" s="8" t="s">
        <v>8308</v>
      </c>
      <c r="S30" t="s">
        <v>8309</v>
      </c>
      <c r="T30" s="11">
        <f t="shared" si="4"/>
        <v>42354.96393518518</v>
      </c>
      <c r="U30" s="11">
        <f t="shared" si="3"/>
        <v>42324.96393518518</v>
      </c>
    </row>
    <row r="31" spans="1:21" ht="48" hidden="1" x14ac:dyDescent="0.2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s="6">
        <f t="shared" si="0"/>
        <v>123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8263</v>
      </c>
      <c r="P31" s="4">
        <f t="shared" si="1"/>
        <v>31.62</v>
      </c>
      <c r="Q31" s="7">
        <f t="shared" si="2"/>
        <v>31.62</v>
      </c>
      <c r="R31" s="8" t="s">
        <v>8308</v>
      </c>
      <c r="S31" t="s">
        <v>8309</v>
      </c>
      <c r="T31" s="11">
        <f t="shared" si="4"/>
        <v>41842.67324074074</v>
      </c>
      <c r="U31" s="11">
        <f t="shared" si="3"/>
        <v>41812.67324074074</v>
      </c>
    </row>
    <row r="32" spans="1:21" ht="48" hidden="1" x14ac:dyDescent="0.2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s="6">
        <f t="shared" si="0"/>
        <v>101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8263</v>
      </c>
      <c r="P32" s="4">
        <f t="shared" si="1"/>
        <v>76.45</v>
      </c>
      <c r="Q32" s="7">
        <f t="shared" si="2"/>
        <v>76.45</v>
      </c>
      <c r="R32" s="8" t="s">
        <v>8308</v>
      </c>
      <c r="S32" t="s">
        <v>8309</v>
      </c>
      <c r="T32" s="11">
        <f t="shared" si="4"/>
        <v>41872.292997685188</v>
      </c>
      <c r="U32" s="11">
        <f t="shared" si="3"/>
        <v>41842.292997685188</v>
      </c>
    </row>
    <row r="33" spans="1:21" ht="48" hidden="1" x14ac:dyDescent="0.2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s="6">
        <f t="shared" si="0"/>
        <v>100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8263</v>
      </c>
      <c r="P33" s="4">
        <f t="shared" si="1"/>
        <v>13</v>
      </c>
      <c r="Q33" s="7">
        <f t="shared" si="2"/>
        <v>13</v>
      </c>
      <c r="R33" s="8" t="s">
        <v>8308</v>
      </c>
      <c r="S33" t="s">
        <v>8309</v>
      </c>
      <c r="T33" s="11">
        <f t="shared" si="4"/>
        <v>42394.79206018518</v>
      </c>
      <c r="U33" s="11">
        <f t="shared" si="3"/>
        <v>42376.79206018518</v>
      </c>
    </row>
    <row r="34" spans="1:21" ht="48" hidden="1" x14ac:dyDescent="0.2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s="6">
        <f t="shared" si="0"/>
        <v>100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8263</v>
      </c>
      <c r="P34" s="4">
        <f t="shared" si="1"/>
        <v>320.45</v>
      </c>
      <c r="Q34" s="7">
        <f t="shared" si="2"/>
        <v>320.45</v>
      </c>
      <c r="R34" s="8" t="s">
        <v>8308</v>
      </c>
      <c r="S34" t="s">
        <v>8309</v>
      </c>
      <c r="T34" s="11">
        <f t="shared" si="4"/>
        <v>42503.165972222225</v>
      </c>
      <c r="U34" s="11">
        <f t="shared" si="3"/>
        <v>42461.627511574072</v>
      </c>
    </row>
    <row r="35" spans="1:21" ht="48" hidden="1" x14ac:dyDescent="0.2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s="6">
        <f t="shared" si="0"/>
        <v>102</v>
      </c>
      <c r="G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8263</v>
      </c>
      <c r="P35" s="4">
        <f t="shared" si="1"/>
        <v>83.75</v>
      </c>
      <c r="Q35" s="7">
        <f t="shared" si="2"/>
        <v>83.75</v>
      </c>
      <c r="R35" s="8" t="s">
        <v>8308</v>
      </c>
      <c r="S35" t="s">
        <v>8309</v>
      </c>
      <c r="T35" s="11">
        <f t="shared" si="4"/>
        <v>42316.702557870376</v>
      </c>
      <c r="U35" s="11">
        <f t="shared" si="3"/>
        <v>42286.660891203705</v>
      </c>
    </row>
    <row r="36" spans="1:21" ht="48" hidden="1" x14ac:dyDescent="0.2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s="6">
        <f t="shared" si="0"/>
        <v>130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8263</v>
      </c>
      <c r="P36" s="4">
        <f t="shared" si="1"/>
        <v>49.88</v>
      </c>
      <c r="Q36" s="7">
        <f t="shared" si="2"/>
        <v>49.88</v>
      </c>
      <c r="R36" s="8" t="s">
        <v>8308</v>
      </c>
      <c r="S36" t="s">
        <v>8309</v>
      </c>
      <c r="T36" s="11">
        <f t="shared" si="4"/>
        <v>41856.321770833332</v>
      </c>
      <c r="U36" s="11">
        <f t="shared" si="3"/>
        <v>41841.321770833332</v>
      </c>
    </row>
    <row r="37" spans="1:21" ht="32" hidden="1" x14ac:dyDescent="0.2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s="6">
        <f t="shared" si="0"/>
        <v>167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8263</v>
      </c>
      <c r="P37" s="4">
        <f t="shared" si="1"/>
        <v>59.46</v>
      </c>
      <c r="Q37" s="7">
        <f t="shared" si="2"/>
        <v>59.46</v>
      </c>
      <c r="R37" s="8" t="s">
        <v>8308</v>
      </c>
      <c r="S37" t="s">
        <v>8309</v>
      </c>
      <c r="T37" s="11">
        <f t="shared" si="4"/>
        <v>42122</v>
      </c>
      <c r="U37" s="11">
        <f t="shared" si="3"/>
        <v>42098.291828703703</v>
      </c>
    </row>
    <row r="38" spans="1:21" ht="32" hidden="1" x14ac:dyDescent="0.2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s="6">
        <f t="shared" si="0"/>
        <v>142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8263</v>
      </c>
      <c r="P38" s="4">
        <f t="shared" si="1"/>
        <v>193.84</v>
      </c>
      <c r="Q38" s="7">
        <f t="shared" si="2"/>
        <v>193.84</v>
      </c>
      <c r="R38" s="8" t="s">
        <v>8308</v>
      </c>
      <c r="S38" t="s">
        <v>8309</v>
      </c>
      <c r="T38" s="11">
        <f t="shared" si="4"/>
        <v>42098.265335648146</v>
      </c>
      <c r="U38" s="11">
        <f t="shared" si="3"/>
        <v>42068.307002314818</v>
      </c>
    </row>
    <row r="39" spans="1:21" ht="48" hidden="1" x14ac:dyDescent="0.2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s="6">
        <f t="shared" si="0"/>
        <v>183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8263</v>
      </c>
      <c r="P39" s="4">
        <f t="shared" si="1"/>
        <v>159.51</v>
      </c>
      <c r="Q39" s="7">
        <f t="shared" si="2"/>
        <v>159.51</v>
      </c>
      <c r="R39" s="8" t="s">
        <v>8308</v>
      </c>
      <c r="S39" t="s">
        <v>8309</v>
      </c>
      <c r="T39" s="11">
        <f t="shared" si="4"/>
        <v>42062.693043981482</v>
      </c>
      <c r="U39" s="11">
        <f t="shared" si="3"/>
        <v>42032.693043981482</v>
      </c>
    </row>
    <row r="40" spans="1:21" ht="48" hidden="1" x14ac:dyDescent="0.2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s="6">
        <f t="shared" si="0"/>
        <v>110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8263</v>
      </c>
      <c r="P40" s="4">
        <f t="shared" si="1"/>
        <v>41.68</v>
      </c>
      <c r="Q40" s="7">
        <f t="shared" si="2"/>
        <v>41.68</v>
      </c>
      <c r="R40" s="8" t="s">
        <v>8308</v>
      </c>
      <c r="S40" t="s">
        <v>8309</v>
      </c>
      <c r="T40" s="11">
        <f t="shared" si="4"/>
        <v>41405.057222222218</v>
      </c>
      <c r="U40" s="11">
        <f t="shared" si="3"/>
        <v>41375.057222222218</v>
      </c>
    </row>
    <row r="41" spans="1:21" ht="48" hidden="1" x14ac:dyDescent="0.2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s="6">
        <f t="shared" si="0"/>
        <v>131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8263</v>
      </c>
      <c r="P41" s="4">
        <f t="shared" si="1"/>
        <v>150.9</v>
      </c>
      <c r="Q41" s="7">
        <f t="shared" si="2"/>
        <v>150.9</v>
      </c>
      <c r="R41" s="8" t="s">
        <v>8308</v>
      </c>
      <c r="S41" t="s">
        <v>8309</v>
      </c>
      <c r="T41" s="11">
        <f t="shared" si="4"/>
        <v>41784.957638888889</v>
      </c>
      <c r="U41" s="11">
        <f t="shared" si="3"/>
        <v>41754.047083333331</v>
      </c>
    </row>
    <row r="42" spans="1:21" ht="48" hidden="1" x14ac:dyDescent="0.2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s="6">
        <f t="shared" si="0"/>
        <v>101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8263</v>
      </c>
      <c r="P42" s="4">
        <f t="shared" si="1"/>
        <v>126.69</v>
      </c>
      <c r="Q42" s="7">
        <f t="shared" si="2"/>
        <v>126.69</v>
      </c>
      <c r="R42" s="8" t="s">
        <v>8308</v>
      </c>
      <c r="S42" t="s">
        <v>8309</v>
      </c>
      <c r="T42" s="11">
        <f t="shared" si="4"/>
        <v>41809.166666666664</v>
      </c>
      <c r="U42" s="11">
        <f t="shared" si="3"/>
        <v>41789.21398148148</v>
      </c>
    </row>
    <row r="43" spans="1:21" ht="48" hidden="1" x14ac:dyDescent="0.2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s="6">
        <f t="shared" si="0"/>
        <v>100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8263</v>
      </c>
      <c r="P43" s="4">
        <f t="shared" si="1"/>
        <v>105.26</v>
      </c>
      <c r="Q43" s="7">
        <f t="shared" si="2"/>
        <v>105.26</v>
      </c>
      <c r="R43" s="8" t="s">
        <v>8308</v>
      </c>
      <c r="S43" t="s">
        <v>8309</v>
      </c>
      <c r="T43" s="11">
        <f t="shared" si="4"/>
        <v>41917.568912037037</v>
      </c>
      <c r="U43" s="11">
        <f t="shared" si="3"/>
        <v>41887.568912037037</v>
      </c>
    </row>
    <row r="44" spans="1:21" ht="48" hidden="1" x14ac:dyDescent="0.2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s="6">
        <f t="shared" si="0"/>
        <v>142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8263</v>
      </c>
      <c r="P44" s="4">
        <f t="shared" si="1"/>
        <v>117.51</v>
      </c>
      <c r="Q44" s="7">
        <f t="shared" si="2"/>
        <v>117.51</v>
      </c>
      <c r="R44" s="8" t="s">
        <v>8308</v>
      </c>
      <c r="S44" t="s">
        <v>8309</v>
      </c>
      <c r="T44" s="11">
        <f t="shared" si="4"/>
        <v>42001.639189814814</v>
      </c>
      <c r="U44" s="11">
        <f t="shared" si="3"/>
        <v>41971.639189814814</v>
      </c>
    </row>
    <row r="45" spans="1:21" ht="48" hidden="1" x14ac:dyDescent="0.2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s="6">
        <f t="shared" si="0"/>
        <v>309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8263</v>
      </c>
      <c r="P45" s="4">
        <f t="shared" si="1"/>
        <v>117.36</v>
      </c>
      <c r="Q45" s="7">
        <f t="shared" si="2"/>
        <v>117.36</v>
      </c>
      <c r="R45" s="8" t="s">
        <v>8308</v>
      </c>
      <c r="S45" t="s">
        <v>8309</v>
      </c>
      <c r="T45" s="11">
        <f t="shared" si="4"/>
        <v>41833</v>
      </c>
      <c r="U45" s="11">
        <f t="shared" si="3"/>
        <v>41802.790347222224</v>
      </c>
    </row>
    <row r="46" spans="1:21" ht="48" hidden="1" x14ac:dyDescent="0.2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s="6">
        <f t="shared" si="0"/>
        <v>100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8263</v>
      </c>
      <c r="P46" s="4">
        <f t="shared" si="1"/>
        <v>133.33000000000001</v>
      </c>
      <c r="Q46" s="7">
        <f t="shared" si="2"/>
        <v>133.33000000000001</v>
      </c>
      <c r="R46" s="8" t="s">
        <v>8308</v>
      </c>
      <c r="S46" t="s">
        <v>8309</v>
      </c>
      <c r="T46" s="11">
        <f t="shared" si="4"/>
        <v>41919.098807870374</v>
      </c>
      <c r="U46" s="11">
        <f t="shared" si="3"/>
        <v>41874.098807870374</v>
      </c>
    </row>
    <row r="47" spans="1:21" ht="48" hidden="1" x14ac:dyDescent="0.2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s="6">
        <f t="shared" si="0"/>
        <v>120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8263</v>
      </c>
      <c r="P47" s="4">
        <f t="shared" si="1"/>
        <v>98.36</v>
      </c>
      <c r="Q47" s="7">
        <f t="shared" si="2"/>
        <v>98.36</v>
      </c>
      <c r="R47" s="8" t="s">
        <v>8308</v>
      </c>
      <c r="S47" t="s">
        <v>8309</v>
      </c>
      <c r="T47" s="11">
        <f t="shared" si="4"/>
        <v>42487.623923611114</v>
      </c>
      <c r="U47" s="11">
        <f t="shared" si="3"/>
        <v>42457.623923611114</v>
      </c>
    </row>
    <row r="48" spans="1:21" ht="48" hidden="1" x14ac:dyDescent="0.2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s="6">
        <f t="shared" si="0"/>
        <v>104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8263</v>
      </c>
      <c r="P48" s="4">
        <f t="shared" si="1"/>
        <v>194.44</v>
      </c>
      <c r="Q48" s="7">
        <f t="shared" si="2"/>
        <v>194.44</v>
      </c>
      <c r="R48" s="8" t="s">
        <v>8308</v>
      </c>
      <c r="S48" t="s">
        <v>8309</v>
      </c>
      <c r="T48" s="11">
        <f t="shared" si="4"/>
        <v>42353.964976851858</v>
      </c>
      <c r="U48" s="11">
        <f t="shared" si="3"/>
        <v>42323.964976851858</v>
      </c>
    </row>
    <row r="49" spans="1:21" ht="48" hidden="1" x14ac:dyDescent="0.2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s="6">
        <f t="shared" si="0"/>
        <v>108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8263</v>
      </c>
      <c r="P49" s="4">
        <f t="shared" si="1"/>
        <v>76.87</v>
      </c>
      <c r="Q49" s="7">
        <f t="shared" si="2"/>
        <v>76.87</v>
      </c>
      <c r="R49" s="8" t="s">
        <v>8308</v>
      </c>
      <c r="S49" t="s">
        <v>8309</v>
      </c>
      <c r="T49" s="11">
        <f t="shared" si="4"/>
        <v>41992.861192129625</v>
      </c>
      <c r="U49" s="11">
        <f t="shared" si="3"/>
        <v>41932.819525462961</v>
      </c>
    </row>
    <row r="50" spans="1:21" ht="48" hidden="1" x14ac:dyDescent="0.2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s="6">
        <f t="shared" si="0"/>
        <v>108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8263</v>
      </c>
      <c r="P50" s="4">
        <f t="shared" si="1"/>
        <v>56.82</v>
      </c>
      <c r="Q50" s="7">
        <f t="shared" si="2"/>
        <v>56.82</v>
      </c>
      <c r="R50" s="8" t="s">
        <v>8308</v>
      </c>
      <c r="S50" t="s">
        <v>8309</v>
      </c>
      <c r="T50" s="11">
        <f t="shared" si="4"/>
        <v>42064.5</v>
      </c>
      <c r="U50" s="11">
        <f t="shared" si="3"/>
        <v>42033.516898148147</v>
      </c>
    </row>
    <row r="51" spans="1:21" ht="16" hidden="1" x14ac:dyDescent="0.2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s="6">
        <f t="shared" si="0"/>
        <v>100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8263</v>
      </c>
      <c r="P51" s="4">
        <f t="shared" si="1"/>
        <v>137.93</v>
      </c>
      <c r="Q51" s="7">
        <f t="shared" si="2"/>
        <v>137.93</v>
      </c>
      <c r="R51" s="8" t="s">
        <v>8308</v>
      </c>
      <c r="S51" t="s">
        <v>8309</v>
      </c>
      <c r="T51" s="11">
        <f t="shared" si="4"/>
        <v>42301.176446759258</v>
      </c>
      <c r="U51" s="11">
        <f t="shared" si="3"/>
        <v>42271.176446759258</v>
      </c>
    </row>
    <row r="52" spans="1:21" ht="48" hidden="1" x14ac:dyDescent="0.2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s="6">
        <f t="shared" si="0"/>
        <v>100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8263</v>
      </c>
      <c r="P52" s="4">
        <f t="shared" si="1"/>
        <v>27.27</v>
      </c>
      <c r="Q52" s="7">
        <f t="shared" si="2"/>
        <v>27.27</v>
      </c>
      <c r="R52" s="8" t="s">
        <v>8308</v>
      </c>
      <c r="S52" t="s">
        <v>8309</v>
      </c>
      <c r="T52" s="11">
        <f t="shared" si="4"/>
        <v>42034.708333333328</v>
      </c>
      <c r="U52" s="11">
        <f t="shared" si="3"/>
        <v>41995.752986111111</v>
      </c>
    </row>
    <row r="53" spans="1:21" ht="48" hidden="1" x14ac:dyDescent="0.2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s="6">
        <f t="shared" si="0"/>
        <v>128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8263</v>
      </c>
      <c r="P53" s="4">
        <f t="shared" si="1"/>
        <v>118.34</v>
      </c>
      <c r="Q53" s="7">
        <f t="shared" si="2"/>
        <v>118.34</v>
      </c>
      <c r="R53" s="8" t="s">
        <v>8308</v>
      </c>
      <c r="S53" t="s">
        <v>8309</v>
      </c>
      <c r="T53" s="11">
        <f t="shared" si="4"/>
        <v>42226.928668981483</v>
      </c>
      <c r="U53" s="11">
        <f t="shared" si="3"/>
        <v>42196.928668981483</v>
      </c>
    </row>
    <row r="54" spans="1:21" ht="48" hidden="1" x14ac:dyDescent="0.2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s="6">
        <f t="shared" si="0"/>
        <v>116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8263</v>
      </c>
      <c r="P54" s="4">
        <f t="shared" si="1"/>
        <v>223.48</v>
      </c>
      <c r="Q54" s="7">
        <f t="shared" si="2"/>
        <v>223.48</v>
      </c>
      <c r="R54" s="8" t="s">
        <v>8308</v>
      </c>
      <c r="S54" t="s">
        <v>8309</v>
      </c>
      <c r="T54" s="11">
        <f t="shared" si="4"/>
        <v>41837.701921296299</v>
      </c>
      <c r="U54" s="11">
        <f t="shared" si="3"/>
        <v>41807.701921296299</v>
      </c>
    </row>
    <row r="55" spans="1:21" ht="32" hidden="1" x14ac:dyDescent="0.2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s="6">
        <f t="shared" si="0"/>
        <v>110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8263</v>
      </c>
      <c r="P55" s="4">
        <f t="shared" si="1"/>
        <v>28.11</v>
      </c>
      <c r="Q55" s="7">
        <f t="shared" si="2"/>
        <v>28.11</v>
      </c>
      <c r="R55" s="8" t="s">
        <v>8308</v>
      </c>
      <c r="S55" t="s">
        <v>8309</v>
      </c>
      <c r="T55" s="11">
        <f t="shared" si="4"/>
        <v>41733.916666666664</v>
      </c>
      <c r="U55" s="11">
        <f t="shared" si="3"/>
        <v>41719.549131944441</v>
      </c>
    </row>
    <row r="56" spans="1:21" ht="48" hidden="1" x14ac:dyDescent="0.2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s="6">
        <f t="shared" si="0"/>
        <v>101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8263</v>
      </c>
      <c r="P56" s="4">
        <f t="shared" si="1"/>
        <v>194.23</v>
      </c>
      <c r="Q56" s="7">
        <f t="shared" si="2"/>
        <v>194.23</v>
      </c>
      <c r="R56" s="8" t="s">
        <v>8308</v>
      </c>
      <c r="S56" t="s">
        <v>8309</v>
      </c>
      <c r="T56" s="11">
        <f t="shared" si="4"/>
        <v>42363.713206018518</v>
      </c>
      <c r="U56" s="11">
        <f t="shared" si="3"/>
        <v>42333.713206018518</v>
      </c>
    </row>
    <row r="57" spans="1:21" ht="48" hidden="1" x14ac:dyDescent="0.2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s="6">
        <f t="shared" si="0"/>
        <v>129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8263</v>
      </c>
      <c r="P57" s="4">
        <f t="shared" si="1"/>
        <v>128.94999999999999</v>
      </c>
      <c r="Q57" s="7">
        <f t="shared" si="2"/>
        <v>128.94999999999999</v>
      </c>
      <c r="R57" s="8" t="s">
        <v>8308</v>
      </c>
      <c r="S57" t="s">
        <v>8309</v>
      </c>
      <c r="T57" s="11">
        <f t="shared" si="4"/>
        <v>42517.968935185185</v>
      </c>
      <c r="U57" s="11">
        <f t="shared" si="3"/>
        <v>42496.968935185185</v>
      </c>
    </row>
    <row r="58" spans="1:21" ht="32" hidden="1" x14ac:dyDescent="0.2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s="6">
        <f t="shared" si="0"/>
        <v>107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8263</v>
      </c>
      <c r="P58" s="4">
        <f t="shared" si="1"/>
        <v>49.32</v>
      </c>
      <c r="Q58" s="7">
        <f t="shared" si="2"/>
        <v>49.32</v>
      </c>
      <c r="R58" s="8" t="s">
        <v>8308</v>
      </c>
      <c r="S58" t="s">
        <v>8309</v>
      </c>
      <c r="T58" s="11">
        <f t="shared" si="4"/>
        <v>42163.666666666672</v>
      </c>
      <c r="U58" s="11">
        <f t="shared" si="3"/>
        <v>42149.548888888887</v>
      </c>
    </row>
    <row r="59" spans="1:21" ht="48" hidden="1" x14ac:dyDescent="0.2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s="6">
        <f t="shared" si="0"/>
        <v>102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8263</v>
      </c>
      <c r="P59" s="4">
        <f t="shared" si="1"/>
        <v>221.52</v>
      </c>
      <c r="Q59" s="7">
        <f t="shared" si="2"/>
        <v>221.52</v>
      </c>
      <c r="R59" s="8" t="s">
        <v>8308</v>
      </c>
      <c r="S59" t="s">
        <v>8309</v>
      </c>
      <c r="T59" s="11">
        <f t="shared" si="4"/>
        <v>42119.83289351852</v>
      </c>
      <c r="U59" s="11">
        <f t="shared" si="3"/>
        <v>42089.83289351852</v>
      </c>
    </row>
    <row r="60" spans="1:21" ht="32" hidden="1" x14ac:dyDescent="0.2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s="6">
        <f t="shared" si="0"/>
        <v>103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8263</v>
      </c>
      <c r="P60" s="4">
        <f t="shared" si="1"/>
        <v>137.21</v>
      </c>
      <c r="Q60" s="7">
        <f t="shared" si="2"/>
        <v>137.21</v>
      </c>
      <c r="R60" s="8" t="s">
        <v>8308</v>
      </c>
      <c r="S60" t="s">
        <v>8309</v>
      </c>
      <c r="T60" s="11">
        <f t="shared" si="4"/>
        <v>41962.786712962959</v>
      </c>
      <c r="U60" s="11">
        <f t="shared" si="3"/>
        <v>41932.745046296295</v>
      </c>
    </row>
    <row r="61" spans="1:21" ht="48" hidden="1" x14ac:dyDescent="0.2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s="6">
        <f t="shared" si="0"/>
        <v>100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8263</v>
      </c>
      <c r="P61" s="4">
        <f t="shared" si="1"/>
        <v>606.82000000000005</v>
      </c>
      <c r="Q61" s="7">
        <f t="shared" si="2"/>
        <v>606.82000000000005</v>
      </c>
      <c r="R61" s="8" t="s">
        <v>8308</v>
      </c>
      <c r="S61" t="s">
        <v>8309</v>
      </c>
      <c r="T61" s="11">
        <f t="shared" si="4"/>
        <v>42261.875</v>
      </c>
      <c r="U61" s="11">
        <f t="shared" si="3"/>
        <v>42230.23583333334</v>
      </c>
    </row>
    <row r="62" spans="1:21" ht="48" hidden="1" x14ac:dyDescent="0.2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s="6">
        <f t="shared" si="0"/>
        <v>103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  <c r="P62" s="4">
        <f t="shared" si="1"/>
        <v>43.04</v>
      </c>
      <c r="Q62" s="7">
        <f t="shared" si="2"/>
        <v>43.04</v>
      </c>
      <c r="R62" s="8" t="s">
        <v>8308</v>
      </c>
      <c r="S62" t="s">
        <v>8310</v>
      </c>
      <c r="T62" s="11">
        <f t="shared" si="4"/>
        <v>41721</v>
      </c>
      <c r="U62" s="11">
        <f t="shared" si="3"/>
        <v>41701.901817129627</v>
      </c>
    </row>
    <row r="63" spans="1:21" ht="48" hidden="1" x14ac:dyDescent="0.2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s="6">
        <f t="shared" si="0"/>
        <v>148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  <c r="P63" s="4">
        <f t="shared" si="1"/>
        <v>322.39</v>
      </c>
      <c r="Q63" s="7">
        <f t="shared" si="2"/>
        <v>322.39</v>
      </c>
      <c r="R63" s="8" t="s">
        <v>8308</v>
      </c>
      <c r="S63" t="s">
        <v>8310</v>
      </c>
      <c r="T63" s="11">
        <f t="shared" si="4"/>
        <v>41431.814317129632</v>
      </c>
      <c r="U63" s="11">
        <f t="shared" si="3"/>
        <v>41409.814317129632</v>
      </c>
    </row>
    <row r="64" spans="1:21" ht="48" hidden="1" x14ac:dyDescent="0.2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s="6">
        <f t="shared" si="0"/>
        <v>155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  <c r="P64" s="4">
        <f t="shared" si="1"/>
        <v>96.71</v>
      </c>
      <c r="Q64" s="7">
        <f t="shared" si="2"/>
        <v>96.71</v>
      </c>
      <c r="R64" s="8" t="s">
        <v>8308</v>
      </c>
      <c r="S64" t="s">
        <v>8310</v>
      </c>
      <c r="T64" s="11">
        <f t="shared" si="4"/>
        <v>41336.799513888887</v>
      </c>
      <c r="U64" s="11">
        <f t="shared" si="3"/>
        <v>41311.799513888887</v>
      </c>
    </row>
    <row r="65" spans="1:21" ht="48" hidden="1" x14ac:dyDescent="0.2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s="6">
        <f t="shared" si="0"/>
        <v>114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  <c r="P65" s="4">
        <f t="shared" si="1"/>
        <v>35.47</v>
      </c>
      <c r="Q65" s="7">
        <f t="shared" si="2"/>
        <v>35.47</v>
      </c>
      <c r="R65" s="8" t="s">
        <v>8308</v>
      </c>
      <c r="S65" t="s">
        <v>8310</v>
      </c>
      <c r="T65" s="11">
        <f t="shared" si="4"/>
        <v>41636.207638888889</v>
      </c>
      <c r="U65" s="11">
        <f t="shared" si="3"/>
        <v>41612.912187499998</v>
      </c>
    </row>
    <row r="66" spans="1:21" ht="48" hidden="1" x14ac:dyDescent="0.2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s="6">
        <f t="shared" si="0"/>
        <v>173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  <c r="P66" s="4">
        <f t="shared" si="1"/>
        <v>86.67</v>
      </c>
      <c r="Q66" s="7">
        <f t="shared" si="2"/>
        <v>86.67</v>
      </c>
      <c r="R66" s="8" t="s">
        <v>8308</v>
      </c>
      <c r="S66" t="s">
        <v>8310</v>
      </c>
      <c r="T66" s="11">
        <f t="shared" si="4"/>
        <v>41463.01829861111</v>
      </c>
      <c r="U66" s="11">
        <f t="shared" si="3"/>
        <v>41433.01829861111</v>
      </c>
    </row>
    <row r="67" spans="1:21" ht="32" hidden="1" x14ac:dyDescent="0.2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s="6">
        <f t="shared" ref="F67:F130" si="5">ROUND(E67/D67*100,0)</f>
        <v>108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  <c r="P67" s="4">
        <f t="shared" ref="P67:P130" si="6">ROUND(E67/M67,2)</f>
        <v>132.05000000000001</v>
      </c>
      <c r="Q67" s="7">
        <f t="shared" ref="Q67:Q130" si="7">IFERROR(ROUND(E67/M67,2),0)</f>
        <v>132.05000000000001</v>
      </c>
      <c r="R67" s="8" t="s">
        <v>8308</v>
      </c>
      <c r="S67" t="s">
        <v>8310</v>
      </c>
      <c r="T67" s="11">
        <f t="shared" ref="T67:T130" si="8">(((J67/60)/60)/24)+DATE(1970,1,1)</f>
        <v>41862.249305555553</v>
      </c>
      <c r="U67" s="11">
        <f t="shared" ref="U67:U130" si="9">(((K67/60)/60)/24)+DATE(1970,1,1)</f>
        <v>41835.821226851855</v>
      </c>
    </row>
    <row r="68" spans="1:21" ht="32" hidden="1" x14ac:dyDescent="0.2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s="6">
        <f t="shared" si="5"/>
        <v>119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  <c r="P68" s="4">
        <f t="shared" si="6"/>
        <v>91.23</v>
      </c>
      <c r="Q68" s="7">
        <f t="shared" si="7"/>
        <v>91.23</v>
      </c>
      <c r="R68" s="8" t="s">
        <v>8308</v>
      </c>
      <c r="S68" t="s">
        <v>8310</v>
      </c>
      <c r="T68" s="11">
        <f t="shared" si="8"/>
        <v>42569.849768518514</v>
      </c>
      <c r="U68" s="11">
        <f t="shared" si="9"/>
        <v>42539.849768518514</v>
      </c>
    </row>
    <row r="69" spans="1:21" ht="48" hidden="1" x14ac:dyDescent="0.2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s="6">
        <f t="shared" si="5"/>
        <v>116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  <c r="P69" s="4">
        <f t="shared" si="6"/>
        <v>116.25</v>
      </c>
      <c r="Q69" s="7">
        <f t="shared" si="7"/>
        <v>116.25</v>
      </c>
      <c r="R69" s="8" t="s">
        <v>8308</v>
      </c>
      <c r="S69" t="s">
        <v>8310</v>
      </c>
      <c r="T69" s="11">
        <f t="shared" si="8"/>
        <v>41105.583379629628</v>
      </c>
      <c r="U69" s="11">
        <f t="shared" si="9"/>
        <v>41075.583379629628</v>
      </c>
    </row>
    <row r="70" spans="1:21" ht="64" hidden="1" x14ac:dyDescent="0.2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s="6">
        <f t="shared" si="5"/>
        <v>127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  <c r="P70" s="4">
        <f t="shared" si="6"/>
        <v>21.19</v>
      </c>
      <c r="Q70" s="7">
        <f t="shared" si="7"/>
        <v>21.19</v>
      </c>
      <c r="R70" s="8" t="s">
        <v>8308</v>
      </c>
      <c r="S70" t="s">
        <v>8310</v>
      </c>
      <c r="T70" s="11">
        <f t="shared" si="8"/>
        <v>41693.569340277776</v>
      </c>
      <c r="U70" s="11">
        <f t="shared" si="9"/>
        <v>41663.569340277776</v>
      </c>
    </row>
    <row r="71" spans="1:21" ht="48" hidden="1" x14ac:dyDescent="0.2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s="6">
        <f t="shared" si="5"/>
        <v>111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  <c r="P71" s="4">
        <f t="shared" si="6"/>
        <v>62.33</v>
      </c>
      <c r="Q71" s="7">
        <f t="shared" si="7"/>
        <v>62.33</v>
      </c>
      <c r="R71" s="8" t="s">
        <v>8308</v>
      </c>
      <c r="S71" t="s">
        <v>8310</v>
      </c>
      <c r="T71" s="11">
        <f t="shared" si="8"/>
        <v>40818.290972222225</v>
      </c>
      <c r="U71" s="11">
        <f t="shared" si="9"/>
        <v>40786.187789351854</v>
      </c>
    </row>
    <row r="72" spans="1:21" ht="48" hidden="1" x14ac:dyDescent="0.2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s="6">
        <f t="shared" si="5"/>
        <v>127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  <c r="P72" s="4">
        <f t="shared" si="6"/>
        <v>37.409999999999997</v>
      </c>
      <c r="Q72" s="7">
        <f t="shared" si="7"/>
        <v>37.409999999999997</v>
      </c>
      <c r="R72" s="8" t="s">
        <v>8308</v>
      </c>
      <c r="S72" t="s">
        <v>8310</v>
      </c>
      <c r="T72" s="11">
        <f t="shared" si="8"/>
        <v>40790.896354166667</v>
      </c>
      <c r="U72" s="11">
        <f t="shared" si="9"/>
        <v>40730.896354166667</v>
      </c>
    </row>
    <row r="73" spans="1:21" ht="48" hidden="1" x14ac:dyDescent="0.2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s="6">
        <f t="shared" si="5"/>
        <v>124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  <c r="P73" s="4">
        <f t="shared" si="6"/>
        <v>69.72</v>
      </c>
      <c r="Q73" s="7">
        <f t="shared" si="7"/>
        <v>69.72</v>
      </c>
      <c r="R73" s="8" t="s">
        <v>8308</v>
      </c>
      <c r="S73" t="s">
        <v>8310</v>
      </c>
      <c r="T73" s="11">
        <f t="shared" si="8"/>
        <v>41057.271493055552</v>
      </c>
      <c r="U73" s="11">
        <f t="shared" si="9"/>
        <v>40997.271493055552</v>
      </c>
    </row>
    <row r="74" spans="1:21" ht="48" hidden="1" x14ac:dyDescent="0.2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s="6">
        <f t="shared" si="5"/>
        <v>108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  <c r="P74" s="4">
        <f t="shared" si="6"/>
        <v>58.17</v>
      </c>
      <c r="Q74" s="7">
        <f t="shared" si="7"/>
        <v>58.17</v>
      </c>
      <c r="R74" s="8" t="s">
        <v>8308</v>
      </c>
      <c r="S74" t="s">
        <v>8310</v>
      </c>
      <c r="T74" s="11">
        <f t="shared" si="8"/>
        <v>41228</v>
      </c>
      <c r="U74" s="11">
        <f t="shared" si="9"/>
        <v>41208.010196759256</v>
      </c>
    </row>
    <row r="75" spans="1:21" ht="48" hidden="1" x14ac:dyDescent="0.2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s="6">
        <f t="shared" si="5"/>
        <v>100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  <c r="P75" s="4">
        <f t="shared" si="6"/>
        <v>50</v>
      </c>
      <c r="Q75" s="7">
        <f t="shared" si="7"/>
        <v>50</v>
      </c>
      <c r="R75" s="8" t="s">
        <v>8308</v>
      </c>
      <c r="S75" t="s">
        <v>8310</v>
      </c>
      <c r="T75" s="11">
        <f t="shared" si="8"/>
        <v>40666.165972222225</v>
      </c>
      <c r="U75" s="11">
        <f t="shared" si="9"/>
        <v>40587.75675925926</v>
      </c>
    </row>
    <row r="76" spans="1:21" ht="48" hidden="1" x14ac:dyDescent="0.2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s="6">
        <f t="shared" si="5"/>
        <v>113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  <c r="P76" s="4">
        <f t="shared" si="6"/>
        <v>19.47</v>
      </c>
      <c r="Q76" s="7">
        <f t="shared" si="7"/>
        <v>19.47</v>
      </c>
      <c r="R76" s="8" t="s">
        <v>8308</v>
      </c>
      <c r="S76" t="s">
        <v>8310</v>
      </c>
      <c r="T76" s="11">
        <f t="shared" si="8"/>
        <v>42390.487210648149</v>
      </c>
      <c r="U76" s="11">
        <f t="shared" si="9"/>
        <v>42360.487210648149</v>
      </c>
    </row>
    <row r="77" spans="1:21" ht="48" hidden="1" x14ac:dyDescent="0.2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s="6">
        <f t="shared" si="5"/>
        <v>115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  <c r="P77" s="4">
        <f t="shared" si="6"/>
        <v>85.96</v>
      </c>
      <c r="Q77" s="7">
        <f t="shared" si="7"/>
        <v>85.96</v>
      </c>
      <c r="R77" s="8" t="s">
        <v>8308</v>
      </c>
      <c r="S77" t="s">
        <v>8310</v>
      </c>
      <c r="T77" s="11">
        <f t="shared" si="8"/>
        <v>41387.209166666667</v>
      </c>
      <c r="U77" s="11">
        <f t="shared" si="9"/>
        <v>41357.209166666667</v>
      </c>
    </row>
    <row r="78" spans="1:21" ht="48" hidden="1" x14ac:dyDescent="0.2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s="6">
        <f t="shared" si="5"/>
        <v>153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  <c r="P78" s="4">
        <f t="shared" si="6"/>
        <v>30.67</v>
      </c>
      <c r="Q78" s="7">
        <f t="shared" si="7"/>
        <v>30.67</v>
      </c>
      <c r="R78" s="8" t="s">
        <v>8308</v>
      </c>
      <c r="S78" t="s">
        <v>8310</v>
      </c>
      <c r="T78" s="11">
        <f t="shared" si="8"/>
        <v>40904.733310185184</v>
      </c>
      <c r="U78" s="11">
        <f t="shared" si="9"/>
        <v>40844.691643518519</v>
      </c>
    </row>
    <row r="79" spans="1:21" ht="48" hidden="1" x14ac:dyDescent="0.2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s="6">
        <f t="shared" si="5"/>
        <v>393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  <c r="P79" s="4">
        <f t="shared" si="6"/>
        <v>60.38</v>
      </c>
      <c r="Q79" s="7">
        <f t="shared" si="7"/>
        <v>60.38</v>
      </c>
      <c r="R79" s="8" t="s">
        <v>8308</v>
      </c>
      <c r="S79" t="s">
        <v>8310</v>
      </c>
      <c r="T79" s="11">
        <f t="shared" si="8"/>
        <v>41050.124305555553</v>
      </c>
      <c r="U79" s="11">
        <f t="shared" si="9"/>
        <v>40997.144872685189</v>
      </c>
    </row>
    <row r="80" spans="1:21" ht="96" hidden="1" x14ac:dyDescent="0.2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s="6">
        <f t="shared" si="5"/>
        <v>2702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  <c r="P80" s="4">
        <f t="shared" si="6"/>
        <v>38.6</v>
      </c>
      <c r="Q80" s="7">
        <f t="shared" si="7"/>
        <v>38.6</v>
      </c>
      <c r="R80" s="8" t="s">
        <v>8308</v>
      </c>
      <c r="S80" t="s">
        <v>8310</v>
      </c>
      <c r="T80" s="11">
        <f t="shared" si="8"/>
        <v>42614.730567129634</v>
      </c>
      <c r="U80" s="11">
        <f t="shared" si="9"/>
        <v>42604.730567129634</v>
      </c>
    </row>
    <row r="81" spans="1:21" ht="48" hidden="1" x14ac:dyDescent="0.2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s="6">
        <f t="shared" si="5"/>
        <v>127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  <c r="P81" s="4">
        <f t="shared" si="6"/>
        <v>40.270000000000003</v>
      </c>
      <c r="Q81" s="7">
        <f t="shared" si="7"/>
        <v>40.270000000000003</v>
      </c>
      <c r="R81" s="8" t="s">
        <v>8308</v>
      </c>
      <c r="S81" t="s">
        <v>8310</v>
      </c>
      <c r="T81" s="11">
        <f t="shared" si="8"/>
        <v>41754.776539351849</v>
      </c>
      <c r="U81" s="11">
        <f t="shared" si="9"/>
        <v>41724.776539351849</v>
      </c>
    </row>
    <row r="82" spans="1:21" ht="48" hidden="1" x14ac:dyDescent="0.2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s="6">
        <f t="shared" si="5"/>
        <v>107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  <c r="P82" s="4">
        <f t="shared" si="6"/>
        <v>273.83</v>
      </c>
      <c r="Q82" s="7">
        <f t="shared" si="7"/>
        <v>273.83</v>
      </c>
      <c r="R82" s="8" t="s">
        <v>8308</v>
      </c>
      <c r="S82" t="s">
        <v>8310</v>
      </c>
      <c r="T82" s="11">
        <f t="shared" si="8"/>
        <v>41618.083981481483</v>
      </c>
      <c r="U82" s="11">
        <f t="shared" si="9"/>
        <v>41583.083981481483</v>
      </c>
    </row>
    <row r="83" spans="1:21" ht="48" hidden="1" x14ac:dyDescent="0.2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s="6">
        <f t="shared" si="5"/>
        <v>198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  <c r="P83" s="4">
        <f t="shared" si="6"/>
        <v>53.04</v>
      </c>
      <c r="Q83" s="7">
        <f t="shared" si="7"/>
        <v>53.04</v>
      </c>
      <c r="R83" s="8" t="s">
        <v>8308</v>
      </c>
      <c r="S83" t="s">
        <v>8310</v>
      </c>
      <c r="T83" s="11">
        <f t="shared" si="8"/>
        <v>41104.126388888886</v>
      </c>
      <c r="U83" s="11">
        <f t="shared" si="9"/>
        <v>41100.158877314818</v>
      </c>
    </row>
    <row r="84" spans="1:21" ht="48" hidden="1" x14ac:dyDescent="0.2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s="6">
        <f t="shared" si="5"/>
        <v>100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  <c r="P84" s="4">
        <f t="shared" si="6"/>
        <v>40.01</v>
      </c>
      <c r="Q84" s="7">
        <f t="shared" si="7"/>
        <v>40.01</v>
      </c>
      <c r="R84" s="8" t="s">
        <v>8308</v>
      </c>
      <c r="S84" t="s">
        <v>8310</v>
      </c>
      <c r="T84" s="11">
        <f t="shared" si="8"/>
        <v>40825.820150462961</v>
      </c>
      <c r="U84" s="11">
        <f t="shared" si="9"/>
        <v>40795.820150462961</v>
      </c>
    </row>
    <row r="85" spans="1:21" ht="48" hidden="1" x14ac:dyDescent="0.2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s="6">
        <f t="shared" si="5"/>
        <v>103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  <c r="P85" s="4">
        <f t="shared" si="6"/>
        <v>15.77</v>
      </c>
      <c r="Q85" s="7">
        <f t="shared" si="7"/>
        <v>15.77</v>
      </c>
      <c r="R85" s="8" t="s">
        <v>8308</v>
      </c>
      <c r="S85" t="s">
        <v>8310</v>
      </c>
      <c r="T85" s="11">
        <f t="shared" si="8"/>
        <v>42057.479166666672</v>
      </c>
      <c r="U85" s="11">
        <f t="shared" si="9"/>
        <v>42042.615613425922</v>
      </c>
    </row>
    <row r="86" spans="1:21" ht="48" hidden="1" x14ac:dyDescent="0.2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s="6">
        <f t="shared" si="5"/>
        <v>100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  <c r="P86" s="4">
        <f t="shared" si="6"/>
        <v>71.430000000000007</v>
      </c>
      <c r="Q86" s="7">
        <f t="shared" si="7"/>
        <v>71.430000000000007</v>
      </c>
      <c r="R86" s="8" t="s">
        <v>8308</v>
      </c>
      <c r="S86" t="s">
        <v>8310</v>
      </c>
      <c r="T86" s="11">
        <f t="shared" si="8"/>
        <v>40678.757939814815</v>
      </c>
      <c r="U86" s="11">
        <f t="shared" si="9"/>
        <v>40648.757939814815</v>
      </c>
    </row>
    <row r="87" spans="1:21" ht="48" hidden="1" x14ac:dyDescent="0.2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s="6">
        <f t="shared" si="5"/>
        <v>126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  <c r="P87" s="4">
        <f t="shared" si="6"/>
        <v>71.709999999999994</v>
      </c>
      <c r="Q87" s="7">
        <f t="shared" si="7"/>
        <v>71.709999999999994</v>
      </c>
      <c r="R87" s="8" t="s">
        <v>8308</v>
      </c>
      <c r="S87" t="s">
        <v>8310</v>
      </c>
      <c r="T87" s="11">
        <f t="shared" si="8"/>
        <v>40809.125428240739</v>
      </c>
      <c r="U87" s="11">
        <f t="shared" si="9"/>
        <v>40779.125428240739</v>
      </c>
    </row>
    <row r="88" spans="1:21" ht="48" hidden="1" x14ac:dyDescent="0.2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s="6">
        <f t="shared" si="5"/>
        <v>106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  <c r="P88" s="4">
        <f t="shared" si="6"/>
        <v>375.76</v>
      </c>
      <c r="Q88" s="7">
        <f t="shared" si="7"/>
        <v>375.76</v>
      </c>
      <c r="R88" s="8" t="s">
        <v>8308</v>
      </c>
      <c r="S88" t="s">
        <v>8310</v>
      </c>
      <c r="T88" s="11">
        <f t="shared" si="8"/>
        <v>42365.59774305555</v>
      </c>
      <c r="U88" s="11">
        <f t="shared" si="9"/>
        <v>42291.556076388893</v>
      </c>
    </row>
    <row r="89" spans="1:21" ht="48" hidden="1" x14ac:dyDescent="0.2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s="6">
        <f t="shared" si="5"/>
        <v>105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  <c r="P89" s="4">
        <f t="shared" si="6"/>
        <v>104.6</v>
      </c>
      <c r="Q89" s="7">
        <f t="shared" si="7"/>
        <v>104.6</v>
      </c>
      <c r="R89" s="8" t="s">
        <v>8308</v>
      </c>
      <c r="S89" t="s">
        <v>8310</v>
      </c>
      <c r="T89" s="11">
        <f t="shared" si="8"/>
        <v>40332.070138888892</v>
      </c>
      <c r="U89" s="11">
        <f t="shared" si="9"/>
        <v>40322.53938657407</v>
      </c>
    </row>
    <row r="90" spans="1:21" ht="48" hidden="1" x14ac:dyDescent="0.2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s="6">
        <f t="shared" si="5"/>
        <v>103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  <c r="P90" s="4">
        <f t="shared" si="6"/>
        <v>60</v>
      </c>
      <c r="Q90" s="7">
        <f t="shared" si="7"/>
        <v>60</v>
      </c>
      <c r="R90" s="8" t="s">
        <v>8308</v>
      </c>
      <c r="S90" t="s">
        <v>8310</v>
      </c>
      <c r="T90" s="11">
        <f t="shared" si="8"/>
        <v>41812.65892361111</v>
      </c>
      <c r="U90" s="11">
        <f t="shared" si="9"/>
        <v>41786.65892361111</v>
      </c>
    </row>
    <row r="91" spans="1:21" ht="48" hidden="1" x14ac:dyDescent="0.2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s="6">
        <f t="shared" si="5"/>
        <v>115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  <c r="P91" s="4">
        <f t="shared" si="6"/>
        <v>123.29</v>
      </c>
      <c r="Q91" s="7">
        <f t="shared" si="7"/>
        <v>123.29</v>
      </c>
      <c r="R91" s="8" t="s">
        <v>8308</v>
      </c>
      <c r="S91" t="s">
        <v>8310</v>
      </c>
      <c r="T91" s="11">
        <f t="shared" si="8"/>
        <v>41427.752222222225</v>
      </c>
      <c r="U91" s="11">
        <f t="shared" si="9"/>
        <v>41402.752222222225</v>
      </c>
    </row>
    <row r="92" spans="1:21" ht="32" hidden="1" x14ac:dyDescent="0.2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s="6">
        <f t="shared" si="5"/>
        <v>100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  <c r="P92" s="4">
        <f t="shared" si="6"/>
        <v>31.38</v>
      </c>
      <c r="Q92" s="7">
        <f t="shared" si="7"/>
        <v>31.38</v>
      </c>
      <c r="R92" s="8" t="s">
        <v>8308</v>
      </c>
      <c r="S92" t="s">
        <v>8310</v>
      </c>
      <c r="T92" s="11">
        <f t="shared" si="8"/>
        <v>40736.297442129631</v>
      </c>
      <c r="U92" s="11">
        <f t="shared" si="9"/>
        <v>40706.297442129631</v>
      </c>
    </row>
    <row r="93" spans="1:21" ht="48" hidden="1" x14ac:dyDescent="0.2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s="6">
        <f t="shared" si="5"/>
        <v>120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  <c r="P93" s="4">
        <f t="shared" si="6"/>
        <v>78.260000000000005</v>
      </c>
      <c r="Q93" s="7">
        <f t="shared" si="7"/>
        <v>78.260000000000005</v>
      </c>
      <c r="R93" s="8" t="s">
        <v>8308</v>
      </c>
      <c r="S93" t="s">
        <v>8310</v>
      </c>
      <c r="T93" s="11">
        <f t="shared" si="8"/>
        <v>40680.402361111112</v>
      </c>
      <c r="U93" s="11">
        <f t="shared" si="9"/>
        <v>40619.402361111112</v>
      </c>
    </row>
    <row r="94" spans="1:21" ht="48" hidden="1" x14ac:dyDescent="0.2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s="6">
        <f t="shared" si="5"/>
        <v>105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  <c r="P94" s="4">
        <f t="shared" si="6"/>
        <v>122.33</v>
      </c>
      <c r="Q94" s="7">
        <f t="shared" si="7"/>
        <v>122.33</v>
      </c>
      <c r="R94" s="8" t="s">
        <v>8308</v>
      </c>
      <c r="S94" t="s">
        <v>8310</v>
      </c>
      <c r="T94" s="11">
        <f t="shared" si="8"/>
        <v>42767.333333333328</v>
      </c>
      <c r="U94" s="11">
        <f t="shared" si="9"/>
        <v>42721.198877314819</v>
      </c>
    </row>
    <row r="95" spans="1:21" ht="48" hidden="1" x14ac:dyDescent="0.2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s="6">
        <f t="shared" si="5"/>
        <v>111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  <c r="P95" s="4">
        <f t="shared" si="6"/>
        <v>73.73</v>
      </c>
      <c r="Q95" s="7">
        <f t="shared" si="7"/>
        <v>73.73</v>
      </c>
      <c r="R95" s="8" t="s">
        <v>8308</v>
      </c>
      <c r="S95" t="s">
        <v>8310</v>
      </c>
      <c r="T95" s="11">
        <f t="shared" si="8"/>
        <v>41093.875</v>
      </c>
      <c r="U95" s="11">
        <f t="shared" si="9"/>
        <v>41065.858067129629</v>
      </c>
    </row>
    <row r="96" spans="1:21" ht="48" hidden="1" x14ac:dyDescent="0.2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s="6">
        <f t="shared" si="5"/>
        <v>104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  <c r="P96" s="4">
        <f t="shared" si="6"/>
        <v>21.67</v>
      </c>
      <c r="Q96" s="7">
        <f t="shared" si="7"/>
        <v>21.67</v>
      </c>
      <c r="R96" s="8" t="s">
        <v>8308</v>
      </c>
      <c r="S96" t="s">
        <v>8310</v>
      </c>
      <c r="T96" s="11">
        <f t="shared" si="8"/>
        <v>41736.717847222222</v>
      </c>
      <c r="U96" s="11">
        <f t="shared" si="9"/>
        <v>41716.717847222222</v>
      </c>
    </row>
    <row r="97" spans="1:21" ht="48" hidden="1" x14ac:dyDescent="0.2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s="6">
        <f t="shared" si="5"/>
        <v>131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  <c r="P97" s="4">
        <f t="shared" si="6"/>
        <v>21.9</v>
      </c>
      <c r="Q97" s="7">
        <f t="shared" si="7"/>
        <v>21.9</v>
      </c>
      <c r="R97" s="8" t="s">
        <v>8308</v>
      </c>
      <c r="S97" t="s">
        <v>8310</v>
      </c>
      <c r="T97" s="11">
        <f t="shared" si="8"/>
        <v>40965.005104166667</v>
      </c>
      <c r="U97" s="11">
        <f t="shared" si="9"/>
        <v>40935.005104166667</v>
      </c>
    </row>
    <row r="98" spans="1:21" ht="48" hidden="1" x14ac:dyDescent="0.2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s="6">
        <f t="shared" si="5"/>
        <v>115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  <c r="P98" s="4">
        <f t="shared" si="6"/>
        <v>50.59</v>
      </c>
      <c r="Q98" s="7">
        <f t="shared" si="7"/>
        <v>50.59</v>
      </c>
      <c r="R98" s="8" t="s">
        <v>8308</v>
      </c>
      <c r="S98" t="s">
        <v>8310</v>
      </c>
      <c r="T98" s="11">
        <f t="shared" si="8"/>
        <v>40391.125</v>
      </c>
      <c r="U98" s="11">
        <f t="shared" si="9"/>
        <v>40324.662511574075</v>
      </c>
    </row>
    <row r="99" spans="1:21" ht="48" hidden="1" x14ac:dyDescent="0.2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s="6">
        <f t="shared" si="5"/>
        <v>106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  <c r="P99" s="4">
        <f t="shared" si="6"/>
        <v>53.13</v>
      </c>
      <c r="Q99" s="7">
        <f t="shared" si="7"/>
        <v>53.13</v>
      </c>
      <c r="R99" s="8" t="s">
        <v>8308</v>
      </c>
      <c r="S99" t="s">
        <v>8310</v>
      </c>
      <c r="T99" s="11">
        <f t="shared" si="8"/>
        <v>40736.135208333333</v>
      </c>
      <c r="U99" s="11">
        <f t="shared" si="9"/>
        <v>40706.135208333333</v>
      </c>
    </row>
    <row r="100" spans="1:21" ht="48" hidden="1" x14ac:dyDescent="0.2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s="6">
        <f t="shared" si="5"/>
        <v>106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  <c r="P100" s="4">
        <f t="shared" si="6"/>
        <v>56.67</v>
      </c>
      <c r="Q100" s="7">
        <f t="shared" si="7"/>
        <v>56.67</v>
      </c>
      <c r="R100" s="8" t="s">
        <v>8308</v>
      </c>
      <c r="S100" t="s">
        <v>8310</v>
      </c>
      <c r="T100" s="11">
        <f t="shared" si="8"/>
        <v>41250.979166666664</v>
      </c>
      <c r="U100" s="11">
        <f t="shared" si="9"/>
        <v>41214.79483796296</v>
      </c>
    </row>
    <row r="101" spans="1:21" ht="32" hidden="1" x14ac:dyDescent="0.2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s="6">
        <f t="shared" si="5"/>
        <v>106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  <c r="P101" s="4">
        <f t="shared" si="6"/>
        <v>40.78</v>
      </c>
      <c r="Q101" s="7">
        <f t="shared" si="7"/>
        <v>40.78</v>
      </c>
      <c r="R101" s="8" t="s">
        <v>8308</v>
      </c>
      <c r="S101" t="s">
        <v>8310</v>
      </c>
      <c r="T101" s="11">
        <f t="shared" si="8"/>
        <v>41661.902766203704</v>
      </c>
      <c r="U101" s="11">
        <f t="shared" si="9"/>
        <v>41631.902766203704</v>
      </c>
    </row>
    <row r="102" spans="1:21" ht="48" hidden="1" x14ac:dyDescent="0.2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s="6">
        <f t="shared" si="5"/>
        <v>100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  <c r="P102" s="4">
        <f t="shared" si="6"/>
        <v>192.31</v>
      </c>
      <c r="Q102" s="7">
        <f t="shared" si="7"/>
        <v>192.31</v>
      </c>
      <c r="R102" s="8" t="s">
        <v>8308</v>
      </c>
      <c r="S102" t="s">
        <v>8310</v>
      </c>
      <c r="T102" s="11">
        <f t="shared" si="8"/>
        <v>41217.794976851852</v>
      </c>
      <c r="U102" s="11">
        <f t="shared" si="9"/>
        <v>41197.753310185188</v>
      </c>
    </row>
    <row r="103" spans="1:21" ht="48" hidden="1" x14ac:dyDescent="0.2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s="6">
        <f t="shared" si="5"/>
        <v>100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  <c r="P103" s="4">
        <f t="shared" si="6"/>
        <v>100</v>
      </c>
      <c r="Q103" s="7">
        <f t="shared" si="7"/>
        <v>100</v>
      </c>
      <c r="R103" s="8" t="s">
        <v>8308</v>
      </c>
      <c r="S103" t="s">
        <v>8310</v>
      </c>
      <c r="T103" s="11">
        <f t="shared" si="8"/>
        <v>41298.776736111111</v>
      </c>
      <c r="U103" s="11">
        <f t="shared" si="9"/>
        <v>41274.776736111111</v>
      </c>
    </row>
    <row r="104" spans="1:21" ht="48" hidden="1" x14ac:dyDescent="0.2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s="6">
        <f t="shared" si="5"/>
        <v>128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  <c r="P104" s="4">
        <f t="shared" si="6"/>
        <v>117.92</v>
      </c>
      <c r="Q104" s="7">
        <f t="shared" si="7"/>
        <v>117.92</v>
      </c>
      <c r="R104" s="8" t="s">
        <v>8308</v>
      </c>
      <c r="S104" t="s">
        <v>8310</v>
      </c>
      <c r="T104" s="11">
        <f t="shared" si="8"/>
        <v>40535.131168981483</v>
      </c>
      <c r="U104" s="11">
        <f t="shared" si="9"/>
        <v>40505.131168981483</v>
      </c>
    </row>
    <row r="105" spans="1:21" ht="32" hidden="1" x14ac:dyDescent="0.2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s="6">
        <f t="shared" si="5"/>
        <v>105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  <c r="P105" s="4">
        <f t="shared" si="6"/>
        <v>27.9</v>
      </c>
      <c r="Q105" s="7">
        <f t="shared" si="7"/>
        <v>27.9</v>
      </c>
      <c r="R105" s="8" t="s">
        <v>8308</v>
      </c>
      <c r="S105" t="s">
        <v>8310</v>
      </c>
      <c r="T105" s="11">
        <f t="shared" si="8"/>
        <v>41705.805902777778</v>
      </c>
      <c r="U105" s="11">
        <f t="shared" si="9"/>
        <v>41682.805902777778</v>
      </c>
    </row>
    <row r="106" spans="1:21" ht="32" hidden="1" x14ac:dyDescent="0.2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s="6">
        <f t="shared" si="5"/>
        <v>120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  <c r="P106" s="4">
        <f t="shared" si="6"/>
        <v>60</v>
      </c>
      <c r="Q106" s="7">
        <f t="shared" si="7"/>
        <v>60</v>
      </c>
      <c r="R106" s="8" t="s">
        <v>8308</v>
      </c>
      <c r="S106" t="s">
        <v>8310</v>
      </c>
      <c r="T106" s="11">
        <f t="shared" si="8"/>
        <v>40636.041666666664</v>
      </c>
      <c r="U106" s="11">
        <f t="shared" si="9"/>
        <v>40612.695208333331</v>
      </c>
    </row>
    <row r="107" spans="1:21" ht="48" hidden="1" x14ac:dyDescent="0.2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s="6">
        <f t="shared" si="5"/>
        <v>107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  <c r="P107" s="4">
        <f t="shared" si="6"/>
        <v>39.380000000000003</v>
      </c>
      <c r="Q107" s="7">
        <f t="shared" si="7"/>
        <v>39.380000000000003</v>
      </c>
      <c r="R107" s="8" t="s">
        <v>8308</v>
      </c>
      <c r="S107" t="s">
        <v>8310</v>
      </c>
      <c r="T107" s="11">
        <f t="shared" si="8"/>
        <v>42504</v>
      </c>
      <c r="U107" s="11">
        <f t="shared" si="9"/>
        <v>42485.724768518514</v>
      </c>
    </row>
    <row r="108" spans="1:21" ht="16" hidden="1" x14ac:dyDescent="0.2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s="6">
        <f t="shared" si="5"/>
        <v>101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  <c r="P108" s="4">
        <f t="shared" si="6"/>
        <v>186.11</v>
      </c>
      <c r="Q108" s="7">
        <f t="shared" si="7"/>
        <v>186.11</v>
      </c>
      <c r="R108" s="8" t="s">
        <v>8308</v>
      </c>
      <c r="S108" t="s">
        <v>8310</v>
      </c>
      <c r="T108" s="11">
        <f t="shared" si="8"/>
        <v>41001.776631944449</v>
      </c>
      <c r="U108" s="11">
        <f t="shared" si="9"/>
        <v>40987.776631944449</v>
      </c>
    </row>
    <row r="109" spans="1:21" ht="48" hidden="1" x14ac:dyDescent="0.2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s="6">
        <f t="shared" si="5"/>
        <v>102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  <c r="P109" s="4">
        <f t="shared" si="6"/>
        <v>111.38</v>
      </c>
      <c r="Q109" s="7">
        <f t="shared" si="7"/>
        <v>111.38</v>
      </c>
      <c r="R109" s="8" t="s">
        <v>8308</v>
      </c>
      <c r="S109" t="s">
        <v>8310</v>
      </c>
      <c r="T109" s="11">
        <f t="shared" si="8"/>
        <v>40657.982488425929</v>
      </c>
      <c r="U109" s="11">
        <f t="shared" si="9"/>
        <v>40635.982488425929</v>
      </c>
    </row>
    <row r="110" spans="1:21" ht="48" hidden="1" x14ac:dyDescent="0.2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s="6">
        <f t="shared" si="5"/>
        <v>247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  <c r="P110" s="4">
        <f t="shared" si="6"/>
        <v>78.72</v>
      </c>
      <c r="Q110" s="7">
        <f t="shared" si="7"/>
        <v>78.72</v>
      </c>
      <c r="R110" s="8" t="s">
        <v>8308</v>
      </c>
      <c r="S110" t="s">
        <v>8310</v>
      </c>
      <c r="T110" s="11">
        <f t="shared" si="8"/>
        <v>41425.613078703704</v>
      </c>
      <c r="U110" s="11">
        <f t="shared" si="9"/>
        <v>41365.613078703704</v>
      </c>
    </row>
    <row r="111" spans="1:21" ht="48" hidden="1" x14ac:dyDescent="0.2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s="6">
        <f t="shared" si="5"/>
        <v>220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  <c r="P111" s="4">
        <f t="shared" si="6"/>
        <v>46.7</v>
      </c>
      <c r="Q111" s="7">
        <f t="shared" si="7"/>
        <v>46.7</v>
      </c>
      <c r="R111" s="8" t="s">
        <v>8308</v>
      </c>
      <c r="S111" t="s">
        <v>8310</v>
      </c>
      <c r="T111" s="11">
        <f t="shared" si="8"/>
        <v>40600.025810185187</v>
      </c>
      <c r="U111" s="11">
        <f t="shared" si="9"/>
        <v>40570.025810185187</v>
      </c>
    </row>
    <row r="112" spans="1:21" ht="48" hidden="1" x14ac:dyDescent="0.2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s="6">
        <f t="shared" si="5"/>
        <v>131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  <c r="P112" s="4">
        <f t="shared" si="6"/>
        <v>65.38</v>
      </c>
      <c r="Q112" s="7">
        <f t="shared" si="7"/>
        <v>65.38</v>
      </c>
      <c r="R112" s="8" t="s">
        <v>8308</v>
      </c>
      <c r="S112" t="s">
        <v>8310</v>
      </c>
      <c r="T112" s="11">
        <f t="shared" si="8"/>
        <v>41592.249305555553</v>
      </c>
      <c r="U112" s="11">
        <f t="shared" si="9"/>
        <v>41557.949687500004</v>
      </c>
    </row>
    <row r="113" spans="1:21" ht="48" hidden="1" x14ac:dyDescent="0.2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s="6">
        <f t="shared" si="5"/>
        <v>155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  <c r="P113" s="4">
        <f t="shared" si="6"/>
        <v>102.08</v>
      </c>
      <c r="Q113" s="7">
        <f t="shared" si="7"/>
        <v>102.08</v>
      </c>
      <c r="R113" s="8" t="s">
        <v>8308</v>
      </c>
      <c r="S113" t="s">
        <v>8310</v>
      </c>
      <c r="T113" s="11">
        <f t="shared" si="8"/>
        <v>42155.333182870367</v>
      </c>
      <c r="U113" s="11">
        <f t="shared" si="9"/>
        <v>42125.333182870367</v>
      </c>
    </row>
    <row r="114" spans="1:21" ht="48" hidden="1" x14ac:dyDescent="0.2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s="6">
        <f t="shared" si="5"/>
        <v>104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  <c r="P114" s="4">
        <f t="shared" si="6"/>
        <v>64.2</v>
      </c>
      <c r="Q114" s="7">
        <f t="shared" si="7"/>
        <v>64.2</v>
      </c>
      <c r="R114" s="8" t="s">
        <v>8308</v>
      </c>
      <c r="S114" t="s">
        <v>8310</v>
      </c>
      <c r="T114" s="11">
        <f t="shared" si="8"/>
        <v>41742.083333333336</v>
      </c>
      <c r="U114" s="11">
        <f t="shared" si="9"/>
        <v>41718.043032407404</v>
      </c>
    </row>
    <row r="115" spans="1:21" ht="32" hidden="1" x14ac:dyDescent="0.2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s="6">
        <f t="shared" si="5"/>
        <v>141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  <c r="P115" s="4">
        <f t="shared" si="6"/>
        <v>90.38</v>
      </c>
      <c r="Q115" s="7">
        <f t="shared" si="7"/>
        <v>90.38</v>
      </c>
      <c r="R115" s="8" t="s">
        <v>8308</v>
      </c>
      <c r="S115" t="s">
        <v>8310</v>
      </c>
      <c r="T115" s="11">
        <f t="shared" si="8"/>
        <v>40761.625</v>
      </c>
      <c r="U115" s="11">
        <f t="shared" si="9"/>
        <v>40753.758425925924</v>
      </c>
    </row>
    <row r="116" spans="1:21" ht="48" hidden="1" x14ac:dyDescent="0.2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s="6">
        <f t="shared" si="5"/>
        <v>103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  <c r="P116" s="4">
        <f t="shared" si="6"/>
        <v>88.57</v>
      </c>
      <c r="Q116" s="7">
        <f t="shared" si="7"/>
        <v>88.57</v>
      </c>
      <c r="R116" s="8" t="s">
        <v>8308</v>
      </c>
      <c r="S116" t="s">
        <v>8310</v>
      </c>
      <c r="T116" s="11">
        <f t="shared" si="8"/>
        <v>40921.27416666667</v>
      </c>
      <c r="U116" s="11">
        <f t="shared" si="9"/>
        <v>40861.27416666667</v>
      </c>
    </row>
    <row r="117" spans="1:21" ht="16" hidden="1" x14ac:dyDescent="0.2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s="6">
        <f t="shared" si="5"/>
        <v>140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  <c r="P117" s="4">
        <f t="shared" si="6"/>
        <v>28.73</v>
      </c>
      <c r="Q117" s="7">
        <f t="shared" si="7"/>
        <v>28.73</v>
      </c>
      <c r="R117" s="8" t="s">
        <v>8308</v>
      </c>
      <c r="S117" t="s">
        <v>8310</v>
      </c>
      <c r="T117" s="11">
        <f t="shared" si="8"/>
        <v>40943.738935185182</v>
      </c>
      <c r="U117" s="11">
        <f t="shared" si="9"/>
        <v>40918.738935185182</v>
      </c>
    </row>
    <row r="118" spans="1:21" ht="48" hidden="1" x14ac:dyDescent="0.2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s="6">
        <f t="shared" si="5"/>
        <v>114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  <c r="P118" s="4">
        <f t="shared" si="6"/>
        <v>69.790000000000006</v>
      </c>
      <c r="Q118" s="7">
        <f t="shared" si="7"/>
        <v>69.790000000000006</v>
      </c>
      <c r="R118" s="8" t="s">
        <v>8308</v>
      </c>
      <c r="S118" t="s">
        <v>8310</v>
      </c>
      <c r="T118" s="11">
        <f t="shared" si="8"/>
        <v>40641.455497685187</v>
      </c>
      <c r="U118" s="11">
        <f t="shared" si="9"/>
        <v>40595.497164351851</v>
      </c>
    </row>
    <row r="119" spans="1:21" ht="48" hidden="1" x14ac:dyDescent="0.2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s="6">
        <f t="shared" si="5"/>
        <v>100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  <c r="P119" s="4">
        <f t="shared" si="6"/>
        <v>167.49</v>
      </c>
      <c r="Q119" s="7">
        <f t="shared" si="7"/>
        <v>167.49</v>
      </c>
      <c r="R119" s="8" t="s">
        <v>8308</v>
      </c>
      <c r="S119" t="s">
        <v>8310</v>
      </c>
      <c r="T119" s="11">
        <f t="shared" si="8"/>
        <v>40338.791666666664</v>
      </c>
      <c r="U119" s="11">
        <f t="shared" si="9"/>
        <v>40248.834999999999</v>
      </c>
    </row>
    <row r="120" spans="1:21" ht="32" hidden="1" x14ac:dyDescent="0.2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s="6">
        <f t="shared" si="5"/>
        <v>113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  <c r="P120" s="4">
        <f t="shared" si="6"/>
        <v>144.91</v>
      </c>
      <c r="Q120" s="7">
        <f t="shared" si="7"/>
        <v>144.91</v>
      </c>
      <c r="R120" s="8" t="s">
        <v>8308</v>
      </c>
      <c r="S120" t="s">
        <v>8310</v>
      </c>
      <c r="T120" s="11">
        <f t="shared" si="8"/>
        <v>40753.053657407407</v>
      </c>
      <c r="U120" s="11">
        <f t="shared" si="9"/>
        <v>40723.053657407407</v>
      </c>
    </row>
    <row r="121" spans="1:21" ht="48" hidden="1" x14ac:dyDescent="0.2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s="6">
        <f t="shared" si="5"/>
        <v>105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  <c r="P121" s="4">
        <f t="shared" si="6"/>
        <v>91.84</v>
      </c>
      <c r="Q121" s="7">
        <f t="shared" si="7"/>
        <v>91.84</v>
      </c>
      <c r="R121" s="8" t="s">
        <v>8308</v>
      </c>
      <c r="S121" t="s">
        <v>8310</v>
      </c>
      <c r="T121" s="11">
        <f t="shared" si="8"/>
        <v>40768.958333333336</v>
      </c>
      <c r="U121" s="11">
        <f t="shared" si="9"/>
        <v>40739.069282407407</v>
      </c>
    </row>
    <row r="122" spans="1:21" ht="48" hidden="1" x14ac:dyDescent="0.2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s="6">
        <f t="shared" si="5"/>
        <v>0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8265</v>
      </c>
      <c r="P122" s="4">
        <f t="shared" si="6"/>
        <v>10</v>
      </c>
      <c r="Q122" s="7">
        <f t="shared" si="7"/>
        <v>10</v>
      </c>
      <c r="R122" s="8" t="s">
        <v>8308</v>
      </c>
      <c r="S122" t="s">
        <v>8311</v>
      </c>
      <c r="T122" s="11">
        <f t="shared" si="8"/>
        <v>42646.049849537041</v>
      </c>
      <c r="U122" s="11">
        <f t="shared" si="9"/>
        <v>42616.049849537041</v>
      </c>
    </row>
    <row r="123" spans="1:21" ht="48" hidden="1" x14ac:dyDescent="0.2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s="6">
        <f t="shared" si="5"/>
        <v>0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8265</v>
      </c>
      <c r="P123" s="4">
        <f t="shared" si="6"/>
        <v>1</v>
      </c>
      <c r="Q123" s="7">
        <f t="shared" si="7"/>
        <v>1</v>
      </c>
      <c r="R123" s="8" t="s">
        <v>8308</v>
      </c>
      <c r="S123" t="s">
        <v>8311</v>
      </c>
      <c r="T123" s="11">
        <f t="shared" si="8"/>
        <v>42112.427777777775</v>
      </c>
      <c r="U123" s="11">
        <f t="shared" si="9"/>
        <v>42096.704976851848</v>
      </c>
    </row>
    <row r="124" spans="1:21" ht="32" hidden="1" x14ac:dyDescent="0.2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s="6">
        <f t="shared" si="5"/>
        <v>0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8265</v>
      </c>
      <c r="P124" s="4" t="e">
        <f t="shared" si="6"/>
        <v>#DIV/0!</v>
      </c>
      <c r="Q124" s="7">
        <f t="shared" si="7"/>
        <v>0</v>
      </c>
      <c r="R124" s="8" t="s">
        <v>8308</v>
      </c>
      <c r="S124" t="s">
        <v>8311</v>
      </c>
      <c r="T124" s="11">
        <f t="shared" si="8"/>
        <v>42653.431793981479</v>
      </c>
      <c r="U124" s="11">
        <f t="shared" si="9"/>
        <v>42593.431793981479</v>
      </c>
    </row>
    <row r="125" spans="1:21" ht="48" hidden="1" x14ac:dyDescent="0.2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s="6">
        <f t="shared" si="5"/>
        <v>0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8265</v>
      </c>
      <c r="P125" s="4">
        <f t="shared" si="6"/>
        <v>25.17</v>
      </c>
      <c r="Q125" s="7">
        <f t="shared" si="7"/>
        <v>25.17</v>
      </c>
      <c r="R125" s="8" t="s">
        <v>8308</v>
      </c>
      <c r="S125" t="s">
        <v>8311</v>
      </c>
      <c r="T125" s="11">
        <f t="shared" si="8"/>
        <v>41940.916666666664</v>
      </c>
      <c r="U125" s="11">
        <f t="shared" si="9"/>
        <v>41904.781990740739</v>
      </c>
    </row>
    <row r="126" spans="1:21" ht="48" hidden="1" x14ac:dyDescent="0.2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s="6">
        <f t="shared" si="5"/>
        <v>0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8265</v>
      </c>
      <c r="P126" s="4" t="e">
        <f t="shared" si="6"/>
        <v>#DIV/0!</v>
      </c>
      <c r="Q126" s="7">
        <f t="shared" si="7"/>
        <v>0</v>
      </c>
      <c r="R126" s="8" t="s">
        <v>8308</v>
      </c>
      <c r="S126" t="s">
        <v>8311</v>
      </c>
      <c r="T126" s="11">
        <f t="shared" si="8"/>
        <v>42139.928726851853</v>
      </c>
      <c r="U126" s="11">
        <f t="shared" si="9"/>
        <v>42114.928726851853</v>
      </c>
    </row>
    <row r="127" spans="1:21" ht="48" hidden="1" x14ac:dyDescent="0.2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s="6">
        <f t="shared" si="5"/>
        <v>14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8265</v>
      </c>
      <c r="P127" s="4">
        <f t="shared" si="6"/>
        <v>11.67</v>
      </c>
      <c r="Q127" s="7">
        <f t="shared" si="7"/>
        <v>11.67</v>
      </c>
      <c r="R127" s="8" t="s">
        <v>8308</v>
      </c>
      <c r="S127" t="s">
        <v>8311</v>
      </c>
      <c r="T127" s="11">
        <f t="shared" si="8"/>
        <v>42769.993981481486</v>
      </c>
      <c r="U127" s="11">
        <f t="shared" si="9"/>
        <v>42709.993981481486</v>
      </c>
    </row>
    <row r="128" spans="1:21" ht="48" hidden="1" x14ac:dyDescent="0.2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s="6">
        <f t="shared" si="5"/>
        <v>6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8265</v>
      </c>
      <c r="P128" s="4">
        <f t="shared" si="6"/>
        <v>106.69</v>
      </c>
      <c r="Q128" s="7">
        <f t="shared" si="7"/>
        <v>106.69</v>
      </c>
      <c r="R128" s="8" t="s">
        <v>8308</v>
      </c>
      <c r="S128" t="s">
        <v>8311</v>
      </c>
      <c r="T128" s="11">
        <f t="shared" si="8"/>
        <v>42166.083333333328</v>
      </c>
      <c r="U128" s="11">
        <f t="shared" si="9"/>
        <v>42135.589548611111</v>
      </c>
    </row>
    <row r="129" spans="1:21" ht="48" hidden="1" x14ac:dyDescent="0.2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s="6">
        <f t="shared" si="5"/>
        <v>2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8265</v>
      </c>
      <c r="P129" s="4">
        <f t="shared" si="6"/>
        <v>47.5</v>
      </c>
      <c r="Q129" s="7">
        <f t="shared" si="7"/>
        <v>47.5</v>
      </c>
      <c r="R129" s="8" t="s">
        <v>8308</v>
      </c>
      <c r="S129" t="s">
        <v>8311</v>
      </c>
      <c r="T129" s="11">
        <f t="shared" si="8"/>
        <v>42097.582650462966</v>
      </c>
      <c r="U129" s="11">
        <f t="shared" si="9"/>
        <v>42067.62431712963</v>
      </c>
    </row>
    <row r="130" spans="1:21" ht="32" hidden="1" x14ac:dyDescent="0.2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s="6">
        <f t="shared" si="5"/>
        <v>2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8265</v>
      </c>
      <c r="P130" s="4">
        <f t="shared" si="6"/>
        <v>311.17</v>
      </c>
      <c r="Q130" s="7">
        <f t="shared" si="7"/>
        <v>311.17</v>
      </c>
      <c r="R130" s="8" t="s">
        <v>8308</v>
      </c>
      <c r="S130" t="s">
        <v>8311</v>
      </c>
      <c r="T130" s="11">
        <f t="shared" si="8"/>
        <v>42663.22792824074</v>
      </c>
      <c r="U130" s="11">
        <f t="shared" si="9"/>
        <v>42628.22792824074</v>
      </c>
    </row>
    <row r="131" spans="1:21" ht="48" hidden="1" x14ac:dyDescent="0.2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s="6">
        <f t="shared" ref="F131:F194" si="10">ROUND(E131/D131*100,0)</f>
        <v>0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8265</v>
      </c>
      <c r="P131" s="4" t="e">
        <f t="shared" ref="P131:P194" si="11">ROUND(E131/M131,2)</f>
        <v>#DIV/0!</v>
      </c>
      <c r="Q131" s="7">
        <f t="shared" ref="Q131:Q194" si="12">IFERROR(ROUND(E131/M131,2),0)</f>
        <v>0</v>
      </c>
      <c r="R131" s="8" t="s">
        <v>8308</v>
      </c>
      <c r="S131" t="s">
        <v>8311</v>
      </c>
      <c r="T131" s="11">
        <f t="shared" ref="T131:T194" si="13">(((J131/60)/60)/24)+DATE(1970,1,1)</f>
        <v>41942.937303240738</v>
      </c>
      <c r="U131" s="11">
        <f t="shared" ref="U131:U194" si="14">(((K131/60)/60)/24)+DATE(1970,1,1)</f>
        <v>41882.937303240738</v>
      </c>
    </row>
    <row r="132" spans="1:21" ht="48" hidden="1" x14ac:dyDescent="0.2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s="6">
        <f t="shared" si="10"/>
        <v>0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8265</v>
      </c>
      <c r="P132" s="4" t="e">
        <f t="shared" si="11"/>
        <v>#DIV/0!</v>
      </c>
      <c r="Q132" s="7">
        <f t="shared" si="12"/>
        <v>0</v>
      </c>
      <c r="R132" s="8" t="s">
        <v>8308</v>
      </c>
      <c r="S132" t="s">
        <v>8311</v>
      </c>
      <c r="T132" s="11">
        <f t="shared" si="13"/>
        <v>41806.844444444447</v>
      </c>
      <c r="U132" s="11">
        <f t="shared" si="14"/>
        <v>41778.915416666663</v>
      </c>
    </row>
    <row r="133" spans="1:21" ht="16" hidden="1" x14ac:dyDescent="0.2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s="6">
        <f t="shared" si="10"/>
        <v>0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8265</v>
      </c>
      <c r="P133" s="4" t="e">
        <f t="shared" si="11"/>
        <v>#DIV/0!</v>
      </c>
      <c r="Q133" s="7">
        <f t="shared" si="12"/>
        <v>0</v>
      </c>
      <c r="R133" s="8" t="s">
        <v>8308</v>
      </c>
      <c r="S133" t="s">
        <v>8311</v>
      </c>
      <c r="T133" s="11">
        <f t="shared" si="13"/>
        <v>42557</v>
      </c>
      <c r="U133" s="11">
        <f t="shared" si="14"/>
        <v>42541.837511574078</v>
      </c>
    </row>
    <row r="134" spans="1:21" ht="48" hidden="1" x14ac:dyDescent="0.2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s="6">
        <f t="shared" si="10"/>
        <v>10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8265</v>
      </c>
      <c r="P134" s="4">
        <f t="shared" si="11"/>
        <v>94.51</v>
      </c>
      <c r="Q134" s="7">
        <f t="shared" si="12"/>
        <v>94.51</v>
      </c>
      <c r="R134" s="8" t="s">
        <v>8308</v>
      </c>
      <c r="S134" t="s">
        <v>8311</v>
      </c>
      <c r="T134" s="11">
        <f t="shared" si="13"/>
        <v>41950.854247685187</v>
      </c>
      <c r="U134" s="11">
        <f t="shared" si="14"/>
        <v>41905.812581018516</v>
      </c>
    </row>
    <row r="135" spans="1:21" ht="32" hidden="1" x14ac:dyDescent="0.2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s="6">
        <f t="shared" si="10"/>
        <v>0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8265</v>
      </c>
      <c r="P135" s="4" t="e">
        <f t="shared" si="11"/>
        <v>#DIV/0!</v>
      </c>
      <c r="Q135" s="7">
        <f t="shared" si="12"/>
        <v>0</v>
      </c>
      <c r="R135" s="8" t="s">
        <v>8308</v>
      </c>
      <c r="S135" t="s">
        <v>8311</v>
      </c>
      <c r="T135" s="11">
        <f t="shared" si="13"/>
        <v>42521.729861111111</v>
      </c>
      <c r="U135" s="11">
        <f t="shared" si="14"/>
        <v>42491.80768518518</v>
      </c>
    </row>
    <row r="136" spans="1:21" ht="32" hidden="1" x14ac:dyDescent="0.2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s="6">
        <f t="shared" si="10"/>
        <v>0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8265</v>
      </c>
      <c r="P136" s="4" t="e">
        <f t="shared" si="11"/>
        <v>#DIV/0!</v>
      </c>
      <c r="Q136" s="7">
        <f t="shared" si="12"/>
        <v>0</v>
      </c>
      <c r="R136" s="8" t="s">
        <v>8308</v>
      </c>
      <c r="S136" t="s">
        <v>8311</v>
      </c>
      <c r="T136" s="11">
        <f t="shared" si="13"/>
        <v>42251.708333333328</v>
      </c>
      <c r="U136" s="11">
        <f t="shared" si="14"/>
        <v>42221.909930555557</v>
      </c>
    </row>
    <row r="137" spans="1:21" ht="48" hidden="1" x14ac:dyDescent="0.2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s="6">
        <f t="shared" si="10"/>
        <v>13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8265</v>
      </c>
      <c r="P137" s="4">
        <f t="shared" si="11"/>
        <v>80.599999999999994</v>
      </c>
      <c r="Q137" s="7">
        <f t="shared" si="12"/>
        <v>80.599999999999994</v>
      </c>
      <c r="R137" s="8" t="s">
        <v>8308</v>
      </c>
      <c r="S137" t="s">
        <v>8311</v>
      </c>
      <c r="T137" s="11">
        <f t="shared" si="13"/>
        <v>41821.791666666664</v>
      </c>
      <c r="U137" s="11">
        <f t="shared" si="14"/>
        <v>41788.381909722222</v>
      </c>
    </row>
    <row r="138" spans="1:21" ht="48" hidden="1" x14ac:dyDescent="0.2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s="6">
        <f t="shared" si="10"/>
        <v>0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8265</v>
      </c>
      <c r="P138" s="4" t="e">
        <f t="shared" si="11"/>
        <v>#DIV/0!</v>
      </c>
      <c r="Q138" s="7">
        <f t="shared" si="12"/>
        <v>0</v>
      </c>
      <c r="R138" s="8" t="s">
        <v>8308</v>
      </c>
      <c r="S138" t="s">
        <v>8311</v>
      </c>
      <c r="T138" s="11">
        <f t="shared" si="13"/>
        <v>42140.427777777775</v>
      </c>
      <c r="U138" s="11">
        <f t="shared" si="14"/>
        <v>42096.410115740742</v>
      </c>
    </row>
    <row r="139" spans="1:21" ht="48" hidden="1" x14ac:dyDescent="0.2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s="6">
        <f t="shared" si="10"/>
        <v>0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8265</v>
      </c>
      <c r="P139" s="4" t="e">
        <f t="shared" si="11"/>
        <v>#DIV/0!</v>
      </c>
      <c r="Q139" s="7">
        <f t="shared" si="12"/>
        <v>0</v>
      </c>
      <c r="R139" s="8" t="s">
        <v>8308</v>
      </c>
      <c r="S139" t="s">
        <v>8311</v>
      </c>
      <c r="T139" s="11">
        <f t="shared" si="13"/>
        <v>42289.573993055557</v>
      </c>
      <c r="U139" s="11">
        <f t="shared" si="14"/>
        <v>42239.573993055557</v>
      </c>
    </row>
    <row r="140" spans="1:21" ht="48" hidden="1" x14ac:dyDescent="0.2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s="6">
        <f t="shared" si="10"/>
        <v>3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8265</v>
      </c>
      <c r="P140" s="4">
        <f t="shared" si="11"/>
        <v>81.239999999999995</v>
      </c>
      <c r="Q140" s="7">
        <f t="shared" si="12"/>
        <v>81.239999999999995</v>
      </c>
      <c r="R140" s="8" t="s">
        <v>8308</v>
      </c>
      <c r="S140" t="s">
        <v>8311</v>
      </c>
      <c r="T140" s="11">
        <f t="shared" si="13"/>
        <v>42217.207638888889</v>
      </c>
      <c r="U140" s="11">
        <f t="shared" si="14"/>
        <v>42186.257418981477</v>
      </c>
    </row>
    <row r="141" spans="1:21" ht="32" hidden="1" x14ac:dyDescent="0.2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s="6">
        <f t="shared" si="10"/>
        <v>100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8265</v>
      </c>
      <c r="P141" s="4">
        <f t="shared" si="11"/>
        <v>500</v>
      </c>
      <c r="Q141" s="7">
        <f t="shared" si="12"/>
        <v>500</v>
      </c>
      <c r="R141" s="8" t="s">
        <v>8308</v>
      </c>
      <c r="S141" t="s">
        <v>8311</v>
      </c>
      <c r="T141" s="11">
        <f t="shared" si="13"/>
        <v>42197.920972222222</v>
      </c>
      <c r="U141" s="11">
        <f t="shared" si="14"/>
        <v>42187.920972222222</v>
      </c>
    </row>
    <row r="142" spans="1:21" ht="48" hidden="1" x14ac:dyDescent="0.2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s="6">
        <f t="shared" si="10"/>
        <v>0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8265</v>
      </c>
      <c r="P142" s="4" t="e">
        <f t="shared" si="11"/>
        <v>#DIV/0!</v>
      </c>
      <c r="Q142" s="7">
        <f t="shared" si="12"/>
        <v>0</v>
      </c>
      <c r="R142" s="8" t="s">
        <v>8308</v>
      </c>
      <c r="S142" t="s">
        <v>8311</v>
      </c>
      <c r="T142" s="11">
        <f t="shared" si="13"/>
        <v>42083.15662037037</v>
      </c>
      <c r="U142" s="11">
        <f t="shared" si="14"/>
        <v>42053.198287037041</v>
      </c>
    </row>
    <row r="143" spans="1:21" ht="48" hidden="1" x14ac:dyDescent="0.2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s="6">
        <f t="shared" si="10"/>
        <v>11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8265</v>
      </c>
      <c r="P143" s="4">
        <f t="shared" si="11"/>
        <v>46.18</v>
      </c>
      <c r="Q143" s="7">
        <f t="shared" si="12"/>
        <v>46.18</v>
      </c>
      <c r="R143" s="8" t="s">
        <v>8308</v>
      </c>
      <c r="S143" t="s">
        <v>8311</v>
      </c>
      <c r="T143" s="11">
        <f t="shared" si="13"/>
        <v>42155.153043981481</v>
      </c>
      <c r="U143" s="11">
        <f t="shared" si="14"/>
        <v>42110.153043981481</v>
      </c>
    </row>
    <row r="144" spans="1:21" ht="48" hidden="1" x14ac:dyDescent="0.2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s="6">
        <f t="shared" si="10"/>
        <v>0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8265</v>
      </c>
      <c r="P144" s="4">
        <f t="shared" si="11"/>
        <v>10</v>
      </c>
      <c r="Q144" s="7">
        <f t="shared" si="12"/>
        <v>10</v>
      </c>
      <c r="R144" s="8" t="s">
        <v>8308</v>
      </c>
      <c r="S144" t="s">
        <v>8311</v>
      </c>
      <c r="T144" s="11">
        <f t="shared" si="13"/>
        <v>41959.934930555552</v>
      </c>
      <c r="U144" s="11">
        <f t="shared" si="14"/>
        <v>41938.893263888887</v>
      </c>
    </row>
    <row r="145" spans="1:21" ht="48" hidden="1" x14ac:dyDescent="0.2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s="6">
        <f t="shared" si="10"/>
        <v>0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8265</v>
      </c>
      <c r="P145" s="4" t="e">
        <f t="shared" si="11"/>
        <v>#DIV/0!</v>
      </c>
      <c r="Q145" s="7">
        <f t="shared" si="12"/>
        <v>0</v>
      </c>
      <c r="R145" s="8" t="s">
        <v>8308</v>
      </c>
      <c r="S145" t="s">
        <v>8311</v>
      </c>
      <c r="T145" s="11">
        <f t="shared" si="13"/>
        <v>42616.246527777781</v>
      </c>
      <c r="U145" s="11">
        <f t="shared" si="14"/>
        <v>42559.064143518524</v>
      </c>
    </row>
    <row r="146" spans="1:21" ht="48" hidden="1" x14ac:dyDescent="0.2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s="6">
        <f t="shared" si="10"/>
        <v>28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8265</v>
      </c>
      <c r="P146" s="4">
        <f t="shared" si="11"/>
        <v>55.95</v>
      </c>
      <c r="Q146" s="7">
        <f t="shared" si="12"/>
        <v>55.95</v>
      </c>
      <c r="R146" s="8" t="s">
        <v>8308</v>
      </c>
      <c r="S146" t="s">
        <v>8311</v>
      </c>
      <c r="T146" s="11">
        <f t="shared" si="13"/>
        <v>42107.72074074074</v>
      </c>
      <c r="U146" s="11">
        <f t="shared" si="14"/>
        <v>42047.762407407412</v>
      </c>
    </row>
    <row r="147" spans="1:21" ht="48" hidden="1" x14ac:dyDescent="0.2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s="6">
        <f t="shared" si="10"/>
        <v>8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8265</v>
      </c>
      <c r="P147" s="4">
        <f t="shared" si="11"/>
        <v>37.56</v>
      </c>
      <c r="Q147" s="7">
        <f t="shared" si="12"/>
        <v>37.56</v>
      </c>
      <c r="R147" s="8" t="s">
        <v>8308</v>
      </c>
      <c r="S147" t="s">
        <v>8311</v>
      </c>
      <c r="T147" s="11">
        <f t="shared" si="13"/>
        <v>42227.542268518519</v>
      </c>
      <c r="U147" s="11">
        <f t="shared" si="14"/>
        <v>42200.542268518519</v>
      </c>
    </row>
    <row r="148" spans="1:21" ht="48" hidden="1" x14ac:dyDescent="0.2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s="6">
        <f t="shared" si="10"/>
        <v>1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8265</v>
      </c>
      <c r="P148" s="4">
        <f t="shared" si="11"/>
        <v>38.33</v>
      </c>
      <c r="Q148" s="7">
        <f t="shared" si="12"/>
        <v>38.33</v>
      </c>
      <c r="R148" s="8" t="s">
        <v>8308</v>
      </c>
      <c r="S148" t="s">
        <v>8311</v>
      </c>
      <c r="T148" s="11">
        <f t="shared" si="13"/>
        <v>42753.016180555554</v>
      </c>
      <c r="U148" s="11">
        <f t="shared" si="14"/>
        <v>42693.016180555554</v>
      </c>
    </row>
    <row r="149" spans="1:21" ht="32" hidden="1" x14ac:dyDescent="0.2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s="6">
        <f t="shared" si="10"/>
        <v>0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8265</v>
      </c>
      <c r="P149" s="4" t="e">
        <f t="shared" si="11"/>
        <v>#DIV/0!</v>
      </c>
      <c r="Q149" s="7">
        <f t="shared" si="12"/>
        <v>0</v>
      </c>
      <c r="R149" s="8" t="s">
        <v>8308</v>
      </c>
      <c r="S149" t="s">
        <v>8311</v>
      </c>
      <c r="T149" s="11">
        <f t="shared" si="13"/>
        <v>42012.762499999997</v>
      </c>
      <c r="U149" s="11">
        <f t="shared" si="14"/>
        <v>41969.767824074079</v>
      </c>
    </row>
    <row r="150" spans="1:21" ht="48" hidden="1" x14ac:dyDescent="0.2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s="6">
        <f t="shared" si="10"/>
        <v>0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8265</v>
      </c>
      <c r="P150" s="4">
        <f t="shared" si="11"/>
        <v>20</v>
      </c>
      <c r="Q150" s="7">
        <f t="shared" si="12"/>
        <v>20</v>
      </c>
      <c r="R150" s="8" t="s">
        <v>8308</v>
      </c>
      <c r="S150" t="s">
        <v>8311</v>
      </c>
      <c r="T150" s="11">
        <f t="shared" si="13"/>
        <v>42427.281666666662</v>
      </c>
      <c r="U150" s="11">
        <f t="shared" si="14"/>
        <v>42397.281666666662</v>
      </c>
    </row>
    <row r="151" spans="1:21" ht="48" hidden="1" x14ac:dyDescent="0.2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s="6">
        <f t="shared" si="10"/>
        <v>1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8265</v>
      </c>
      <c r="P151" s="4">
        <f t="shared" si="11"/>
        <v>15.33</v>
      </c>
      <c r="Q151" s="7">
        <f t="shared" si="12"/>
        <v>15.33</v>
      </c>
      <c r="R151" s="8" t="s">
        <v>8308</v>
      </c>
      <c r="S151" t="s">
        <v>8311</v>
      </c>
      <c r="T151" s="11">
        <f t="shared" si="13"/>
        <v>41998.333333333328</v>
      </c>
      <c r="U151" s="11">
        <f t="shared" si="14"/>
        <v>41968.172106481477</v>
      </c>
    </row>
    <row r="152" spans="1:21" ht="48" hidden="1" x14ac:dyDescent="0.2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s="6">
        <f t="shared" si="10"/>
        <v>23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8265</v>
      </c>
      <c r="P152" s="4">
        <f t="shared" si="11"/>
        <v>449.43</v>
      </c>
      <c r="Q152" s="7">
        <f t="shared" si="12"/>
        <v>449.43</v>
      </c>
      <c r="R152" s="8" t="s">
        <v>8308</v>
      </c>
      <c r="S152" t="s">
        <v>8311</v>
      </c>
      <c r="T152" s="11">
        <f t="shared" si="13"/>
        <v>42150.161828703705</v>
      </c>
      <c r="U152" s="11">
        <f t="shared" si="14"/>
        <v>42090.161828703705</v>
      </c>
    </row>
    <row r="153" spans="1:21" ht="48" hidden="1" x14ac:dyDescent="0.2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s="6">
        <f t="shared" si="10"/>
        <v>0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8265</v>
      </c>
      <c r="P153" s="4">
        <f t="shared" si="11"/>
        <v>28</v>
      </c>
      <c r="Q153" s="7">
        <f t="shared" si="12"/>
        <v>28</v>
      </c>
      <c r="R153" s="8" t="s">
        <v>8308</v>
      </c>
      <c r="S153" t="s">
        <v>8311</v>
      </c>
      <c r="T153" s="11">
        <f t="shared" si="13"/>
        <v>42173.550821759258</v>
      </c>
      <c r="U153" s="11">
        <f t="shared" si="14"/>
        <v>42113.550821759258</v>
      </c>
    </row>
    <row r="154" spans="1:21" ht="32" hidden="1" x14ac:dyDescent="0.2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s="6">
        <f t="shared" si="10"/>
        <v>0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8265</v>
      </c>
      <c r="P154" s="4">
        <f t="shared" si="11"/>
        <v>15</v>
      </c>
      <c r="Q154" s="7">
        <f t="shared" si="12"/>
        <v>15</v>
      </c>
      <c r="R154" s="8" t="s">
        <v>8308</v>
      </c>
      <c r="S154" t="s">
        <v>8311</v>
      </c>
      <c r="T154" s="11">
        <f t="shared" si="13"/>
        <v>41905.077546296299</v>
      </c>
      <c r="U154" s="11">
        <f t="shared" si="14"/>
        <v>41875.077546296299</v>
      </c>
    </row>
    <row r="155" spans="1:21" ht="48" hidden="1" x14ac:dyDescent="0.2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s="6">
        <f t="shared" si="10"/>
        <v>1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8265</v>
      </c>
      <c r="P155" s="4">
        <f t="shared" si="11"/>
        <v>35.9</v>
      </c>
      <c r="Q155" s="7">
        <f t="shared" si="12"/>
        <v>35.9</v>
      </c>
      <c r="R155" s="8" t="s">
        <v>8308</v>
      </c>
      <c r="S155" t="s">
        <v>8311</v>
      </c>
      <c r="T155" s="11">
        <f t="shared" si="13"/>
        <v>41975.627824074079</v>
      </c>
      <c r="U155" s="11">
        <f t="shared" si="14"/>
        <v>41933.586157407408</v>
      </c>
    </row>
    <row r="156" spans="1:21" ht="32" hidden="1" x14ac:dyDescent="0.2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s="6">
        <f t="shared" si="10"/>
        <v>3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8265</v>
      </c>
      <c r="P156" s="4">
        <f t="shared" si="11"/>
        <v>13.33</v>
      </c>
      <c r="Q156" s="7">
        <f t="shared" si="12"/>
        <v>13.33</v>
      </c>
      <c r="R156" s="8" t="s">
        <v>8308</v>
      </c>
      <c r="S156" t="s">
        <v>8311</v>
      </c>
      <c r="T156" s="11">
        <f t="shared" si="13"/>
        <v>42158.547395833331</v>
      </c>
      <c r="U156" s="11">
        <f t="shared" si="14"/>
        <v>42115.547395833331</v>
      </c>
    </row>
    <row r="157" spans="1:21" ht="64" hidden="1" x14ac:dyDescent="0.2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s="6">
        <f t="shared" si="10"/>
        <v>0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8265</v>
      </c>
      <c r="P157" s="4">
        <f t="shared" si="11"/>
        <v>20.25</v>
      </c>
      <c r="Q157" s="7">
        <f t="shared" si="12"/>
        <v>20.25</v>
      </c>
      <c r="R157" s="8" t="s">
        <v>8308</v>
      </c>
      <c r="S157" t="s">
        <v>8311</v>
      </c>
      <c r="T157" s="11">
        <f t="shared" si="13"/>
        <v>42208.559432870374</v>
      </c>
      <c r="U157" s="11">
        <f t="shared" si="14"/>
        <v>42168.559432870374</v>
      </c>
    </row>
    <row r="158" spans="1:21" ht="48" hidden="1" x14ac:dyDescent="0.2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s="6">
        <f t="shared" si="10"/>
        <v>5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8265</v>
      </c>
      <c r="P158" s="4">
        <f t="shared" si="11"/>
        <v>119</v>
      </c>
      <c r="Q158" s="7">
        <f t="shared" si="12"/>
        <v>119</v>
      </c>
      <c r="R158" s="8" t="s">
        <v>8308</v>
      </c>
      <c r="S158" t="s">
        <v>8311</v>
      </c>
      <c r="T158" s="11">
        <f t="shared" si="13"/>
        <v>41854.124953703707</v>
      </c>
      <c r="U158" s="11">
        <f t="shared" si="14"/>
        <v>41794.124953703707</v>
      </c>
    </row>
    <row r="159" spans="1:21" ht="48" hidden="1" x14ac:dyDescent="0.2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s="6">
        <f t="shared" si="10"/>
        <v>0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8265</v>
      </c>
      <c r="P159" s="4">
        <f t="shared" si="11"/>
        <v>4</v>
      </c>
      <c r="Q159" s="7">
        <f t="shared" si="12"/>
        <v>4</v>
      </c>
      <c r="R159" s="8" t="s">
        <v>8308</v>
      </c>
      <c r="S159" t="s">
        <v>8311</v>
      </c>
      <c r="T159" s="11">
        <f t="shared" si="13"/>
        <v>42426.911712962959</v>
      </c>
      <c r="U159" s="11">
        <f t="shared" si="14"/>
        <v>42396.911712962959</v>
      </c>
    </row>
    <row r="160" spans="1:21" ht="48" hidden="1" x14ac:dyDescent="0.2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s="6">
        <f t="shared" si="10"/>
        <v>0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8265</v>
      </c>
      <c r="P160" s="4" t="e">
        <f t="shared" si="11"/>
        <v>#DIV/0!</v>
      </c>
      <c r="Q160" s="7">
        <f t="shared" si="12"/>
        <v>0</v>
      </c>
      <c r="R160" s="8" t="s">
        <v>8308</v>
      </c>
      <c r="S160" t="s">
        <v>8311</v>
      </c>
      <c r="T160" s="11">
        <f t="shared" si="13"/>
        <v>41934.07671296296</v>
      </c>
      <c r="U160" s="11">
        <f t="shared" si="14"/>
        <v>41904.07671296296</v>
      </c>
    </row>
    <row r="161" spans="1:21" ht="48" hidden="1" x14ac:dyDescent="0.2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s="6">
        <f t="shared" si="10"/>
        <v>0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8265</v>
      </c>
      <c r="P161" s="4">
        <f t="shared" si="11"/>
        <v>10</v>
      </c>
      <c r="Q161" s="7">
        <f t="shared" si="12"/>
        <v>10</v>
      </c>
      <c r="R161" s="8" t="s">
        <v>8308</v>
      </c>
      <c r="S161" t="s">
        <v>8311</v>
      </c>
      <c r="T161" s="11">
        <f t="shared" si="13"/>
        <v>42554.434548611112</v>
      </c>
      <c r="U161" s="11">
        <f t="shared" si="14"/>
        <v>42514.434548611112</v>
      </c>
    </row>
    <row r="162" spans="1:21" ht="48" hidden="1" x14ac:dyDescent="0.2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s="6">
        <f t="shared" si="10"/>
        <v>0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8266</v>
      </c>
      <c r="P162" s="4" t="e">
        <f t="shared" si="11"/>
        <v>#DIV/0!</v>
      </c>
      <c r="Q162" s="7">
        <f t="shared" si="12"/>
        <v>0</v>
      </c>
      <c r="R162" s="8" t="s">
        <v>8308</v>
      </c>
      <c r="S162" t="s">
        <v>8312</v>
      </c>
      <c r="T162" s="11">
        <f t="shared" si="13"/>
        <v>42231.913090277783</v>
      </c>
      <c r="U162" s="11">
        <f t="shared" si="14"/>
        <v>42171.913090277783</v>
      </c>
    </row>
    <row r="163" spans="1:21" ht="48" hidden="1" x14ac:dyDescent="0.2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s="6">
        <f t="shared" si="10"/>
        <v>0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8266</v>
      </c>
      <c r="P163" s="4">
        <f t="shared" si="11"/>
        <v>5</v>
      </c>
      <c r="Q163" s="7">
        <f t="shared" si="12"/>
        <v>5</v>
      </c>
      <c r="R163" s="8" t="s">
        <v>8308</v>
      </c>
      <c r="S163" t="s">
        <v>8312</v>
      </c>
      <c r="T163" s="11">
        <f t="shared" si="13"/>
        <v>41822.687442129631</v>
      </c>
      <c r="U163" s="11">
        <f t="shared" si="14"/>
        <v>41792.687442129631</v>
      </c>
    </row>
    <row r="164" spans="1:21" ht="48" hidden="1" x14ac:dyDescent="0.2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s="6">
        <f t="shared" si="10"/>
        <v>16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8266</v>
      </c>
      <c r="P164" s="4">
        <f t="shared" si="11"/>
        <v>43.5</v>
      </c>
      <c r="Q164" s="7">
        <f t="shared" si="12"/>
        <v>43.5</v>
      </c>
      <c r="R164" s="8" t="s">
        <v>8308</v>
      </c>
      <c r="S164" t="s">
        <v>8312</v>
      </c>
      <c r="T164" s="11">
        <f t="shared" si="13"/>
        <v>41867.987500000003</v>
      </c>
      <c r="U164" s="11">
        <f t="shared" si="14"/>
        <v>41835.126805555556</v>
      </c>
    </row>
    <row r="165" spans="1:21" ht="64" hidden="1" x14ac:dyDescent="0.2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s="6">
        <f t="shared" si="10"/>
        <v>0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8266</v>
      </c>
      <c r="P165" s="4" t="e">
        <f t="shared" si="11"/>
        <v>#DIV/0!</v>
      </c>
      <c r="Q165" s="7">
        <f t="shared" si="12"/>
        <v>0</v>
      </c>
      <c r="R165" s="8" t="s">
        <v>8308</v>
      </c>
      <c r="S165" t="s">
        <v>8312</v>
      </c>
      <c r="T165" s="11">
        <f t="shared" si="13"/>
        <v>42278</v>
      </c>
      <c r="U165" s="11">
        <f t="shared" si="14"/>
        <v>42243.961273148147</v>
      </c>
    </row>
    <row r="166" spans="1:21" ht="48" hidden="1" x14ac:dyDescent="0.2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s="6">
        <f t="shared" si="10"/>
        <v>1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8266</v>
      </c>
      <c r="P166" s="4">
        <f t="shared" si="11"/>
        <v>91.43</v>
      </c>
      <c r="Q166" s="7">
        <f t="shared" si="12"/>
        <v>91.43</v>
      </c>
      <c r="R166" s="8" t="s">
        <v>8308</v>
      </c>
      <c r="S166" t="s">
        <v>8312</v>
      </c>
      <c r="T166" s="11">
        <f t="shared" si="13"/>
        <v>41901.762743055559</v>
      </c>
      <c r="U166" s="11">
        <f t="shared" si="14"/>
        <v>41841.762743055559</v>
      </c>
    </row>
    <row r="167" spans="1:21" ht="32" hidden="1" x14ac:dyDescent="0.2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s="6">
        <f t="shared" si="10"/>
        <v>0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8266</v>
      </c>
      <c r="P167" s="4" t="e">
        <f t="shared" si="11"/>
        <v>#DIV/0!</v>
      </c>
      <c r="Q167" s="7">
        <f t="shared" si="12"/>
        <v>0</v>
      </c>
      <c r="R167" s="8" t="s">
        <v>8308</v>
      </c>
      <c r="S167" t="s">
        <v>8312</v>
      </c>
      <c r="T167" s="11">
        <f t="shared" si="13"/>
        <v>42381.658842592587</v>
      </c>
      <c r="U167" s="11">
        <f t="shared" si="14"/>
        <v>42351.658842592587</v>
      </c>
    </row>
    <row r="168" spans="1:21" ht="48" hidden="1" x14ac:dyDescent="0.2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s="6">
        <f t="shared" si="10"/>
        <v>60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8266</v>
      </c>
      <c r="P168" s="4">
        <f t="shared" si="11"/>
        <v>3000</v>
      </c>
      <c r="Q168" s="7">
        <f t="shared" si="12"/>
        <v>3000</v>
      </c>
      <c r="R168" s="8" t="s">
        <v>8308</v>
      </c>
      <c r="S168" t="s">
        <v>8312</v>
      </c>
      <c r="T168" s="11">
        <f t="shared" si="13"/>
        <v>42751.075949074075</v>
      </c>
      <c r="U168" s="11">
        <f t="shared" si="14"/>
        <v>42721.075949074075</v>
      </c>
    </row>
    <row r="169" spans="1:21" ht="48" hidden="1" x14ac:dyDescent="0.2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s="6">
        <f t="shared" si="10"/>
        <v>0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8266</v>
      </c>
      <c r="P169" s="4">
        <f t="shared" si="11"/>
        <v>5.5</v>
      </c>
      <c r="Q169" s="7">
        <f t="shared" si="12"/>
        <v>5.5</v>
      </c>
      <c r="R169" s="8" t="s">
        <v>8308</v>
      </c>
      <c r="S169" t="s">
        <v>8312</v>
      </c>
      <c r="T169" s="11">
        <f t="shared" si="13"/>
        <v>42220.927488425921</v>
      </c>
      <c r="U169" s="11">
        <f t="shared" si="14"/>
        <v>42160.927488425921</v>
      </c>
    </row>
    <row r="170" spans="1:21" ht="48" hidden="1" x14ac:dyDescent="0.2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s="6">
        <f t="shared" si="10"/>
        <v>4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8266</v>
      </c>
      <c r="P170" s="4">
        <f t="shared" si="11"/>
        <v>108.33</v>
      </c>
      <c r="Q170" s="7">
        <f t="shared" si="12"/>
        <v>108.33</v>
      </c>
      <c r="R170" s="8" t="s">
        <v>8308</v>
      </c>
      <c r="S170" t="s">
        <v>8312</v>
      </c>
      <c r="T170" s="11">
        <f t="shared" si="13"/>
        <v>42082.793634259258</v>
      </c>
      <c r="U170" s="11">
        <f t="shared" si="14"/>
        <v>42052.83530092593</v>
      </c>
    </row>
    <row r="171" spans="1:21" ht="48" hidden="1" x14ac:dyDescent="0.2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s="6">
        <f t="shared" si="10"/>
        <v>22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8266</v>
      </c>
      <c r="P171" s="4">
        <f t="shared" si="11"/>
        <v>56</v>
      </c>
      <c r="Q171" s="7">
        <f t="shared" si="12"/>
        <v>56</v>
      </c>
      <c r="R171" s="8" t="s">
        <v>8308</v>
      </c>
      <c r="S171" t="s">
        <v>8312</v>
      </c>
      <c r="T171" s="11">
        <f t="shared" si="13"/>
        <v>41930.505312499998</v>
      </c>
      <c r="U171" s="11">
        <f t="shared" si="14"/>
        <v>41900.505312499998</v>
      </c>
    </row>
    <row r="172" spans="1:21" ht="48" hidden="1" x14ac:dyDescent="0.2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s="6">
        <f t="shared" si="10"/>
        <v>3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8266</v>
      </c>
      <c r="P172" s="4">
        <f t="shared" si="11"/>
        <v>32.5</v>
      </c>
      <c r="Q172" s="7">
        <f t="shared" si="12"/>
        <v>32.5</v>
      </c>
      <c r="R172" s="8" t="s">
        <v>8308</v>
      </c>
      <c r="S172" t="s">
        <v>8312</v>
      </c>
      <c r="T172" s="11">
        <f t="shared" si="13"/>
        <v>42246.227777777778</v>
      </c>
      <c r="U172" s="11">
        <f t="shared" si="14"/>
        <v>42216.977812500001</v>
      </c>
    </row>
    <row r="173" spans="1:21" ht="48" hidden="1" x14ac:dyDescent="0.2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s="6">
        <f t="shared" si="10"/>
        <v>0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8266</v>
      </c>
      <c r="P173" s="4">
        <f t="shared" si="11"/>
        <v>1</v>
      </c>
      <c r="Q173" s="7">
        <f t="shared" si="12"/>
        <v>1</v>
      </c>
      <c r="R173" s="8" t="s">
        <v>8308</v>
      </c>
      <c r="S173" t="s">
        <v>8312</v>
      </c>
      <c r="T173" s="11">
        <f t="shared" si="13"/>
        <v>42594.180717592593</v>
      </c>
      <c r="U173" s="11">
        <f t="shared" si="14"/>
        <v>42534.180717592593</v>
      </c>
    </row>
    <row r="174" spans="1:21" ht="48" hidden="1" x14ac:dyDescent="0.2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s="6">
        <f t="shared" si="10"/>
        <v>0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8266</v>
      </c>
      <c r="P174" s="4" t="e">
        <f t="shared" si="11"/>
        <v>#DIV/0!</v>
      </c>
      <c r="Q174" s="7">
        <f t="shared" si="12"/>
        <v>0</v>
      </c>
      <c r="R174" s="8" t="s">
        <v>8308</v>
      </c>
      <c r="S174" t="s">
        <v>8312</v>
      </c>
      <c r="T174" s="11">
        <f t="shared" si="13"/>
        <v>42082.353275462956</v>
      </c>
      <c r="U174" s="11">
        <f t="shared" si="14"/>
        <v>42047.394942129627</v>
      </c>
    </row>
    <row r="175" spans="1:21" ht="48" hidden="1" x14ac:dyDescent="0.2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s="6">
        <f t="shared" si="10"/>
        <v>0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8266</v>
      </c>
      <c r="P175" s="4" t="e">
        <f t="shared" si="11"/>
        <v>#DIV/0!</v>
      </c>
      <c r="Q175" s="7">
        <f t="shared" si="12"/>
        <v>0</v>
      </c>
      <c r="R175" s="8" t="s">
        <v>8308</v>
      </c>
      <c r="S175" t="s">
        <v>8312</v>
      </c>
      <c r="T175" s="11">
        <f t="shared" si="13"/>
        <v>42063.573009259257</v>
      </c>
      <c r="U175" s="11">
        <f t="shared" si="14"/>
        <v>42033.573009259257</v>
      </c>
    </row>
    <row r="176" spans="1:21" ht="48" hidden="1" x14ac:dyDescent="0.2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s="6">
        <f t="shared" si="10"/>
        <v>0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8266</v>
      </c>
      <c r="P176" s="4" t="e">
        <f t="shared" si="11"/>
        <v>#DIV/0!</v>
      </c>
      <c r="Q176" s="7">
        <f t="shared" si="12"/>
        <v>0</v>
      </c>
      <c r="R176" s="8" t="s">
        <v>8308</v>
      </c>
      <c r="S176" t="s">
        <v>8312</v>
      </c>
      <c r="T176" s="11">
        <f t="shared" si="13"/>
        <v>42132.758981481486</v>
      </c>
      <c r="U176" s="11">
        <f t="shared" si="14"/>
        <v>42072.758981481486</v>
      </c>
    </row>
    <row r="177" spans="1:21" ht="48" hidden="1" x14ac:dyDescent="0.2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s="6">
        <f t="shared" si="10"/>
        <v>6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8266</v>
      </c>
      <c r="P177" s="4">
        <f t="shared" si="11"/>
        <v>49.88</v>
      </c>
      <c r="Q177" s="7">
        <f t="shared" si="12"/>
        <v>49.88</v>
      </c>
      <c r="R177" s="8" t="s">
        <v>8308</v>
      </c>
      <c r="S177" t="s">
        <v>8312</v>
      </c>
      <c r="T177" s="11">
        <f t="shared" si="13"/>
        <v>41880.777905092589</v>
      </c>
      <c r="U177" s="11">
        <f t="shared" si="14"/>
        <v>41855.777905092589</v>
      </c>
    </row>
    <row r="178" spans="1:21" ht="48" hidden="1" x14ac:dyDescent="0.2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s="6">
        <f t="shared" si="10"/>
        <v>0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8266</v>
      </c>
      <c r="P178" s="4" t="e">
        <f t="shared" si="11"/>
        <v>#DIV/0!</v>
      </c>
      <c r="Q178" s="7">
        <f t="shared" si="12"/>
        <v>0</v>
      </c>
      <c r="R178" s="8" t="s">
        <v>8308</v>
      </c>
      <c r="S178" t="s">
        <v>8312</v>
      </c>
      <c r="T178" s="11">
        <f t="shared" si="13"/>
        <v>42221.824062500003</v>
      </c>
      <c r="U178" s="11">
        <f t="shared" si="14"/>
        <v>42191.824062500003</v>
      </c>
    </row>
    <row r="179" spans="1:21" ht="32" hidden="1" x14ac:dyDescent="0.2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s="6">
        <f t="shared" si="10"/>
        <v>40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8266</v>
      </c>
      <c r="P179" s="4">
        <f t="shared" si="11"/>
        <v>25.71</v>
      </c>
      <c r="Q179" s="7">
        <f t="shared" si="12"/>
        <v>25.71</v>
      </c>
      <c r="R179" s="8" t="s">
        <v>8308</v>
      </c>
      <c r="S179" t="s">
        <v>8312</v>
      </c>
      <c r="T179" s="11">
        <f t="shared" si="13"/>
        <v>42087.00608796296</v>
      </c>
      <c r="U179" s="11">
        <f t="shared" si="14"/>
        <v>42070.047754629632</v>
      </c>
    </row>
    <row r="180" spans="1:21" ht="32" hidden="1" x14ac:dyDescent="0.2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s="6">
        <f t="shared" si="10"/>
        <v>0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8266</v>
      </c>
      <c r="P180" s="4" t="e">
        <f t="shared" si="11"/>
        <v>#DIV/0!</v>
      </c>
      <c r="Q180" s="7">
        <f t="shared" si="12"/>
        <v>0</v>
      </c>
      <c r="R180" s="8" t="s">
        <v>8308</v>
      </c>
      <c r="S180" t="s">
        <v>8312</v>
      </c>
      <c r="T180" s="11">
        <f t="shared" si="13"/>
        <v>42334.997048611112</v>
      </c>
      <c r="U180" s="11">
        <f t="shared" si="14"/>
        <v>42304.955381944441</v>
      </c>
    </row>
    <row r="181" spans="1:21" ht="32" hidden="1" x14ac:dyDescent="0.2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s="6">
        <f t="shared" si="10"/>
        <v>20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8266</v>
      </c>
      <c r="P181" s="4">
        <f t="shared" si="11"/>
        <v>100</v>
      </c>
      <c r="Q181" s="7">
        <f t="shared" si="12"/>
        <v>100</v>
      </c>
      <c r="R181" s="8" t="s">
        <v>8308</v>
      </c>
      <c r="S181" t="s">
        <v>8312</v>
      </c>
      <c r="T181" s="11">
        <f t="shared" si="13"/>
        <v>42433.080497685187</v>
      </c>
      <c r="U181" s="11">
        <f t="shared" si="14"/>
        <v>42403.080497685187</v>
      </c>
    </row>
    <row r="182" spans="1:21" ht="48" hidden="1" x14ac:dyDescent="0.2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s="6">
        <f t="shared" si="10"/>
        <v>33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8266</v>
      </c>
      <c r="P182" s="4">
        <f t="shared" si="11"/>
        <v>30.85</v>
      </c>
      <c r="Q182" s="7">
        <f t="shared" si="12"/>
        <v>30.85</v>
      </c>
      <c r="R182" s="8" t="s">
        <v>8308</v>
      </c>
      <c r="S182" t="s">
        <v>8312</v>
      </c>
      <c r="T182" s="11">
        <f t="shared" si="13"/>
        <v>42107.791666666672</v>
      </c>
      <c r="U182" s="11">
        <f t="shared" si="14"/>
        <v>42067.991238425922</v>
      </c>
    </row>
    <row r="183" spans="1:21" ht="48" hidden="1" x14ac:dyDescent="0.2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s="6">
        <f t="shared" si="10"/>
        <v>21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8266</v>
      </c>
      <c r="P183" s="4">
        <f t="shared" si="11"/>
        <v>180.5</v>
      </c>
      <c r="Q183" s="7">
        <f t="shared" si="12"/>
        <v>180.5</v>
      </c>
      <c r="R183" s="8" t="s">
        <v>8308</v>
      </c>
      <c r="S183" t="s">
        <v>8312</v>
      </c>
      <c r="T183" s="11">
        <f t="shared" si="13"/>
        <v>42177.741840277777</v>
      </c>
      <c r="U183" s="11">
        <f t="shared" si="14"/>
        <v>42147.741840277777</v>
      </c>
    </row>
    <row r="184" spans="1:21" ht="48" hidden="1" x14ac:dyDescent="0.2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s="6">
        <f t="shared" si="10"/>
        <v>0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8266</v>
      </c>
      <c r="P184" s="4" t="e">
        <f t="shared" si="11"/>
        <v>#DIV/0!</v>
      </c>
      <c r="Q184" s="7">
        <f t="shared" si="12"/>
        <v>0</v>
      </c>
      <c r="R184" s="8" t="s">
        <v>8308</v>
      </c>
      <c r="S184" t="s">
        <v>8312</v>
      </c>
      <c r="T184" s="11">
        <f t="shared" si="13"/>
        <v>42742.011944444443</v>
      </c>
      <c r="U184" s="11">
        <f t="shared" si="14"/>
        <v>42712.011944444443</v>
      </c>
    </row>
    <row r="185" spans="1:21" ht="16" hidden="1" x14ac:dyDescent="0.2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s="6">
        <f t="shared" si="10"/>
        <v>36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8266</v>
      </c>
      <c r="P185" s="4">
        <f t="shared" si="11"/>
        <v>373.5</v>
      </c>
      <c r="Q185" s="7">
        <f t="shared" si="12"/>
        <v>373.5</v>
      </c>
      <c r="R185" s="8" t="s">
        <v>8308</v>
      </c>
      <c r="S185" t="s">
        <v>8312</v>
      </c>
      <c r="T185" s="11">
        <f t="shared" si="13"/>
        <v>41969.851967592593</v>
      </c>
      <c r="U185" s="11">
        <f t="shared" si="14"/>
        <v>41939.810300925928</v>
      </c>
    </row>
    <row r="186" spans="1:21" ht="48" hidden="1" x14ac:dyDescent="0.2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s="6">
        <f t="shared" si="10"/>
        <v>3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8266</v>
      </c>
      <c r="P186" s="4">
        <f t="shared" si="11"/>
        <v>25.5</v>
      </c>
      <c r="Q186" s="7">
        <f t="shared" si="12"/>
        <v>25.5</v>
      </c>
      <c r="R186" s="8" t="s">
        <v>8308</v>
      </c>
      <c r="S186" t="s">
        <v>8312</v>
      </c>
      <c r="T186" s="11">
        <f t="shared" si="13"/>
        <v>41883.165972222225</v>
      </c>
      <c r="U186" s="11">
        <f t="shared" si="14"/>
        <v>41825.791226851856</v>
      </c>
    </row>
    <row r="187" spans="1:21" ht="16" hidden="1" x14ac:dyDescent="0.2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s="6">
        <f t="shared" si="10"/>
        <v>6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8266</v>
      </c>
      <c r="P187" s="4">
        <f t="shared" si="11"/>
        <v>220</v>
      </c>
      <c r="Q187" s="7">
        <f t="shared" si="12"/>
        <v>220</v>
      </c>
      <c r="R187" s="8" t="s">
        <v>8308</v>
      </c>
      <c r="S187" t="s">
        <v>8312</v>
      </c>
      <c r="T187" s="11">
        <f t="shared" si="13"/>
        <v>42600.91133101852</v>
      </c>
      <c r="U187" s="11">
        <f t="shared" si="14"/>
        <v>42570.91133101852</v>
      </c>
    </row>
    <row r="188" spans="1:21" ht="48" hidden="1" x14ac:dyDescent="0.2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s="6">
        <f t="shared" si="10"/>
        <v>0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8266</v>
      </c>
      <c r="P188" s="4" t="e">
        <f t="shared" si="11"/>
        <v>#DIV/0!</v>
      </c>
      <c r="Q188" s="7">
        <f t="shared" si="12"/>
        <v>0</v>
      </c>
      <c r="R188" s="8" t="s">
        <v>8308</v>
      </c>
      <c r="S188" t="s">
        <v>8312</v>
      </c>
      <c r="T188" s="11">
        <f t="shared" si="13"/>
        <v>42797.833333333328</v>
      </c>
      <c r="U188" s="11">
        <f t="shared" si="14"/>
        <v>42767.812893518523</v>
      </c>
    </row>
    <row r="189" spans="1:21" ht="32" hidden="1" x14ac:dyDescent="0.2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s="6">
        <f t="shared" si="10"/>
        <v>16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8266</v>
      </c>
      <c r="P189" s="4">
        <f t="shared" si="11"/>
        <v>160</v>
      </c>
      <c r="Q189" s="7">
        <f t="shared" si="12"/>
        <v>160</v>
      </c>
      <c r="R189" s="8" t="s">
        <v>8308</v>
      </c>
      <c r="S189" t="s">
        <v>8312</v>
      </c>
      <c r="T189" s="11">
        <f t="shared" si="13"/>
        <v>42206.290972222225</v>
      </c>
      <c r="U189" s="11">
        <f t="shared" si="14"/>
        <v>42182.234456018516</v>
      </c>
    </row>
    <row r="190" spans="1:21" ht="48" hidden="1" x14ac:dyDescent="0.2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s="6">
        <f t="shared" si="10"/>
        <v>0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8266</v>
      </c>
      <c r="P190" s="4" t="e">
        <f t="shared" si="11"/>
        <v>#DIV/0!</v>
      </c>
      <c r="Q190" s="7">
        <f t="shared" si="12"/>
        <v>0</v>
      </c>
      <c r="R190" s="8" t="s">
        <v>8308</v>
      </c>
      <c r="S190" t="s">
        <v>8312</v>
      </c>
      <c r="T190" s="11">
        <f t="shared" si="13"/>
        <v>41887.18304398148</v>
      </c>
      <c r="U190" s="11">
        <f t="shared" si="14"/>
        <v>41857.18304398148</v>
      </c>
    </row>
    <row r="191" spans="1:21" ht="48" hidden="1" x14ac:dyDescent="0.2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s="6">
        <f t="shared" si="10"/>
        <v>0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8266</v>
      </c>
      <c r="P191" s="4">
        <f t="shared" si="11"/>
        <v>69</v>
      </c>
      <c r="Q191" s="7">
        <f t="shared" si="12"/>
        <v>69</v>
      </c>
      <c r="R191" s="8" t="s">
        <v>8308</v>
      </c>
      <c r="S191" t="s">
        <v>8312</v>
      </c>
      <c r="T191" s="11">
        <f t="shared" si="13"/>
        <v>42616.690706018519</v>
      </c>
      <c r="U191" s="11">
        <f t="shared" si="14"/>
        <v>42556.690706018519</v>
      </c>
    </row>
    <row r="192" spans="1:21" ht="16" hidden="1" x14ac:dyDescent="0.2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s="6">
        <f t="shared" si="10"/>
        <v>0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8266</v>
      </c>
      <c r="P192" s="4">
        <f t="shared" si="11"/>
        <v>50</v>
      </c>
      <c r="Q192" s="7">
        <f t="shared" si="12"/>
        <v>50</v>
      </c>
      <c r="R192" s="8" t="s">
        <v>8308</v>
      </c>
      <c r="S192" t="s">
        <v>8312</v>
      </c>
      <c r="T192" s="11">
        <f t="shared" si="13"/>
        <v>42537.650995370372</v>
      </c>
      <c r="U192" s="11">
        <f t="shared" si="14"/>
        <v>42527.650995370372</v>
      </c>
    </row>
    <row r="193" spans="1:21" ht="48" hidden="1" x14ac:dyDescent="0.2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s="6">
        <f t="shared" si="10"/>
        <v>5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8266</v>
      </c>
      <c r="P193" s="4">
        <f t="shared" si="11"/>
        <v>83.33</v>
      </c>
      <c r="Q193" s="7">
        <f t="shared" si="12"/>
        <v>83.33</v>
      </c>
      <c r="R193" s="8" t="s">
        <v>8308</v>
      </c>
      <c r="S193" t="s">
        <v>8312</v>
      </c>
      <c r="T193" s="11">
        <f t="shared" si="13"/>
        <v>42279.441412037035</v>
      </c>
      <c r="U193" s="11">
        <f t="shared" si="14"/>
        <v>42239.441412037035</v>
      </c>
    </row>
    <row r="194" spans="1:21" ht="48" hidden="1" x14ac:dyDescent="0.2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s="6">
        <f t="shared" si="10"/>
        <v>0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8266</v>
      </c>
      <c r="P194" s="4">
        <f t="shared" si="11"/>
        <v>5.67</v>
      </c>
      <c r="Q194" s="7">
        <f t="shared" si="12"/>
        <v>5.67</v>
      </c>
      <c r="R194" s="8" t="s">
        <v>8308</v>
      </c>
      <c r="S194" t="s">
        <v>8312</v>
      </c>
      <c r="T194" s="11">
        <f t="shared" si="13"/>
        <v>41929.792037037041</v>
      </c>
      <c r="U194" s="11">
        <f t="shared" si="14"/>
        <v>41899.792037037041</v>
      </c>
    </row>
    <row r="195" spans="1:21" ht="48" hidden="1" x14ac:dyDescent="0.2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s="6">
        <f t="shared" ref="F195:F258" si="15">ROUND(E195/D195*100,0)</f>
        <v>0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8266</v>
      </c>
      <c r="P195" s="4" t="e">
        <f t="shared" ref="P195:P258" si="16">ROUND(E195/M195,2)</f>
        <v>#DIV/0!</v>
      </c>
      <c r="Q195" s="7">
        <f t="shared" ref="Q195:Q258" si="17">IFERROR(ROUND(E195/M195,2),0)</f>
        <v>0</v>
      </c>
      <c r="R195" s="8" t="s">
        <v>8308</v>
      </c>
      <c r="S195" t="s">
        <v>8312</v>
      </c>
      <c r="T195" s="11">
        <f t="shared" ref="T195:T258" si="18">(((J195/60)/60)/24)+DATE(1970,1,1)</f>
        <v>41971.976458333331</v>
      </c>
      <c r="U195" s="11">
        <f t="shared" ref="U195:U258" si="19">(((K195/60)/60)/24)+DATE(1970,1,1)</f>
        <v>41911.934791666667</v>
      </c>
    </row>
    <row r="196" spans="1:21" ht="48" hidden="1" x14ac:dyDescent="0.2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s="6">
        <f t="shared" si="15"/>
        <v>0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8266</v>
      </c>
      <c r="P196" s="4">
        <f t="shared" si="16"/>
        <v>1</v>
      </c>
      <c r="Q196" s="7">
        <f t="shared" si="17"/>
        <v>1</v>
      </c>
      <c r="R196" s="8" t="s">
        <v>8308</v>
      </c>
      <c r="S196" t="s">
        <v>8312</v>
      </c>
      <c r="T196" s="11">
        <f t="shared" si="18"/>
        <v>42435.996886574074</v>
      </c>
      <c r="U196" s="11">
        <f t="shared" si="19"/>
        <v>42375.996886574074</v>
      </c>
    </row>
    <row r="197" spans="1:21" ht="48" hidden="1" x14ac:dyDescent="0.2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s="6">
        <f t="shared" si="15"/>
        <v>0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8266</v>
      </c>
      <c r="P197" s="4" t="e">
        <f t="shared" si="16"/>
        <v>#DIV/0!</v>
      </c>
      <c r="Q197" s="7">
        <f t="shared" si="17"/>
        <v>0</v>
      </c>
      <c r="R197" s="8" t="s">
        <v>8308</v>
      </c>
      <c r="S197" t="s">
        <v>8312</v>
      </c>
      <c r="T197" s="11">
        <f t="shared" si="18"/>
        <v>42195.67050925926</v>
      </c>
      <c r="U197" s="11">
        <f t="shared" si="19"/>
        <v>42135.67050925926</v>
      </c>
    </row>
    <row r="198" spans="1:21" ht="48" hidden="1" x14ac:dyDescent="0.2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s="6">
        <f t="shared" si="15"/>
        <v>42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8266</v>
      </c>
      <c r="P198" s="4">
        <f t="shared" si="16"/>
        <v>77.11</v>
      </c>
      <c r="Q198" s="7">
        <f t="shared" si="17"/>
        <v>77.11</v>
      </c>
      <c r="R198" s="8" t="s">
        <v>8308</v>
      </c>
      <c r="S198" t="s">
        <v>8312</v>
      </c>
      <c r="T198" s="11">
        <f t="shared" si="18"/>
        <v>42287.875</v>
      </c>
      <c r="U198" s="11">
        <f t="shared" si="19"/>
        <v>42259.542800925927</v>
      </c>
    </row>
    <row r="199" spans="1:21" ht="48" hidden="1" x14ac:dyDescent="0.2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s="6">
        <f t="shared" si="15"/>
        <v>10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8266</v>
      </c>
      <c r="P199" s="4">
        <f t="shared" si="16"/>
        <v>32.75</v>
      </c>
      <c r="Q199" s="7">
        <f t="shared" si="17"/>
        <v>32.75</v>
      </c>
      <c r="R199" s="8" t="s">
        <v>8308</v>
      </c>
      <c r="S199" t="s">
        <v>8312</v>
      </c>
      <c r="T199" s="11">
        <f t="shared" si="18"/>
        <v>42783.875</v>
      </c>
      <c r="U199" s="11">
        <f t="shared" si="19"/>
        <v>42741.848379629635</v>
      </c>
    </row>
    <row r="200" spans="1:21" ht="48" hidden="1" x14ac:dyDescent="0.2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s="6">
        <f t="shared" si="15"/>
        <v>1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8266</v>
      </c>
      <c r="P200" s="4">
        <f t="shared" si="16"/>
        <v>46.5</v>
      </c>
      <c r="Q200" s="7">
        <f t="shared" si="17"/>
        <v>46.5</v>
      </c>
      <c r="R200" s="8" t="s">
        <v>8308</v>
      </c>
      <c r="S200" t="s">
        <v>8312</v>
      </c>
      <c r="T200" s="11">
        <f t="shared" si="18"/>
        <v>41917.383356481485</v>
      </c>
      <c r="U200" s="11">
        <f t="shared" si="19"/>
        <v>41887.383356481485</v>
      </c>
    </row>
    <row r="201" spans="1:21" ht="48" hidden="1" x14ac:dyDescent="0.2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s="6">
        <f t="shared" si="15"/>
        <v>0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8266</v>
      </c>
      <c r="P201" s="4" t="e">
        <f t="shared" si="16"/>
        <v>#DIV/0!</v>
      </c>
      <c r="Q201" s="7">
        <f t="shared" si="17"/>
        <v>0</v>
      </c>
      <c r="R201" s="8" t="s">
        <v>8308</v>
      </c>
      <c r="S201" t="s">
        <v>8312</v>
      </c>
      <c r="T201" s="11">
        <f t="shared" si="18"/>
        <v>42614.123865740738</v>
      </c>
      <c r="U201" s="11">
        <f t="shared" si="19"/>
        <v>42584.123865740738</v>
      </c>
    </row>
    <row r="202" spans="1:21" ht="32" hidden="1" x14ac:dyDescent="0.2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s="6">
        <f t="shared" si="15"/>
        <v>26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8266</v>
      </c>
      <c r="P202" s="4">
        <f t="shared" si="16"/>
        <v>87.31</v>
      </c>
      <c r="Q202" s="7">
        <f t="shared" si="17"/>
        <v>87.31</v>
      </c>
      <c r="R202" s="8" t="s">
        <v>8308</v>
      </c>
      <c r="S202" t="s">
        <v>8312</v>
      </c>
      <c r="T202" s="11">
        <f t="shared" si="18"/>
        <v>41897.083368055559</v>
      </c>
      <c r="U202" s="11">
        <f t="shared" si="19"/>
        <v>41867.083368055559</v>
      </c>
    </row>
    <row r="203" spans="1:21" ht="48" hidden="1" x14ac:dyDescent="0.2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s="6">
        <f t="shared" si="15"/>
        <v>58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8266</v>
      </c>
      <c r="P203" s="4">
        <f t="shared" si="16"/>
        <v>54.29</v>
      </c>
      <c r="Q203" s="7">
        <f t="shared" si="17"/>
        <v>54.29</v>
      </c>
      <c r="R203" s="8" t="s">
        <v>8308</v>
      </c>
      <c r="S203" t="s">
        <v>8312</v>
      </c>
      <c r="T203" s="11">
        <f t="shared" si="18"/>
        <v>42043.818622685183</v>
      </c>
      <c r="U203" s="11">
        <f t="shared" si="19"/>
        <v>42023.818622685183</v>
      </c>
    </row>
    <row r="204" spans="1:21" ht="16" hidden="1" x14ac:dyDescent="0.2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s="6">
        <f t="shared" si="15"/>
        <v>0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8266</v>
      </c>
      <c r="P204" s="4" t="e">
        <f t="shared" si="16"/>
        <v>#DIV/0!</v>
      </c>
      <c r="Q204" s="7">
        <f t="shared" si="17"/>
        <v>0</v>
      </c>
      <c r="R204" s="8" t="s">
        <v>8308</v>
      </c>
      <c r="S204" t="s">
        <v>8312</v>
      </c>
      <c r="T204" s="11">
        <f t="shared" si="18"/>
        <v>42285.874305555553</v>
      </c>
      <c r="U204" s="11">
        <f t="shared" si="19"/>
        <v>42255.927824074075</v>
      </c>
    </row>
    <row r="205" spans="1:21" ht="48" hidden="1" x14ac:dyDescent="0.2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s="6">
        <f t="shared" si="15"/>
        <v>30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8266</v>
      </c>
      <c r="P205" s="4">
        <f t="shared" si="16"/>
        <v>93.25</v>
      </c>
      <c r="Q205" s="7">
        <f t="shared" si="17"/>
        <v>93.25</v>
      </c>
      <c r="R205" s="8" t="s">
        <v>8308</v>
      </c>
      <c r="S205" t="s">
        <v>8312</v>
      </c>
      <c r="T205" s="11">
        <f t="shared" si="18"/>
        <v>42033.847962962958</v>
      </c>
      <c r="U205" s="11">
        <f t="shared" si="19"/>
        <v>41973.847962962958</v>
      </c>
    </row>
    <row r="206" spans="1:21" ht="48" hidden="1" x14ac:dyDescent="0.2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s="6">
        <f t="shared" si="15"/>
        <v>51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8266</v>
      </c>
      <c r="P206" s="4">
        <f t="shared" si="16"/>
        <v>117.68</v>
      </c>
      <c r="Q206" s="7">
        <f t="shared" si="17"/>
        <v>117.68</v>
      </c>
      <c r="R206" s="8" t="s">
        <v>8308</v>
      </c>
      <c r="S206" t="s">
        <v>8312</v>
      </c>
      <c r="T206" s="11">
        <f t="shared" si="18"/>
        <v>42586.583368055552</v>
      </c>
      <c r="U206" s="11">
        <f t="shared" si="19"/>
        <v>42556.583368055552</v>
      </c>
    </row>
    <row r="207" spans="1:21" ht="48" hidden="1" x14ac:dyDescent="0.2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s="6">
        <f t="shared" si="15"/>
        <v>16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8266</v>
      </c>
      <c r="P207" s="4">
        <f t="shared" si="16"/>
        <v>76.47</v>
      </c>
      <c r="Q207" s="7">
        <f t="shared" si="17"/>
        <v>76.47</v>
      </c>
      <c r="R207" s="8" t="s">
        <v>8308</v>
      </c>
      <c r="S207" t="s">
        <v>8312</v>
      </c>
      <c r="T207" s="11">
        <f t="shared" si="18"/>
        <v>42283.632199074069</v>
      </c>
      <c r="U207" s="11">
        <f t="shared" si="19"/>
        <v>42248.632199074069</v>
      </c>
    </row>
    <row r="208" spans="1:21" ht="48" hidden="1" x14ac:dyDescent="0.2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s="6">
        <f t="shared" si="15"/>
        <v>0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8266</v>
      </c>
      <c r="P208" s="4" t="e">
        <f t="shared" si="16"/>
        <v>#DIV/0!</v>
      </c>
      <c r="Q208" s="7">
        <f t="shared" si="17"/>
        <v>0</v>
      </c>
      <c r="R208" s="8" t="s">
        <v>8308</v>
      </c>
      <c r="S208" t="s">
        <v>8312</v>
      </c>
      <c r="T208" s="11">
        <f t="shared" si="18"/>
        <v>42588.004432870366</v>
      </c>
      <c r="U208" s="11">
        <f t="shared" si="19"/>
        <v>42567.004432870366</v>
      </c>
    </row>
    <row r="209" spans="1:21" ht="48" hidden="1" x14ac:dyDescent="0.2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s="6">
        <f t="shared" si="15"/>
        <v>15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8266</v>
      </c>
      <c r="P209" s="4">
        <f t="shared" si="16"/>
        <v>163.85</v>
      </c>
      <c r="Q209" s="7">
        <f t="shared" si="17"/>
        <v>163.85</v>
      </c>
      <c r="R209" s="8" t="s">
        <v>8308</v>
      </c>
      <c r="S209" t="s">
        <v>8312</v>
      </c>
      <c r="T209" s="11">
        <f t="shared" si="18"/>
        <v>42008.197199074071</v>
      </c>
      <c r="U209" s="11">
        <f t="shared" si="19"/>
        <v>41978.197199074071</v>
      </c>
    </row>
    <row r="210" spans="1:21" ht="48" hidden="1" x14ac:dyDescent="0.2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s="6">
        <f t="shared" si="15"/>
        <v>0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8266</v>
      </c>
      <c r="P210" s="4" t="e">
        <f t="shared" si="16"/>
        <v>#DIV/0!</v>
      </c>
      <c r="Q210" s="7">
        <f t="shared" si="17"/>
        <v>0</v>
      </c>
      <c r="R210" s="8" t="s">
        <v>8308</v>
      </c>
      <c r="S210" t="s">
        <v>8312</v>
      </c>
      <c r="T210" s="11">
        <f t="shared" si="18"/>
        <v>41989.369988425926</v>
      </c>
      <c r="U210" s="11">
        <f t="shared" si="19"/>
        <v>41959.369988425926</v>
      </c>
    </row>
    <row r="211" spans="1:21" ht="48" hidden="1" x14ac:dyDescent="0.2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s="6">
        <f t="shared" si="15"/>
        <v>0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8266</v>
      </c>
      <c r="P211" s="4" t="e">
        <f t="shared" si="16"/>
        <v>#DIV/0!</v>
      </c>
      <c r="Q211" s="7">
        <f t="shared" si="17"/>
        <v>0</v>
      </c>
      <c r="R211" s="8" t="s">
        <v>8308</v>
      </c>
      <c r="S211" t="s">
        <v>8312</v>
      </c>
      <c r="T211" s="11">
        <f t="shared" si="18"/>
        <v>42195.922858796301</v>
      </c>
      <c r="U211" s="11">
        <f t="shared" si="19"/>
        <v>42165.922858796301</v>
      </c>
    </row>
    <row r="212" spans="1:21" ht="48" hidden="1" x14ac:dyDescent="0.2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s="6">
        <f t="shared" si="15"/>
        <v>25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8266</v>
      </c>
      <c r="P212" s="4">
        <f t="shared" si="16"/>
        <v>91.82</v>
      </c>
      <c r="Q212" s="7">
        <f t="shared" si="17"/>
        <v>91.82</v>
      </c>
      <c r="R212" s="8" t="s">
        <v>8308</v>
      </c>
      <c r="S212" t="s">
        <v>8312</v>
      </c>
      <c r="T212" s="11">
        <f t="shared" si="18"/>
        <v>42278.208333333328</v>
      </c>
      <c r="U212" s="11">
        <f t="shared" si="19"/>
        <v>42249.064722222218</v>
      </c>
    </row>
    <row r="213" spans="1:21" ht="48" hidden="1" x14ac:dyDescent="0.2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s="6">
        <f t="shared" si="15"/>
        <v>45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8266</v>
      </c>
      <c r="P213" s="4">
        <f t="shared" si="16"/>
        <v>185.83</v>
      </c>
      <c r="Q213" s="7">
        <f t="shared" si="17"/>
        <v>185.83</v>
      </c>
      <c r="R213" s="8" t="s">
        <v>8308</v>
      </c>
      <c r="S213" t="s">
        <v>8312</v>
      </c>
      <c r="T213" s="11">
        <f t="shared" si="18"/>
        <v>42266.159918981488</v>
      </c>
      <c r="U213" s="11">
        <f t="shared" si="19"/>
        <v>42236.159918981488</v>
      </c>
    </row>
    <row r="214" spans="1:21" ht="32" hidden="1" x14ac:dyDescent="0.2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s="6">
        <f t="shared" si="15"/>
        <v>0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8266</v>
      </c>
      <c r="P214" s="4">
        <f t="shared" si="16"/>
        <v>1</v>
      </c>
      <c r="Q214" s="7">
        <f t="shared" si="17"/>
        <v>1</v>
      </c>
      <c r="R214" s="8" t="s">
        <v>8308</v>
      </c>
      <c r="S214" t="s">
        <v>8312</v>
      </c>
      <c r="T214" s="11">
        <f t="shared" si="18"/>
        <v>42476.839351851857</v>
      </c>
      <c r="U214" s="11">
        <f t="shared" si="19"/>
        <v>42416.881018518514</v>
      </c>
    </row>
    <row r="215" spans="1:21" ht="48" hidden="1" x14ac:dyDescent="0.2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s="6">
        <f t="shared" si="15"/>
        <v>0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8266</v>
      </c>
      <c r="P215" s="4">
        <f t="shared" si="16"/>
        <v>20</v>
      </c>
      <c r="Q215" s="7">
        <f t="shared" si="17"/>
        <v>20</v>
      </c>
      <c r="R215" s="8" t="s">
        <v>8308</v>
      </c>
      <c r="S215" t="s">
        <v>8312</v>
      </c>
      <c r="T215" s="11">
        <f t="shared" si="18"/>
        <v>42232.587974537033</v>
      </c>
      <c r="U215" s="11">
        <f t="shared" si="19"/>
        <v>42202.594293981485</v>
      </c>
    </row>
    <row r="216" spans="1:21" ht="48" hidden="1" x14ac:dyDescent="0.2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s="6">
        <f t="shared" si="15"/>
        <v>0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8266</v>
      </c>
      <c r="P216" s="4">
        <f t="shared" si="16"/>
        <v>1</v>
      </c>
      <c r="Q216" s="7">
        <f t="shared" si="17"/>
        <v>1</v>
      </c>
      <c r="R216" s="8" t="s">
        <v>8308</v>
      </c>
      <c r="S216" t="s">
        <v>8312</v>
      </c>
      <c r="T216" s="11">
        <f t="shared" si="18"/>
        <v>42069.64061342593</v>
      </c>
      <c r="U216" s="11">
        <f t="shared" si="19"/>
        <v>42009.64061342593</v>
      </c>
    </row>
    <row r="217" spans="1:21" ht="48" hidden="1" x14ac:dyDescent="0.2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s="6">
        <f t="shared" si="15"/>
        <v>0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8266</v>
      </c>
      <c r="P217" s="4">
        <f t="shared" si="16"/>
        <v>10</v>
      </c>
      <c r="Q217" s="7">
        <f t="shared" si="17"/>
        <v>10</v>
      </c>
      <c r="R217" s="8" t="s">
        <v>8308</v>
      </c>
      <c r="S217" t="s">
        <v>8312</v>
      </c>
      <c r="T217" s="11">
        <f t="shared" si="18"/>
        <v>42417.999305555553</v>
      </c>
      <c r="U217" s="11">
        <f t="shared" si="19"/>
        <v>42375.230115740742</v>
      </c>
    </row>
    <row r="218" spans="1:21" ht="48" hidden="1" x14ac:dyDescent="0.2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s="6">
        <f t="shared" si="15"/>
        <v>56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8266</v>
      </c>
      <c r="P218" s="4">
        <f t="shared" si="16"/>
        <v>331.54</v>
      </c>
      <c r="Q218" s="7">
        <f t="shared" si="17"/>
        <v>331.54</v>
      </c>
      <c r="R218" s="8" t="s">
        <v>8308</v>
      </c>
      <c r="S218" t="s">
        <v>8312</v>
      </c>
      <c r="T218" s="11">
        <f t="shared" si="18"/>
        <v>42116.917094907403</v>
      </c>
      <c r="U218" s="11">
        <f t="shared" si="19"/>
        <v>42066.958761574075</v>
      </c>
    </row>
    <row r="219" spans="1:21" ht="16" hidden="1" x14ac:dyDescent="0.2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s="6">
        <f t="shared" si="15"/>
        <v>12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8266</v>
      </c>
      <c r="P219" s="4">
        <f t="shared" si="16"/>
        <v>314.29000000000002</v>
      </c>
      <c r="Q219" s="7">
        <f t="shared" si="17"/>
        <v>314.29000000000002</v>
      </c>
      <c r="R219" s="8" t="s">
        <v>8308</v>
      </c>
      <c r="S219" t="s">
        <v>8312</v>
      </c>
      <c r="T219" s="11">
        <f t="shared" si="18"/>
        <v>42001.64061342593</v>
      </c>
      <c r="U219" s="11">
        <f t="shared" si="19"/>
        <v>41970.64061342593</v>
      </c>
    </row>
    <row r="220" spans="1:21" ht="48" hidden="1" x14ac:dyDescent="0.2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s="6">
        <f t="shared" si="15"/>
        <v>2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8266</v>
      </c>
      <c r="P220" s="4">
        <f t="shared" si="16"/>
        <v>100</v>
      </c>
      <c r="Q220" s="7">
        <f t="shared" si="17"/>
        <v>100</v>
      </c>
      <c r="R220" s="8" t="s">
        <v>8308</v>
      </c>
      <c r="S220" t="s">
        <v>8312</v>
      </c>
      <c r="T220" s="11">
        <f t="shared" si="18"/>
        <v>42139.628344907411</v>
      </c>
      <c r="U220" s="11">
        <f t="shared" si="19"/>
        <v>42079.628344907411</v>
      </c>
    </row>
    <row r="221" spans="1:21" ht="32" hidden="1" x14ac:dyDescent="0.2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s="6">
        <f t="shared" si="15"/>
        <v>18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8266</v>
      </c>
      <c r="P221" s="4">
        <f t="shared" si="16"/>
        <v>115.99</v>
      </c>
      <c r="Q221" s="7">
        <f t="shared" si="17"/>
        <v>115.99</v>
      </c>
      <c r="R221" s="8" t="s">
        <v>8308</v>
      </c>
      <c r="S221" t="s">
        <v>8312</v>
      </c>
      <c r="T221" s="11">
        <f t="shared" si="18"/>
        <v>42461.290972222225</v>
      </c>
      <c r="U221" s="11">
        <f t="shared" si="19"/>
        <v>42429.326678240745</v>
      </c>
    </row>
    <row r="222" spans="1:21" ht="48" hidden="1" x14ac:dyDescent="0.2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s="6">
        <f t="shared" si="15"/>
        <v>1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8266</v>
      </c>
      <c r="P222" s="4">
        <f t="shared" si="16"/>
        <v>120</v>
      </c>
      <c r="Q222" s="7">
        <f t="shared" si="17"/>
        <v>120</v>
      </c>
      <c r="R222" s="8" t="s">
        <v>8308</v>
      </c>
      <c r="S222" t="s">
        <v>8312</v>
      </c>
      <c r="T222" s="11">
        <f t="shared" si="18"/>
        <v>42236.837499999994</v>
      </c>
      <c r="U222" s="11">
        <f t="shared" si="19"/>
        <v>42195.643865740742</v>
      </c>
    </row>
    <row r="223" spans="1:21" ht="16" hidden="1" x14ac:dyDescent="0.2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s="6">
        <f t="shared" si="15"/>
        <v>0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8266</v>
      </c>
      <c r="P223" s="4" t="e">
        <f t="shared" si="16"/>
        <v>#DIV/0!</v>
      </c>
      <c r="Q223" s="7">
        <f t="shared" si="17"/>
        <v>0</v>
      </c>
      <c r="R223" s="8" t="s">
        <v>8308</v>
      </c>
      <c r="S223" t="s">
        <v>8312</v>
      </c>
      <c r="T223" s="11">
        <f t="shared" si="18"/>
        <v>42091.79587962963</v>
      </c>
      <c r="U223" s="11">
        <f t="shared" si="19"/>
        <v>42031.837546296301</v>
      </c>
    </row>
    <row r="224" spans="1:21" ht="48" hidden="1" x14ac:dyDescent="0.2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s="6">
        <f t="shared" si="15"/>
        <v>13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8266</v>
      </c>
      <c r="P224" s="4">
        <f t="shared" si="16"/>
        <v>65</v>
      </c>
      <c r="Q224" s="7">
        <f t="shared" si="17"/>
        <v>65</v>
      </c>
      <c r="R224" s="8" t="s">
        <v>8308</v>
      </c>
      <c r="S224" t="s">
        <v>8312</v>
      </c>
      <c r="T224" s="11">
        <f t="shared" si="18"/>
        <v>42090.110416666663</v>
      </c>
      <c r="U224" s="11">
        <f t="shared" si="19"/>
        <v>42031.769884259258</v>
      </c>
    </row>
    <row r="225" spans="1:21" ht="48" hidden="1" x14ac:dyDescent="0.2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s="6">
        <f t="shared" si="15"/>
        <v>0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8266</v>
      </c>
      <c r="P225" s="4" t="e">
        <f t="shared" si="16"/>
        <v>#DIV/0!</v>
      </c>
      <c r="Q225" s="7">
        <f t="shared" si="17"/>
        <v>0</v>
      </c>
      <c r="R225" s="8" t="s">
        <v>8308</v>
      </c>
      <c r="S225" t="s">
        <v>8312</v>
      </c>
      <c r="T225" s="11">
        <f t="shared" si="18"/>
        <v>42512.045138888891</v>
      </c>
      <c r="U225" s="11">
        <f t="shared" si="19"/>
        <v>42482.048032407409</v>
      </c>
    </row>
    <row r="226" spans="1:21" ht="48" hidden="1" x14ac:dyDescent="0.2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s="6">
        <f t="shared" si="15"/>
        <v>0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8266</v>
      </c>
      <c r="P226" s="4" t="e">
        <f t="shared" si="16"/>
        <v>#DIV/0!</v>
      </c>
      <c r="Q226" s="7">
        <f t="shared" si="17"/>
        <v>0</v>
      </c>
      <c r="R226" s="8" t="s">
        <v>8308</v>
      </c>
      <c r="S226" t="s">
        <v>8312</v>
      </c>
      <c r="T226" s="11">
        <f t="shared" si="18"/>
        <v>42195.235254629632</v>
      </c>
      <c r="U226" s="11">
        <f t="shared" si="19"/>
        <v>42135.235254629632</v>
      </c>
    </row>
    <row r="227" spans="1:21" ht="48" hidden="1" x14ac:dyDescent="0.2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s="6">
        <f t="shared" si="15"/>
        <v>0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8266</v>
      </c>
      <c r="P227" s="4" t="e">
        <f t="shared" si="16"/>
        <v>#DIV/0!</v>
      </c>
      <c r="Q227" s="7">
        <f t="shared" si="17"/>
        <v>0</v>
      </c>
      <c r="R227" s="8" t="s">
        <v>8308</v>
      </c>
      <c r="S227" t="s">
        <v>8312</v>
      </c>
      <c r="T227" s="11">
        <f t="shared" si="18"/>
        <v>42468.919606481482</v>
      </c>
      <c r="U227" s="11">
        <f t="shared" si="19"/>
        <v>42438.961273148147</v>
      </c>
    </row>
    <row r="228" spans="1:21" ht="32" hidden="1" x14ac:dyDescent="0.2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s="6">
        <f t="shared" si="15"/>
        <v>1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8266</v>
      </c>
      <c r="P228" s="4">
        <f t="shared" si="16"/>
        <v>125</v>
      </c>
      <c r="Q228" s="7">
        <f t="shared" si="17"/>
        <v>125</v>
      </c>
      <c r="R228" s="8" t="s">
        <v>8308</v>
      </c>
      <c r="S228" t="s">
        <v>8312</v>
      </c>
      <c r="T228" s="11">
        <f t="shared" si="18"/>
        <v>42155.395138888889</v>
      </c>
      <c r="U228" s="11">
        <f t="shared" si="19"/>
        <v>42106.666018518517</v>
      </c>
    </row>
    <row r="229" spans="1:21" ht="48" hidden="1" x14ac:dyDescent="0.2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s="6">
        <f t="shared" si="15"/>
        <v>0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8266</v>
      </c>
      <c r="P229" s="4" t="e">
        <f t="shared" si="16"/>
        <v>#DIV/0!</v>
      </c>
      <c r="Q229" s="7">
        <f t="shared" si="17"/>
        <v>0</v>
      </c>
      <c r="R229" s="8" t="s">
        <v>8308</v>
      </c>
      <c r="S229" t="s">
        <v>8312</v>
      </c>
      <c r="T229" s="11">
        <f t="shared" si="18"/>
        <v>42194.893993055557</v>
      </c>
      <c r="U229" s="11">
        <f t="shared" si="19"/>
        <v>42164.893993055557</v>
      </c>
    </row>
    <row r="230" spans="1:21" ht="32" hidden="1" x14ac:dyDescent="0.2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s="6">
        <f t="shared" si="15"/>
        <v>0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8266</v>
      </c>
      <c r="P230" s="4" t="e">
        <f t="shared" si="16"/>
        <v>#DIV/0!</v>
      </c>
      <c r="Q230" s="7">
        <f t="shared" si="17"/>
        <v>0</v>
      </c>
      <c r="R230" s="8" t="s">
        <v>8308</v>
      </c>
      <c r="S230" t="s">
        <v>8312</v>
      </c>
      <c r="T230" s="11">
        <f t="shared" si="18"/>
        <v>42156.686400462961</v>
      </c>
      <c r="U230" s="11">
        <f t="shared" si="19"/>
        <v>42096.686400462961</v>
      </c>
    </row>
    <row r="231" spans="1:21" ht="48" hidden="1" x14ac:dyDescent="0.2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s="6">
        <f t="shared" si="15"/>
        <v>0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8266</v>
      </c>
      <c r="P231" s="4" t="e">
        <f t="shared" si="16"/>
        <v>#DIV/0!</v>
      </c>
      <c r="Q231" s="7">
        <f t="shared" si="17"/>
        <v>0</v>
      </c>
      <c r="R231" s="8" t="s">
        <v>8308</v>
      </c>
      <c r="S231" t="s">
        <v>8312</v>
      </c>
      <c r="T231" s="11">
        <f t="shared" si="18"/>
        <v>42413.933993055558</v>
      </c>
      <c r="U231" s="11">
        <f t="shared" si="19"/>
        <v>42383.933993055558</v>
      </c>
    </row>
    <row r="232" spans="1:21" ht="48" hidden="1" x14ac:dyDescent="0.2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s="6">
        <f t="shared" si="15"/>
        <v>0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8266</v>
      </c>
      <c r="P232" s="4">
        <f t="shared" si="16"/>
        <v>30</v>
      </c>
      <c r="Q232" s="7">
        <f t="shared" si="17"/>
        <v>30</v>
      </c>
      <c r="R232" s="8" t="s">
        <v>8308</v>
      </c>
      <c r="S232" t="s">
        <v>8312</v>
      </c>
      <c r="T232" s="11">
        <f t="shared" si="18"/>
        <v>42159.777210648142</v>
      </c>
      <c r="U232" s="11">
        <f t="shared" si="19"/>
        <v>42129.777210648142</v>
      </c>
    </row>
    <row r="233" spans="1:21" ht="48" hidden="1" x14ac:dyDescent="0.2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s="6">
        <f t="shared" si="15"/>
        <v>0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8266</v>
      </c>
      <c r="P233" s="4" t="e">
        <f t="shared" si="16"/>
        <v>#DIV/0!</v>
      </c>
      <c r="Q233" s="7">
        <f t="shared" si="17"/>
        <v>0</v>
      </c>
      <c r="R233" s="8" t="s">
        <v>8308</v>
      </c>
      <c r="S233" t="s">
        <v>8312</v>
      </c>
      <c r="T233" s="11">
        <f t="shared" si="18"/>
        <v>42371.958923611113</v>
      </c>
      <c r="U233" s="11">
        <f t="shared" si="19"/>
        <v>42341.958923611113</v>
      </c>
    </row>
    <row r="234" spans="1:21" ht="48" hidden="1" x14ac:dyDescent="0.2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s="6">
        <f t="shared" si="15"/>
        <v>3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8266</v>
      </c>
      <c r="P234" s="4">
        <f t="shared" si="16"/>
        <v>15.71</v>
      </c>
      <c r="Q234" s="7">
        <f t="shared" si="17"/>
        <v>15.71</v>
      </c>
      <c r="R234" s="8" t="s">
        <v>8308</v>
      </c>
      <c r="S234" t="s">
        <v>8312</v>
      </c>
      <c r="T234" s="11">
        <f t="shared" si="18"/>
        <v>42062.82576388889</v>
      </c>
      <c r="U234" s="11">
        <f t="shared" si="19"/>
        <v>42032.82576388889</v>
      </c>
    </row>
    <row r="235" spans="1:21" ht="48" hidden="1" x14ac:dyDescent="0.2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s="6">
        <f t="shared" si="15"/>
        <v>0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8266</v>
      </c>
      <c r="P235" s="4" t="e">
        <f t="shared" si="16"/>
        <v>#DIV/0!</v>
      </c>
      <c r="Q235" s="7">
        <f t="shared" si="17"/>
        <v>0</v>
      </c>
      <c r="R235" s="8" t="s">
        <v>8308</v>
      </c>
      <c r="S235" t="s">
        <v>8312</v>
      </c>
      <c r="T235" s="11">
        <f t="shared" si="18"/>
        <v>42642.911712962959</v>
      </c>
      <c r="U235" s="11">
        <f t="shared" si="19"/>
        <v>42612.911712962959</v>
      </c>
    </row>
    <row r="236" spans="1:21" ht="48" hidden="1" x14ac:dyDescent="0.2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s="6">
        <f t="shared" si="15"/>
        <v>40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8266</v>
      </c>
      <c r="P236" s="4">
        <f t="shared" si="16"/>
        <v>80.2</v>
      </c>
      <c r="Q236" s="7">
        <f t="shared" si="17"/>
        <v>80.2</v>
      </c>
      <c r="R236" s="8" t="s">
        <v>8308</v>
      </c>
      <c r="S236" t="s">
        <v>8312</v>
      </c>
      <c r="T236" s="11">
        <f t="shared" si="18"/>
        <v>42176.035405092596</v>
      </c>
      <c r="U236" s="11">
        <f t="shared" si="19"/>
        <v>42136.035405092596</v>
      </c>
    </row>
    <row r="237" spans="1:21" ht="32" hidden="1" x14ac:dyDescent="0.2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s="6">
        <f t="shared" si="15"/>
        <v>0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8266</v>
      </c>
      <c r="P237" s="4" t="e">
        <f t="shared" si="16"/>
        <v>#DIV/0!</v>
      </c>
      <c r="Q237" s="7">
        <f t="shared" si="17"/>
        <v>0</v>
      </c>
      <c r="R237" s="8" t="s">
        <v>8308</v>
      </c>
      <c r="S237" t="s">
        <v>8312</v>
      </c>
      <c r="T237" s="11">
        <f t="shared" si="18"/>
        <v>42194.908530092594</v>
      </c>
      <c r="U237" s="11">
        <f t="shared" si="19"/>
        <v>42164.908530092594</v>
      </c>
    </row>
    <row r="238" spans="1:21" ht="48" hidden="1" x14ac:dyDescent="0.2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s="6">
        <f t="shared" si="15"/>
        <v>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8266</v>
      </c>
      <c r="P238" s="4" t="e">
        <f t="shared" si="16"/>
        <v>#DIV/0!</v>
      </c>
      <c r="Q238" s="7">
        <f t="shared" si="17"/>
        <v>0</v>
      </c>
      <c r="R238" s="8" t="s">
        <v>8308</v>
      </c>
      <c r="S238" t="s">
        <v>8312</v>
      </c>
      <c r="T238" s="11">
        <f t="shared" si="18"/>
        <v>42374</v>
      </c>
      <c r="U238" s="11">
        <f t="shared" si="19"/>
        <v>42321.08447916666</v>
      </c>
    </row>
    <row r="239" spans="1:21" ht="16" hidden="1" x14ac:dyDescent="0.2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s="6">
        <f t="shared" si="15"/>
        <v>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8266</v>
      </c>
      <c r="P239" s="4">
        <f t="shared" si="16"/>
        <v>50</v>
      </c>
      <c r="Q239" s="7">
        <f t="shared" si="17"/>
        <v>50</v>
      </c>
      <c r="R239" s="8" t="s">
        <v>8308</v>
      </c>
      <c r="S239" t="s">
        <v>8312</v>
      </c>
      <c r="T239" s="11">
        <f t="shared" si="18"/>
        <v>42437.577187499999</v>
      </c>
      <c r="U239" s="11">
        <f t="shared" si="19"/>
        <v>42377.577187499999</v>
      </c>
    </row>
    <row r="240" spans="1:21" ht="48" hidden="1" x14ac:dyDescent="0.2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s="6">
        <f t="shared" si="15"/>
        <v>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8266</v>
      </c>
      <c r="P240" s="4" t="e">
        <f t="shared" si="16"/>
        <v>#DIV/0!</v>
      </c>
      <c r="Q240" s="7">
        <f t="shared" si="17"/>
        <v>0</v>
      </c>
      <c r="R240" s="8" t="s">
        <v>8308</v>
      </c>
      <c r="S240" t="s">
        <v>8312</v>
      </c>
      <c r="T240" s="11">
        <f t="shared" si="18"/>
        <v>42734.375</v>
      </c>
      <c r="U240" s="11">
        <f t="shared" si="19"/>
        <v>42713.962499999994</v>
      </c>
    </row>
    <row r="241" spans="1:21" ht="48" hidden="1" x14ac:dyDescent="0.2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s="6">
        <f t="shared" si="15"/>
        <v>25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8266</v>
      </c>
      <c r="P241" s="4">
        <f t="shared" si="16"/>
        <v>50</v>
      </c>
      <c r="Q241" s="7">
        <f t="shared" si="17"/>
        <v>50</v>
      </c>
      <c r="R241" s="8" t="s">
        <v>8308</v>
      </c>
      <c r="S241" t="s">
        <v>8312</v>
      </c>
      <c r="T241" s="11">
        <f t="shared" si="18"/>
        <v>42316.5</v>
      </c>
      <c r="U241" s="11">
        <f t="shared" si="19"/>
        <v>42297.110300925924</v>
      </c>
    </row>
    <row r="242" spans="1:21" ht="48" hidden="1" x14ac:dyDescent="0.2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s="6">
        <f t="shared" si="15"/>
        <v>108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8267</v>
      </c>
      <c r="P242" s="4">
        <f t="shared" si="16"/>
        <v>117.85</v>
      </c>
      <c r="Q242" s="7">
        <f t="shared" si="17"/>
        <v>117.85</v>
      </c>
      <c r="R242" s="8" t="s">
        <v>8308</v>
      </c>
      <c r="S242" t="s">
        <v>8313</v>
      </c>
      <c r="T242" s="11">
        <f t="shared" si="18"/>
        <v>41399.708460648151</v>
      </c>
      <c r="U242" s="11">
        <f t="shared" si="19"/>
        <v>41354.708460648151</v>
      </c>
    </row>
    <row r="243" spans="1:21" ht="48" hidden="1" x14ac:dyDescent="0.2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s="6">
        <f t="shared" si="15"/>
        <v>113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8267</v>
      </c>
      <c r="P243" s="4">
        <f t="shared" si="16"/>
        <v>109.04</v>
      </c>
      <c r="Q243" s="7">
        <f t="shared" si="17"/>
        <v>109.04</v>
      </c>
      <c r="R243" s="8" t="s">
        <v>8308</v>
      </c>
      <c r="S243" t="s">
        <v>8313</v>
      </c>
      <c r="T243" s="11">
        <f t="shared" si="18"/>
        <v>41994.697962962964</v>
      </c>
      <c r="U243" s="11">
        <f t="shared" si="19"/>
        <v>41949.697962962964</v>
      </c>
    </row>
    <row r="244" spans="1:21" ht="48" hidden="1" x14ac:dyDescent="0.2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s="6">
        <f t="shared" si="15"/>
        <v>113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8267</v>
      </c>
      <c r="P244" s="4">
        <f t="shared" si="16"/>
        <v>73.02</v>
      </c>
      <c r="Q244" s="7">
        <f t="shared" si="17"/>
        <v>73.02</v>
      </c>
      <c r="R244" s="8" t="s">
        <v>8308</v>
      </c>
      <c r="S244" t="s">
        <v>8313</v>
      </c>
      <c r="T244" s="11">
        <f t="shared" si="18"/>
        <v>40897.492939814816</v>
      </c>
      <c r="U244" s="11">
        <f t="shared" si="19"/>
        <v>40862.492939814816</v>
      </c>
    </row>
    <row r="245" spans="1:21" ht="48" hidden="1" x14ac:dyDescent="0.2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s="6">
        <f t="shared" si="15"/>
        <v>103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8267</v>
      </c>
      <c r="P245" s="4">
        <f t="shared" si="16"/>
        <v>78.2</v>
      </c>
      <c r="Q245" s="7">
        <f t="shared" si="17"/>
        <v>78.2</v>
      </c>
      <c r="R245" s="8" t="s">
        <v>8308</v>
      </c>
      <c r="S245" t="s">
        <v>8313</v>
      </c>
      <c r="T245" s="11">
        <f t="shared" si="18"/>
        <v>41692.047500000001</v>
      </c>
      <c r="U245" s="11">
        <f t="shared" si="19"/>
        <v>41662.047500000001</v>
      </c>
    </row>
    <row r="246" spans="1:21" ht="48" hidden="1" x14ac:dyDescent="0.2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s="6">
        <f t="shared" si="15"/>
        <v>114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8267</v>
      </c>
      <c r="P246" s="4">
        <f t="shared" si="16"/>
        <v>47.4</v>
      </c>
      <c r="Q246" s="7">
        <f t="shared" si="17"/>
        <v>47.4</v>
      </c>
      <c r="R246" s="8" t="s">
        <v>8308</v>
      </c>
      <c r="S246" t="s">
        <v>8313</v>
      </c>
      <c r="T246" s="11">
        <f t="shared" si="18"/>
        <v>40253.29583333333</v>
      </c>
      <c r="U246" s="11">
        <f t="shared" si="19"/>
        <v>40213.323599537034</v>
      </c>
    </row>
    <row r="247" spans="1:21" ht="48" hidden="1" x14ac:dyDescent="0.2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s="6">
        <f t="shared" si="15"/>
        <v>104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8267</v>
      </c>
      <c r="P247" s="4">
        <f t="shared" si="16"/>
        <v>54.02</v>
      </c>
      <c r="Q247" s="7">
        <f t="shared" si="17"/>
        <v>54.02</v>
      </c>
      <c r="R247" s="8" t="s">
        <v>8308</v>
      </c>
      <c r="S247" t="s">
        <v>8313</v>
      </c>
      <c r="T247" s="11">
        <f t="shared" si="18"/>
        <v>41137.053067129629</v>
      </c>
      <c r="U247" s="11">
        <f t="shared" si="19"/>
        <v>41107.053067129629</v>
      </c>
    </row>
    <row r="248" spans="1:21" ht="48" hidden="1" x14ac:dyDescent="0.2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s="6">
        <f t="shared" si="15"/>
        <v>305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8267</v>
      </c>
      <c r="P248" s="4">
        <f t="shared" si="16"/>
        <v>68.489999999999995</v>
      </c>
      <c r="Q248" s="7">
        <f t="shared" si="17"/>
        <v>68.489999999999995</v>
      </c>
      <c r="R248" s="8" t="s">
        <v>8308</v>
      </c>
      <c r="S248" t="s">
        <v>8313</v>
      </c>
      <c r="T248" s="11">
        <f t="shared" si="18"/>
        <v>40530.405150462961</v>
      </c>
      <c r="U248" s="11">
        <f t="shared" si="19"/>
        <v>40480.363483796296</v>
      </c>
    </row>
    <row r="249" spans="1:21" ht="64" hidden="1" x14ac:dyDescent="0.2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s="6">
        <f t="shared" si="15"/>
        <v>134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8267</v>
      </c>
      <c r="P249" s="4">
        <f t="shared" si="16"/>
        <v>108.15</v>
      </c>
      <c r="Q249" s="7">
        <f t="shared" si="17"/>
        <v>108.15</v>
      </c>
      <c r="R249" s="8" t="s">
        <v>8308</v>
      </c>
      <c r="S249" t="s">
        <v>8313</v>
      </c>
      <c r="T249" s="11">
        <f t="shared" si="18"/>
        <v>40467.152083333334</v>
      </c>
      <c r="U249" s="11">
        <f t="shared" si="19"/>
        <v>40430.604328703703</v>
      </c>
    </row>
    <row r="250" spans="1:21" ht="48" hidden="1" x14ac:dyDescent="0.2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s="6">
        <f t="shared" si="15"/>
        <v>101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8267</v>
      </c>
      <c r="P250" s="4">
        <f t="shared" si="16"/>
        <v>589.95000000000005</v>
      </c>
      <c r="Q250" s="7">
        <f t="shared" si="17"/>
        <v>589.95000000000005</v>
      </c>
      <c r="R250" s="8" t="s">
        <v>8308</v>
      </c>
      <c r="S250" t="s">
        <v>8313</v>
      </c>
      <c r="T250" s="11">
        <f t="shared" si="18"/>
        <v>40915.774409722224</v>
      </c>
      <c r="U250" s="11">
        <f t="shared" si="19"/>
        <v>40870.774409722224</v>
      </c>
    </row>
    <row r="251" spans="1:21" ht="48" hidden="1" x14ac:dyDescent="0.2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s="6">
        <f t="shared" si="15"/>
        <v>113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8267</v>
      </c>
      <c r="P251" s="4">
        <f t="shared" si="16"/>
        <v>48.05</v>
      </c>
      <c r="Q251" s="7">
        <f t="shared" si="17"/>
        <v>48.05</v>
      </c>
      <c r="R251" s="8" t="s">
        <v>8308</v>
      </c>
      <c r="S251" t="s">
        <v>8313</v>
      </c>
      <c r="T251" s="11">
        <f t="shared" si="18"/>
        <v>40412.736111111109</v>
      </c>
      <c r="U251" s="11">
        <f t="shared" si="19"/>
        <v>40332.923842592594</v>
      </c>
    </row>
    <row r="252" spans="1:21" ht="48" hidden="1" x14ac:dyDescent="0.2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s="6">
        <f t="shared" si="15"/>
        <v>106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8267</v>
      </c>
      <c r="P252" s="4">
        <f t="shared" si="16"/>
        <v>72.48</v>
      </c>
      <c r="Q252" s="7">
        <f t="shared" si="17"/>
        <v>72.48</v>
      </c>
      <c r="R252" s="8" t="s">
        <v>8308</v>
      </c>
      <c r="S252" t="s">
        <v>8313</v>
      </c>
      <c r="T252" s="11">
        <f t="shared" si="18"/>
        <v>41431.565868055557</v>
      </c>
      <c r="U252" s="11">
        <f t="shared" si="19"/>
        <v>41401.565868055557</v>
      </c>
    </row>
    <row r="253" spans="1:21" ht="48" hidden="1" x14ac:dyDescent="0.2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s="6">
        <f t="shared" si="15"/>
        <v>126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8267</v>
      </c>
      <c r="P253" s="4">
        <f t="shared" si="16"/>
        <v>57.08</v>
      </c>
      <c r="Q253" s="7">
        <f t="shared" si="17"/>
        <v>57.08</v>
      </c>
      <c r="R253" s="8" t="s">
        <v>8308</v>
      </c>
      <c r="S253" t="s">
        <v>8313</v>
      </c>
      <c r="T253" s="11">
        <f t="shared" si="18"/>
        <v>41045.791666666664</v>
      </c>
      <c r="U253" s="11">
        <f t="shared" si="19"/>
        <v>41013.787569444445</v>
      </c>
    </row>
    <row r="254" spans="1:21" ht="48" hidden="1" x14ac:dyDescent="0.2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s="6">
        <f t="shared" si="15"/>
        <v>185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8267</v>
      </c>
      <c r="P254" s="4">
        <f t="shared" si="16"/>
        <v>85.44</v>
      </c>
      <c r="Q254" s="7">
        <f t="shared" si="17"/>
        <v>85.44</v>
      </c>
      <c r="R254" s="8" t="s">
        <v>8308</v>
      </c>
      <c r="S254" t="s">
        <v>8313</v>
      </c>
      <c r="T254" s="11">
        <f t="shared" si="18"/>
        <v>40330.165972222225</v>
      </c>
      <c r="U254" s="11">
        <f t="shared" si="19"/>
        <v>40266.662708333337</v>
      </c>
    </row>
    <row r="255" spans="1:21" ht="48" hidden="1" x14ac:dyDescent="0.2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s="6">
        <f t="shared" si="15"/>
        <v>101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8267</v>
      </c>
      <c r="P255" s="4">
        <f t="shared" si="16"/>
        <v>215.86</v>
      </c>
      <c r="Q255" s="7">
        <f t="shared" si="17"/>
        <v>215.86</v>
      </c>
      <c r="R255" s="8" t="s">
        <v>8308</v>
      </c>
      <c r="S255" t="s">
        <v>8313</v>
      </c>
      <c r="T255" s="11">
        <f t="shared" si="18"/>
        <v>40954.650868055556</v>
      </c>
      <c r="U255" s="11">
        <f t="shared" si="19"/>
        <v>40924.650868055556</v>
      </c>
    </row>
    <row r="256" spans="1:21" ht="48" hidden="1" x14ac:dyDescent="0.2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s="6">
        <f t="shared" si="15"/>
        <v>117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8267</v>
      </c>
      <c r="P256" s="4">
        <f t="shared" si="16"/>
        <v>89.39</v>
      </c>
      <c r="Q256" s="7">
        <f t="shared" si="17"/>
        <v>89.39</v>
      </c>
      <c r="R256" s="8" t="s">
        <v>8308</v>
      </c>
      <c r="S256" t="s">
        <v>8313</v>
      </c>
      <c r="T256" s="11">
        <f t="shared" si="18"/>
        <v>42294.083333333328</v>
      </c>
      <c r="U256" s="11">
        <f t="shared" si="19"/>
        <v>42263.952662037031</v>
      </c>
    </row>
    <row r="257" spans="1:21" ht="32" hidden="1" x14ac:dyDescent="0.2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s="6">
        <f t="shared" si="15"/>
        <v>107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8267</v>
      </c>
      <c r="P257" s="4">
        <f t="shared" si="16"/>
        <v>45.42</v>
      </c>
      <c r="Q257" s="7">
        <f t="shared" si="17"/>
        <v>45.42</v>
      </c>
      <c r="R257" s="8" t="s">
        <v>8308</v>
      </c>
      <c r="S257" t="s">
        <v>8313</v>
      </c>
      <c r="T257" s="11">
        <f t="shared" si="18"/>
        <v>40618.48474537037</v>
      </c>
      <c r="U257" s="11">
        <f t="shared" si="19"/>
        <v>40588.526412037041</v>
      </c>
    </row>
    <row r="258" spans="1:21" ht="48" hidden="1" x14ac:dyDescent="0.2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s="6">
        <f t="shared" si="15"/>
        <v>139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8267</v>
      </c>
      <c r="P258" s="4">
        <f t="shared" si="16"/>
        <v>65.760000000000005</v>
      </c>
      <c r="Q258" s="7">
        <f t="shared" si="17"/>
        <v>65.760000000000005</v>
      </c>
      <c r="R258" s="8" t="s">
        <v>8308</v>
      </c>
      <c r="S258" t="s">
        <v>8313</v>
      </c>
      <c r="T258" s="11">
        <f t="shared" si="18"/>
        <v>41349.769293981481</v>
      </c>
      <c r="U258" s="11">
        <f t="shared" si="19"/>
        <v>41319.769293981481</v>
      </c>
    </row>
    <row r="259" spans="1:21" ht="48" hidden="1" x14ac:dyDescent="0.2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s="6">
        <f t="shared" ref="F259:F322" si="20">ROUND(E259/D259*100,0)</f>
        <v>107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8267</v>
      </c>
      <c r="P259" s="4">
        <f t="shared" ref="P259:P322" si="21">ROUND(E259/M259,2)</f>
        <v>66.7</v>
      </c>
      <c r="Q259" s="7">
        <f t="shared" ref="Q259:Q322" si="22">IFERROR(ROUND(E259/M259,2),0)</f>
        <v>66.7</v>
      </c>
      <c r="R259" s="8" t="s">
        <v>8308</v>
      </c>
      <c r="S259" t="s">
        <v>8313</v>
      </c>
      <c r="T259" s="11">
        <f t="shared" ref="T259:T322" si="23">(((J259/60)/60)/24)+DATE(1970,1,1)</f>
        <v>42509.626875000002</v>
      </c>
      <c r="U259" s="11">
        <f t="shared" ref="U259:U322" si="24">(((K259/60)/60)/24)+DATE(1970,1,1)</f>
        <v>42479.626875000002</v>
      </c>
    </row>
    <row r="260" spans="1:21" ht="48" hidden="1" x14ac:dyDescent="0.2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s="6">
        <f t="shared" si="20"/>
        <v>191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8267</v>
      </c>
      <c r="P260" s="4">
        <f t="shared" si="21"/>
        <v>83.35</v>
      </c>
      <c r="Q260" s="7">
        <f t="shared" si="22"/>
        <v>83.35</v>
      </c>
      <c r="R260" s="8" t="s">
        <v>8308</v>
      </c>
      <c r="S260" t="s">
        <v>8313</v>
      </c>
      <c r="T260" s="11">
        <f t="shared" si="23"/>
        <v>40712.051689814813</v>
      </c>
      <c r="U260" s="11">
        <f t="shared" si="24"/>
        <v>40682.051689814813</v>
      </c>
    </row>
    <row r="261" spans="1:21" ht="48" hidden="1" x14ac:dyDescent="0.2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s="6">
        <f t="shared" si="20"/>
        <v>132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8267</v>
      </c>
      <c r="P261" s="4">
        <f t="shared" si="21"/>
        <v>105.05</v>
      </c>
      <c r="Q261" s="7">
        <f t="shared" si="22"/>
        <v>105.05</v>
      </c>
      <c r="R261" s="8" t="s">
        <v>8308</v>
      </c>
      <c r="S261" t="s">
        <v>8313</v>
      </c>
      <c r="T261" s="11">
        <f t="shared" si="23"/>
        <v>42102.738067129627</v>
      </c>
      <c r="U261" s="11">
        <f t="shared" si="24"/>
        <v>42072.738067129627</v>
      </c>
    </row>
    <row r="262" spans="1:21" ht="32" hidden="1" x14ac:dyDescent="0.2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s="6">
        <f t="shared" si="20"/>
        <v>106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8267</v>
      </c>
      <c r="P262" s="4">
        <f t="shared" si="21"/>
        <v>120.91</v>
      </c>
      <c r="Q262" s="7">
        <f t="shared" si="22"/>
        <v>120.91</v>
      </c>
      <c r="R262" s="8" t="s">
        <v>8308</v>
      </c>
      <c r="S262" t="s">
        <v>8313</v>
      </c>
      <c r="T262" s="11">
        <f t="shared" si="23"/>
        <v>40376.415972222225</v>
      </c>
      <c r="U262" s="11">
        <f t="shared" si="24"/>
        <v>40330.755543981482</v>
      </c>
    </row>
    <row r="263" spans="1:21" ht="32" hidden="1" x14ac:dyDescent="0.2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s="6">
        <f t="shared" si="20"/>
        <v>107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8267</v>
      </c>
      <c r="P263" s="4">
        <f t="shared" si="21"/>
        <v>97.64</v>
      </c>
      <c r="Q263" s="7">
        <f t="shared" si="22"/>
        <v>97.64</v>
      </c>
      <c r="R263" s="8" t="s">
        <v>8308</v>
      </c>
      <c r="S263" t="s">
        <v>8313</v>
      </c>
      <c r="T263" s="11">
        <f t="shared" si="23"/>
        <v>41067.621527777781</v>
      </c>
      <c r="U263" s="11">
        <f t="shared" si="24"/>
        <v>41017.885462962964</v>
      </c>
    </row>
    <row r="264" spans="1:21" ht="32" hidden="1" x14ac:dyDescent="0.2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s="6">
        <f t="shared" si="20"/>
        <v>240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8267</v>
      </c>
      <c r="P264" s="4">
        <f t="shared" si="21"/>
        <v>41.38</v>
      </c>
      <c r="Q264" s="7">
        <f t="shared" si="22"/>
        <v>41.38</v>
      </c>
      <c r="R264" s="8" t="s">
        <v>8308</v>
      </c>
      <c r="S264" t="s">
        <v>8313</v>
      </c>
      <c r="T264" s="11">
        <f t="shared" si="23"/>
        <v>40600.24800925926</v>
      </c>
      <c r="U264" s="11">
        <f t="shared" si="24"/>
        <v>40555.24800925926</v>
      </c>
    </row>
    <row r="265" spans="1:21" ht="64" hidden="1" x14ac:dyDescent="0.2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s="6">
        <f t="shared" si="20"/>
        <v>118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8267</v>
      </c>
      <c r="P265" s="4">
        <f t="shared" si="21"/>
        <v>30.65</v>
      </c>
      <c r="Q265" s="7">
        <f t="shared" si="22"/>
        <v>30.65</v>
      </c>
      <c r="R265" s="8" t="s">
        <v>8308</v>
      </c>
      <c r="S265" t="s">
        <v>8313</v>
      </c>
      <c r="T265" s="11">
        <f t="shared" si="23"/>
        <v>41179.954791666663</v>
      </c>
      <c r="U265" s="11">
        <f t="shared" si="24"/>
        <v>41149.954791666663</v>
      </c>
    </row>
    <row r="266" spans="1:21" ht="64" hidden="1" x14ac:dyDescent="0.2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s="6">
        <f t="shared" si="20"/>
        <v>118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8267</v>
      </c>
      <c r="P266" s="4">
        <f t="shared" si="21"/>
        <v>64.95</v>
      </c>
      <c r="Q266" s="7">
        <f t="shared" si="22"/>
        <v>64.95</v>
      </c>
      <c r="R266" s="8" t="s">
        <v>8308</v>
      </c>
      <c r="S266" t="s">
        <v>8313</v>
      </c>
      <c r="T266" s="11">
        <f t="shared" si="23"/>
        <v>41040.620312500003</v>
      </c>
      <c r="U266" s="11">
        <f t="shared" si="24"/>
        <v>41010.620312500003</v>
      </c>
    </row>
    <row r="267" spans="1:21" ht="64" hidden="1" x14ac:dyDescent="0.2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s="6">
        <f t="shared" si="20"/>
        <v>111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8267</v>
      </c>
      <c r="P267" s="4">
        <f t="shared" si="21"/>
        <v>95.78</v>
      </c>
      <c r="Q267" s="7">
        <f t="shared" si="22"/>
        <v>95.78</v>
      </c>
      <c r="R267" s="8" t="s">
        <v>8308</v>
      </c>
      <c r="S267" t="s">
        <v>8313</v>
      </c>
      <c r="T267" s="11">
        <f t="shared" si="23"/>
        <v>40308.844444444447</v>
      </c>
      <c r="U267" s="11">
        <f t="shared" si="24"/>
        <v>40267.245717592588</v>
      </c>
    </row>
    <row r="268" spans="1:21" ht="48" hidden="1" x14ac:dyDescent="0.2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s="6">
        <f t="shared" si="20"/>
        <v>146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8267</v>
      </c>
      <c r="P268" s="4">
        <f t="shared" si="21"/>
        <v>40.42</v>
      </c>
      <c r="Q268" s="7">
        <f t="shared" si="22"/>
        <v>40.42</v>
      </c>
      <c r="R268" s="8" t="s">
        <v>8308</v>
      </c>
      <c r="S268" t="s">
        <v>8313</v>
      </c>
      <c r="T268" s="11">
        <f t="shared" si="23"/>
        <v>40291.160416666666</v>
      </c>
      <c r="U268" s="11">
        <f t="shared" si="24"/>
        <v>40205.174849537041</v>
      </c>
    </row>
    <row r="269" spans="1:21" ht="48" hidden="1" x14ac:dyDescent="0.2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s="6">
        <f t="shared" si="20"/>
        <v>132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8267</v>
      </c>
      <c r="P269" s="4">
        <f t="shared" si="21"/>
        <v>78.58</v>
      </c>
      <c r="Q269" s="7">
        <f t="shared" si="22"/>
        <v>78.58</v>
      </c>
      <c r="R269" s="8" t="s">
        <v>8308</v>
      </c>
      <c r="S269" t="s">
        <v>8313</v>
      </c>
      <c r="T269" s="11">
        <f t="shared" si="23"/>
        <v>41815.452534722222</v>
      </c>
      <c r="U269" s="11">
        <f t="shared" si="24"/>
        <v>41785.452534722222</v>
      </c>
    </row>
    <row r="270" spans="1:21" ht="48" hidden="1" x14ac:dyDescent="0.2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s="6">
        <f t="shared" si="20"/>
        <v>111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8267</v>
      </c>
      <c r="P270" s="4">
        <f t="shared" si="21"/>
        <v>50.18</v>
      </c>
      <c r="Q270" s="7">
        <f t="shared" si="22"/>
        <v>50.18</v>
      </c>
      <c r="R270" s="8" t="s">
        <v>8308</v>
      </c>
      <c r="S270" t="s">
        <v>8313</v>
      </c>
      <c r="T270" s="11">
        <f t="shared" si="23"/>
        <v>40854.194189814814</v>
      </c>
      <c r="U270" s="11">
        <f t="shared" si="24"/>
        <v>40809.15252314815</v>
      </c>
    </row>
    <row r="271" spans="1:21" ht="48" hidden="1" x14ac:dyDescent="0.2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s="6">
        <f t="shared" si="20"/>
        <v>147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8267</v>
      </c>
      <c r="P271" s="4">
        <f t="shared" si="21"/>
        <v>92.25</v>
      </c>
      <c r="Q271" s="7">
        <f t="shared" si="22"/>
        <v>92.25</v>
      </c>
      <c r="R271" s="8" t="s">
        <v>8308</v>
      </c>
      <c r="S271" t="s">
        <v>8313</v>
      </c>
      <c r="T271" s="11">
        <f t="shared" si="23"/>
        <v>42788.197013888886</v>
      </c>
      <c r="U271" s="11">
        <f t="shared" si="24"/>
        <v>42758.197013888886</v>
      </c>
    </row>
    <row r="272" spans="1:21" ht="48" hidden="1" x14ac:dyDescent="0.2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s="6">
        <f t="shared" si="20"/>
        <v>153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8267</v>
      </c>
      <c r="P272" s="4">
        <f t="shared" si="21"/>
        <v>57.54</v>
      </c>
      <c r="Q272" s="7">
        <f t="shared" si="22"/>
        <v>57.54</v>
      </c>
      <c r="R272" s="8" t="s">
        <v>8308</v>
      </c>
      <c r="S272" t="s">
        <v>8313</v>
      </c>
      <c r="T272" s="11">
        <f t="shared" si="23"/>
        <v>40688.166666666664</v>
      </c>
      <c r="U272" s="11">
        <f t="shared" si="24"/>
        <v>40637.866550925923</v>
      </c>
    </row>
    <row r="273" spans="1:21" ht="48" hidden="1" x14ac:dyDescent="0.2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s="6">
        <f t="shared" si="20"/>
        <v>105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8267</v>
      </c>
      <c r="P273" s="4">
        <f t="shared" si="21"/>
        <v>109.42</v>
      </c>
      <c r="Q273" s="7">
        <f t="shared" si="22"/>
        <v>109.42</v>
      </c>
      <c r="R273" s="8" t="s">
        <v>8308</v>
      </c>
      <c r="S273" t="s">
        <v>8313</v>
      </c>
      <c r="T273" s="11">
        <f t="shared" si="23"/>
        <v>41641.333333333336</v>
      </c>
      <c r="U273" s="11">
        <f t="shared" si="24"/>
        <v>41612.10024305556</v>
      </c>
    </row>
    <row r="274" spans="1:21" ht="48" hidden="1" x14ac:dyDescent="0.2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s="6">
        <f t="shared" si="20"/>
        <v>177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8267</v>
      </c>
      <c r="P274" s="4">
        <f t="shared" si="21"/>
        <v>81.89</v>
      </c>
      <c r="Q274" s="7">
        <f t="shared" si="22"/>
        <v>81.89</v>
      </c>
      <c r="R274" s="8" t="s">
        <v>8308</v>
      </c>
      <c r="S274" t="s">
        <v>8313</v>
      </c>
      <c r="T274" s="11">
        <f t="shared" si="23"/>
        <v>40296.78402777778</v>
      </c>
      <c r="U274" s="11">
        <f t="shared" si="24"/>
        <v>40235.900358796294</v>
      </c>
    </row>
    <row r="275" spans="1:21" ht="48" hidden="1" x14ac:dyDescent="0.2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s="6">
        <f t="shared" si="20"/>
        <v>108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8267</v>
      </c>
      <c r="P275" s="4">
        <f t="shared" si="21"/>
        <v>45.67</v>
      </c>
      <c r="Q275" s="7">
        <f t="shared" si="22"/>
        <v>45.67</v>
      </c>
      <c r="R275" s="8" t="s">
        <v>8308</v>
      </c>
      <c r="S275" t="s">
        <v>8313</v>
      </c>
      <c r="T275" s="11">
        <f t="shared" si="23"/>
        <v>40727.498449074075</v>
      </c>
      <c r="U275" s="11">
        <f t="shared" si="24"/>
        <v>40697.498449074075</v>
      </c>
    </row>
    <row r="276" spans="1:21" ht="48" hidden="1" x14ac:dyDescent="0.2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s="6">
        <f t="shared" si="20"/>
        <v>156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8267</v>
      </c>
      <c r="P276" s="4">
        <f t="shared" si="21"/>
        <v>55.22</v>
      </c>
      <c r="Q276" s="7">
        <f t="shared" si="22"/>
        <v>55.22</v>
      </c>
      <c r="R276" s="8" t="s">
        <v>8308</v>
      </c>
      <c r="S276" t="s">
        <v>8313</v>
      </c>
      <c r="T276" s="11">
        <f t="shared" si="23"/>
        <v>41004.290972222225</v>
      </c>
      <c r="U276" s="11">
        <f t="shared" si="24"/>
        <v>40969.912372685183</v>
      </c>
    </row>
    <row r="277" spans="1:21" ht="48" hidden="1" x14ac:dyDescent="0.2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s="6">
        <f t="shared" si="20"/>
        <v>108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8267</v>
      </c>
      <c r="P277" s="4">
        <f t="shared" si="21"/>
        <v>65.3</v>
      </c>
      <c r="Q277" s="7">
        <f t="shared" si="22"/>
        <v>65.3</v>
      </c>
      <c r="R277" s="8" t="s">
        <v>8308</v>
      </c>
      <c r="S277" t="s">
        <v>8313</v>
      </c>
      <c r="T277" s="11">
        <f t="shared" si="23"/>
        <v>41223.073680555557</v>
      </c>
      <c r="U277" s="11">
        <f t="shared" si="24"/>
        <v>41193.032013888893</v>
      </c>
    </row>
    <row r="278" spans="1:21" ht="48" hidden="1" x14ac:dyDescent="0.2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s="6">
        <f t="shared" si="20"/>
        <v>148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8267</v>
      </c>
      <c r="P278" s="4">
        <f t="shared" si="21"/>
        <v>95.23</v>
      </c>
      <c r="Q278" s="7">
        <f t="shared" si="22"/>
        <v>95.23</v>
      </c>
      <c r="R278" s="8" t="s">
        <v>8308</v>
      </c>
      <c r="S278" t="s">
        <v>8313</v>
      </c>
      <c r="T278" s="11">
        <f t="shared" si="23"/>
        <v>41027.040208333332</v>
      </c>
      <c r="U278" s="11">
        <f t="shared" si="24"/>
        <v>40967.081874999996</v>
      </c>
    </row>
    <row r="279" spans="1:21" ht="48" hidden="1" x14ac:dyDescent="0.2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s="6">
        <f t="shared" si="20"/>
        <v>110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8267</v>
      </c>
      <c r="P279" s="4">
        <f t="shared" si="21"/>
        <v>75.44</v>
      </c>
      <c r="Q279" s="7">
        <f t="shared" si="22"/>
        <v>75.44</v>
      </c>
      <c r="R279" s="8" t="s">
        <v>8308</v>
      </c>
      <c r="S279" t="s">
        <v>8313</v>
      </c>
      <c r="T279" s="11">
        <f t="shared" si="23"/>
        <v>42147.891423611116</v>
      </c>
      <c r="U279" s="11">
        <f t="shared" si="24"/>
        <v>42117.891423611116</v>
      </c>
    </row>
    <row r="280" spans="1:21" ht="32" hidden="1" x14ac:dyDescent="0.2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s="6">
        <f t="shared" si="20"/>
        <v>150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8267</v>
      </c>
      <c r="P280" s="4">
        <f t="shared" si="21"/>
        <v>97.82</v>
      </c>
      <c r="Q280" s="7">
        <f t="shared" si="22"/>
        <v>97.82</v>
      </c>
      <c r="R280" s="8" t="s">
        <v>8308</v>
      </c>
      <c r="S280" t="s">
        <v>8313</v>
      </c>
      <c r="T280" s="11">
        <f t="shared" si="23"/>
        <v>41194.040960648148</v>
      </c>
      <c r="U280" s="11">
        <f t="shared" si="24"/>
        <v>41164.040960648148</v>
      </c>
    </row>
    <row r="281" spans="1:21" ht="48" hidden="1" x14ac:dyDescent="0.2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s="6">
        <f t="shared" si="20"/>
        <v>157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8267</v>
      </c>
      <c r="P281" s="4">
        <f t="shared" si="21"/>
        <v>87.69</v>
      </c>
      <c r="Q281" s="7">
        <f t="shared" si="22"/>
        <v>87.69</v>
      </c>
      <c r="R281" s="8" t="s">
        <v>8308</v>
      </c>
      <c r="S281" t="s">
        <v>8313</v>
      </c>
      <c r="T281" s="11">
        <f t="shared" si="23"/>
        <v>42793.084027777775</v>
      </c>
      <c r="U281" s="11">
        <f t="shared" si="24"/>
        <v>42759.244166666671</v>
      </c>
    </row>
    <row r="282" spans="1:21" ht="48" hidden="1" x14ac:dyDescent="0.2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s="6">
        <f t="shared" si="20"/>
        <v>156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8267</v>
      </c>
      <c r="P282" s="4">
        <f t="shared" si="21"/>
        <v>54.75</v>
      </c>
      <c r="Q282" s="7">
        <f t="shared" si="22"/>
        <v>54.75</v>
      </c>
      <c r="R282" s="8" t="s">
        <v>8308</v>
      </c>
      <c r="S282" t="s">
        <v>8313</v>
      </c>
      <c r="T282" s="11">
        <f t="shared" si="23"/>
        <v>41789.590682870366</v>
      </c>
      <c r="U282" s="11">
        <f t="shared" si="24"/>
        <v>41744.590682870366</v>
      </c>
    </row>
    <row r="283" spans="1:21" ht="48" hidden="1" x14ac:dyDescent="0.2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s="6">
        <f t="shared" si="20"/>
        <v>121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8267</v>
      </c>
      <c r="P283" s="4">
        <f t="shared" si="21"/>
        <v>83.95</v>
      </c>
      <c r="Q283" s="7">
        <f t="shared" si="22"/>
        <v>83.95</v>
      </c>
      <c r="R283" s="8" t="s">
        <v>8308</v>
      </c>
      <c r="S283" t="s">
        <v>8313</v>
      </c>
      <c r="T283" s="11">
        <f t="shared" si="23"/>
        <v>40035.80972222222</v>
      </c>
      <c r="U283" s="11">
        <f t="shared" si="24"/>
        <v>39950.163344907407</v>
      </c>
    </row>
    <row r="284" spans="1:21" ht="48" hidden="1" x14ac:dyDescent="0.2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s="6">
        <f t="shared" si="20"/>
        <v>101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8267</v>
      </c>
      <c r="P284" s="4">
        <f t="shared" si="21"/>
        <v>254.39</v>
      </c>
      <c r="Q284" s="7">
        <f t="shared" si="22"/>
        <v>254.39</v>
      </c>
      <c r="R284" s="8" t="s">
        <v>8308</v>
      </c>
      <c r="S284" t="s">
        <v>8313</v>
      </c>
      <c r="T284" s="11">
        <f t="shared" si="23"/>
        <v>40231.916666666664</v>
      </c>
      <c r="U284" s="11">
        <f t="shared" si="24"/>
        <v>40194.920046296298</v>
      </c>
    </row>
    <row r="285" spans="1:21" ht="32" hidden="1" x14ac:dyDescent="0.2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s="6">
        <f t="shared" si="20"/>
        <v>114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8267</v>
      </c>
      <c r="P285" s="4">
        <f t="shared" si="21"/>
        <v>101.83</v>
      </c>
      <c r="Q285" s="7">
        <f t="shared" si="22"/>
        <v>101.83</v>
      </c>
      <c r="R285" s="8" t="s">
        <v>8308</v>
      </c>
      <c r="S285" t="s">
        <v>8313</v>
      </c>
      <c r="T285" s="11">
        <f t="shared" si="23"/>
        <v>40695.207638888889</v>
      </c>
      <c r="U285" s="11">
        <f t="shared" si="24"/>
        <v>40675.71</v>
      </c>
    </row>
    <row r="286" spans="1:21" ht="48" hidden="1" x14ac:dyDescent="0.2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s="6">
        <f t="shared" si="20"/>
        <v>105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8267</v>
      </c>
      <c r="P286" s="4">
        <f t="shared" si="21"/>
        <v>55.07</v>
      </c>
      <c r="Q286" s="7">
        <f t="shared" si="22"/>
        <v>55.07</v>
      </c>
      <c r="R286" s="8" t="s">
        <v>8308</v>
      </c>
      <c r="S286" t="s">
        <v>8313</v>
      </c>
      <c r="T286" s="11">
        <f t="shared" si="23"/>
        <v>40929.738194444442</v>
      </c>
      <c r="U286" s="11">
        <f t="shared" si="24"/>
        <v>40904.738194444442</v>
      </c>
    </row>
    <row r="287" spans="1:21" ht="48" hidden="1" x14ac:dyDescent="0.2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s="6">
        <f t="shared" si="20"/>
        <v>229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8267</v>
      </c>
      <c r="P287" s="4">
        <f t="shared" si="21"/>
        <v>56.9</v>
      </c>
      <c r="Q287" s="7">
        <f t="shared" si="22"/>
        <v>56.9</v>
      </c>
      <c r="R287" s="8" t="s">
        <v>8308</v>
      </c>
      <c r="S287" t="s">
        <v>8313</v>
      </c>
      <c r="T287" s="11">
        <f t="shared" si="23"/>
        <v>41536.756111111114</v>
      </c>
      <c r="U287" s="11">
        <f t="shared" si="24"/>
        <v>41506.756111111114</v>
      </c>
    </row>
    <row r="288" spans="1:21" ht="48" hidden="1" x14ac:dyDescent="0.2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s="6">
        <f t="shared" si="20"/>
        <v>109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8267</v>
      </c>
      <c r="P288" s="4">
        <f t="shared" si="21"/>
        <v>121.28</v>
      </c>
      <c r="Q288" s="7">
        <f t="shared" si="22"/>
        <v>121.28</v>
      </c>
      <c r="R288" s="8" t="s">
        <v>8308</v>
      </c>
      <c r="S288" t="s">
        <v>8313</v>
      </c>
      <c r="T288" s="11">
        <f t="shared" si="23"/>
        <v>41358.774583333332</v>
      </c>
      <c r="U288" s="11">
        <f t="shared" si="24"/>
        <v>41313.816249999996</v>
      </c>
    </row>
    <row r="289" spans="1:21" ht="32" hidden="1" x14ac:dyDescent="0.2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s="6">
        <f t="shared" si="20"/>
        <v>176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8267</v>
      </c>
      <c r="P289" s="4">
        <f t="shared" si="21"/>
        <v>91.19</v>
      </c>
      <c r="Q289" s="7">
        <f t="shared" si="22"/>
        <v>91.19</v>
      </c>
      <c r="R289" s="8" t="s">
        <v>8308</v>
      </c>
      <c r="S289" t="s">
        <v>8313</v>
      </c>
      <c r="T289" s="11">
        <f t="shared" si="23"/>
        <v>41215.166666666664</v>
      </c>
      <c r="U289" s="11">
        <f t="shared" si="24"/>
        <v>41184.277986111112</v>
      </c>
    </row>
    <row r="290" spans="1:21" ht="48" hidden="1" x14ac:dyDescent="0.2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s="6">
        <f t="shared" si="20"/>
        <v>103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8267</v>
      </c>
      <c r="P290" s="4">
        <f t="shared" si="21"/>
        <v>115.45</v>
      </c>
      <c r="Q290" s="7">
        <f t="shared" si="22"/>
        <v>115.45</v>
      </c>
      <c r="R290" s="8" t="s">
        <v>8308</v>
      </c>
      <c r="S290" t="s">
        <v>8313</v>
      </c>
      <c r="T290" s="11">
        <f t="shared" si="23"/>
        <v>41086.168900462959</v>
      </c>
      <c r="U290" s="11">
        <f t="shared" si="24"/>
        <v>41051.168900462959</v>
      </c>
    </row>
    <row r="291" spans="1:21" ht="48" hidden="1" x14ac:dyDescent="0.2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s="6">
        <f t="shared" si="20"/>
        <v>105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8267</v>
      </c>
      <c r="P291" s="4">
        <f t="shared" si="21"/>
        <v>67.77</v>
      </c>
      <c r="Q291" s="7">
        <f t="shared" si="22"/>
        <v>67.77</v>
      </c>
      <c r="R291" s="8" t="s">
        <v>8308</v>
      </c>
      <c r="S291" t="s">
        <v>8313</v>
      </c>
      <c r="T291" s="11">
        <f t="shared" si="23"/>
        <v>41580.456412037034</v>
      </c>
      <c r="U291" s="11">
        <f t="shared" si="24"/>
        <v>41550.456412037034</v>
      </c>
    </row>
    <row r="292" spans="1:21" ht="32" hidden="1" x14ac:dyDescent="0.2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s="6">
        <f t="shared" si="20"/>
        <v>107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8267</v>
      </c>
      <c r="P292" s="4">
        <f t="shared" si="21"/>
        <v>28.58</v>
      </c>
      <c r="Q292" s="7">
        <f t="shared" si="22"/>
        <v>28.58</v>
      </c>
      <c r="R292" s="8" t="s">
        <v>8308</v>
      </c>
      <c r="S292" t="s">
        <v>8313</v>
      </c>
      <c r="T292" s="11">
        <f t="shared" si="23"/>
        <v>40576.332638888889</v>
      </c>
      <c r="U292" s="11">
        <f t="shared" si="24"/>
        <v>40526.36917824074</v>
      </c>
    </row>
    <row r="293" spans="1:21" ht="48" hidden="1" x14ac:dyDescent="0.2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s="6">
        <f t="shared" si="20"/>
        <v>120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8267</v>
      </c>
      <c r="P293" s="4">
        <f t="shared" si="21"/>
        <v>46.88</v>
      </c>
      <c r="Q293" s="7">
        <f t="shared" si="22"/>
        <v>46.88</v>
      </c>
      <c r="R293" s="8" t="s">
        <v>8308</v>
      </c>
      <c r="S293" t="s">
        <v>8313</v>
      </c>
      <c r="T293" s="11">
        <f t="shared" si="23"/>
        <v>41395.000694444447</v>
      </c>
      <c r="U293" s="11">
        <f t="shared" si="24"/>
        <v>41376.769050925926</v>
      </c>
    </row>
    <row r="294" spans="1:21" ht="48" hidden="1" x14ac:dyDescent="0.2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s="6">
        <f t="shared" si="20"/>
        <v>102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8267</v>
      </c>
      <c r="P294" s="4">
        <f t="shared" si="21"/>
        <v>154.41999999999999</v>
      </c>
      <c r="Q294" s="7">
        <f t="shared" si="22"/>
        <v>154.41999999999999</v>
      </c>
      <c r="R294" s="8" t="s">
        <v>8308</v>
      </c>
      <c r="S294" t="s">
        <v>8313</v>
      </c>
      <c r="T294" s="11">
        <f t="shared" si="23"/>
        <v>40845.165972222225</v>
      </c>
      <c r="U294" s="11">
        <f t="shared" si="24"/>
        <v>40812.803229166668</v>
      </c>
    </row>
    <row r="295" spans="1:21" ht="48" hidden="1" x14ac:dyDescent="0.2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s="6">
        <f t="shared" si="20"/>
        <v>101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8267</v>
      </c>
      <c r="P295" s="4">
        <f t="shared" si="21"/>
        <v>201.22</v>
      </c>
      <c r="Q295" s="7">
        <f t="shared" si="22"/>
        <v>201.22</v>
      </c>
      <c r="R295" s="8" t="s">
        <v>8308</v>
      </c>
      <c r="S295" t="s">
        <v>8313</v>
      </c>
      <c r="T295" s="11">
        <f t="shared" si="23"/>
        <v>41749.667986111112</v>
      </c>
      <c r="U295" s="11">
        <f t="shared" si="24"/>
        <v>41719.667986111112</v>
      </c>
    </row>
    <row r="296" spans="1:21" ht="48" hidden="1" x14ac:dyDescent="0.2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s="6">
        <f t="shared" si="20"/>
        <v>100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8267</v>
      </c>
      <c r="P296" s="4">
        <f t="shared" si="21"/>
        <v>100</v>
      </c>
      <c r="Q296" s="7">
        <f t="shared" si="22"/>
        <v>100</v>
      </c>
      <c r="R296" s="8" t="s">
        <v>8308</v>
      </c>
      <c r="S296" t="s">
        <v>8313</v>
      </c>
      <c r="T296" s="11">
        <f t="shared" si="23"/>
        <v>40378.666666666664</v>
      </c>
      <c r="U296" s="11">
        <f t="shared" si="24"/>
        <v>40343.084421296298</v>
      </c>
    </row>
    <row r="297" spans="1:21" ht="48" hidden="1" x14ac:dyDescent="0.2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s="6">
        <f t="shared" si="20"/>
        <v>133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8267</v>
      </c>
      <c r="P297" s="4">
        <f t="shared" si="21"/>
        <v>100.08</v>
      </c>
      <c r="Q297" s="7">
        <f t="shared" si="22"/>
        <v>100.08</v>
      </c>
      <c r="R297" s="8" t="s">
        <v>8308</v>
      </c>
      <c r="S297" t="s">
        <v>8313</v>
      </c>
      <c r="T297" s="11">
        <f t="shared" si="23"/>
        <v>41579</v>
      </c>
      <c r="U297" s="11">
        <f t="shared" si="24"/>
        <v>41519.004733796297</v>
      </c>
    </row>
    <row r="298" spans="1:21" ht="48" hidden="1" x14ac:dyDescent="0.2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s="6">
        <f t="shared" si="20"/>
        <v>119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8267</v>
      </c>
      <c r="P298" s="4">
        <f t="shared" si="21"/>
        <v>230.09</v>
      </c>
      <c r="Q298" s="7">
        <f t="shared" si="22"/>
        <v>230.09</v>
      </c>
      <c r="R298" s="8" t="s">
        <v>8308</v>
      </c>
      <c r="S298" t="s">
        <v>8313</v>
      </c>
      <c r="T298" s="11">
        <f t="shared" si="23"/>
        <v>41159.475497685184</v>
      </c>
      <c r="U298" s="11">
        <f t="shared" si="24"/>
        <v>41134.475497685184</v>
      </c>
    </row>
    <row r="299" spans="1:21" ht="48" hidden="1" x14ac:dyDescent="0.2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s="6">
        <f t="shared" si="20"/>
        <v>101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8267</v>
      </c>
      <c r="P299" s="4">
        <f t="shared" si="21"/>
        <v>141.75</v>
      </c>
      <c r="Q299" s="7">
        <f t="shared" si="22"/>
        <v>141.75</v>
      </c>
      <c r="R299" s="8" t="s">
        <v>8308</v>
      </c>
      <c r="S299" t="s">
        <v>8313</v>
      </c>
      <c r="T299" s="11">
        <f t="shared" si="23"/>
        <v>42125.165972222225</v>
      </c>
      <c r="U299" s="11">
        <f t="shared" si="24"/>
        <v>42089.72802083334</v>
      </c>
    </row>
    <row r="300" spans="1:21" ht="32" hidden="1" x14ac:dyDescent="0.2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s="6">
        <f t="shared" si="20"/>
        <v>109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8267</v>
      </c>
      <c r="P300" s="4">
        <f t="shared" si="21"/>
        <v>56.34</v>
      </c>
      <c r="Q300" s="7">
        <f t="shared" si="22"/>
        <v>56.34</v>
      </c>
      <c r="R300" s="8" t="s">
        <v>8308</v>
      </c>
      <c r="S300" t="s">
        <v>8313</v>
      </c>
      <c r="T300" s="11">
        <f t="shared" si="23"/>
        <v>41768.875</v>
      </c>
      <c r="U300" s="11">
        <f t="shared" si="24"/>
        <v>41709.463518518518</v>
      </c>
    </row>
    <row r="301" spans="1:21" ht="48" hidden="1" x14ac:dyDescent="0.2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s="6">
        <f t="shared" si="20"/>
        <v>179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8267</v>
      </c>
      <c r="P301" s="4">
        <f t="shared" si="21"/>
        <v>73.34</v>
      </c>
      <c r="Q301" s="7">
        <f t="shared" si="22"/>
        <v>73.34</v>
      </c>
      <c r="R301" s="8" t="s">
        <v>8308</v>
      </c>
      <c r="S301" t="s">
        <v>8313</v>
      </c>
      <c r="T301" s="11">
        <f t="shared" si="23"/>
        <v>40499.266898148147</v>
      </c>
      <c r="U301" s="11">
        <f t="shared" si="24"/>
        <v>40469.225231481483</v>
      </c>
    </row>
    <row r="302" spans="1:21" ht="48" hidden="1" x14ac:dyDescent="0.2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s="6">
        <f t="shared" si="20"/>
        <v>102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8267</v>
      </c>
      <c r="P302" s="4">
        <f t="shared" si="21"/>
        <v>85.34</v>
      </c>
      <c r="Q302" s="7">
        <f t="shared" si="22"/>
        <v>85.34</v>
      </c>
      <c r="R302" s="8" t="s">
        <v>8308</v>
      </c>
      <c r="S302" t="s">
        <v>8313</v>
      </c>
      <c r="T302" s="11">
        <f t="shared" si="23"/>
        <v>40657.959930555553</v>
      </c>
      <c r="U302" s="11">
        <f t="shared" si="24"/>
        <v>40626.959930555553</v>
      </c>
    </row>
    <row r="303" spans="1:21" ht="48" hidden="1" x14ac:dyDescent="0.2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s="6">
        <f t="shared" si="20"/>
        <v>119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8267</v>
      </c>
      <c r="P303" s="4">
        <f t="shared" si="21"/>
        <v>61.5</v>
      </c>
      <c r="Q303" s="7">
        <f t="shared" si="22"/>
        <v>61.5</v>
      </c>
      <c r="R303" s="8" t="s">
        <v>8308</v>
      </c>
      <c r="S303" t="s">
        <v>8313</v>
      </c>
      <c r="T303" s="11">
        <f t="shared" si="23"/>
        <v>41352.696006944447</v>
      </c>
      <c r="U303" s="11">
        <f t="shared" si="24"/>
        <v>41312.737673611111</v>
      </c>
    </row>
    <row r="304" spans="1:21" ht="64" hidden="1" x14ac:dyDescent="0.2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s="6">
        <f t="shared" si="20"/>
        <v>100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8267</v>
      </c>
      <c r="P304" s="4">
        <f t="shared" si="21"/>
        <v>93.02</v>
      </c>
      <c r="Q304" s="7">
        <f t="shared" si="22"/>
        <v>93.02</v>
      </c>
      <c r="R304" s="8" t="s">
        <v>8308</v>
      </c>
      <c r="S304" t="s">
        <v>8313</v>
      </c>
      <c r="T304" s="11">
        <f t="shared" si="23"/>
        <v>40963.856921296298</v>
      </c>
      <c r="U304" s="11">
        <f t="shared" si="24"/>
        <v>40933.856921296298</v>
      </c>
    </row>
    <row r="305" spans="1:21" ht="48" hidden="1" x14ac:dyDescent="0.2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s="6">
        <f t="shared" si="20"/>
        <v>137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8267</v>
      </c>
      <c r="P305" s="4">
        <f t="shared" si="21"/>
        <v>50.29</v>
      </c>
      <c r="Q305" s="7">
        <f t="shared" si="22"/>
        <v>50.29</v>
      </c>
      <c r="R305" s="8" t="s">
        <v>8308</v>
      </c>
      <c r="S305" t="s">
        <v>8313</v>
      </c>
      <c r="T305" s="11">
        <f t="shared" si="23"/>
        <v>41062.071134259262</v>
      </c>
      <c r="U305" s="11">
        <f t="shared" si="24"/>
        <v>41032.071134259262</v>
      </c>
    </row>
    <row r="306" spans="1:21" ht="32" hidden="1" x14ac:dyDescent="0.2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s="6">
        <f t="shared" si="20"/>
        <v>232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8267</v>
      </c>
      <c r="P306" s="4">
        <f t="shared" si="21"/>
        <v>106.43</v>
      </c>
      <c r="Q306" s="7">
        <f t="shared" si="22"/>
        <v>106.43</v>
      </c>
      <c r="R306" s="8" t="s">
        <v>8308</v>
      </c>
      <c r="S306" t="s">
        <v>8313</v>
      </c>
      <c r="T306" s="11">
        <f t="shared" si="23"/>
        <v>41153.083333333336</v>
      </c>
      <c r="U306" s="11">
        <f t="shared" si="24"/>
        <v>41114.094872685186</v>
      </c>
    </row>
    <row r="307" spans="1:21" ht="32" hidden="1" x14ac:dyDescent="0.2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s="6">
        <f t="shared" si="20"/>
        <v>130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8267</v>
      </c>
      <c r="P307" s="4">
        <f t="shared" si="21"/>
        <v>51.72</v>
      </c>
      <c r="Q307" s="7">
        <f t="shared" si="22"/>
        <v>51.72</v>
      </c>
      <c r="R307" s="8" t="s">
        <v>8308</v>
      </c>
      <c r="S307" t="s">
        <v>8313</v>
      </c>
      <c r="T307" s="11">
        <f t="shared" si="23"/>
        <v>40978.630196759259</v>
      </c>
      <c r="U307" s="11">
        <f t="shared" si="24"/>
        <v>40948.630196759259</v>
      </c>
    </row>
    <row r="308" spans="1:21" ht="32" hidden="1" x14ac:dyDescent="0.2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s="6">
        <f t="shared" si="20"/>
        <v>293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8267</v>
      </c>
      <c r="P308" s="4">
        <f t="shared" si="21"/>
        <v>36.61</v>
      </c>
      <c r="Q308" s="7">
        <f t="shared" si="22"/>
        <v>36.61</v>
      </c>
      <c r="R308" s="8" t="s">
        <v>8308</v>
      </c>
      <c r="S308" t="s">
        <v>8313</v>
      </c>
      <c r="T308" s="11">
        <f t="shared" si="23"/>
        <v>41353.795520833337</v>
      </c>
      <c r="U308" s="11">
        <f t="shared" si="24"/>
        <v>41333.837187500001</v>
      </c>
    </row>
    <row r="309" spans="1:21" ht="16" hidden="1" x14ac:dyDescent="0.2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s="6">
        <f t="shared" si="20"/>
        <v>111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8267</v>
      </c>
      <c r="P309" s="4">
        <f t="shared" si="21"/>
        <v>42.52</v>
      </c>
      <c r="Q309" s="7">
        <f t="shared" si="22"/>
        <v>42.52</v>
      </c>
      <c r="R309" s="8" t="s">
        <v>8308</v>
      </c>
      <c r="S309" t="s">
        <v>8313</v>
      </c>
      <c r="T309" s="11">
        <f t="shared" si="23"/>
        <v>41312.944456018515</v>
      </c>
      <c r="U309" s="11">
        <f t="shared" si="24"/>
        <v>41282.944456018515</v>
      </c>
    </row>
    <row r="310" spans="1:21" ht="48" hidden="1" x14ac:dyDescent="0.2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s="6">
        <f t="shared" si="20"/>
        <v>106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8267</v>
      </c>
      <c r="P310" s="4">
        <f t="shared" si="21"/>
        <v>62.71</v>
      </c>
      <c r="Q310" s="7">
        <f t="shared" si="22"/>
        <v>62.71</v>
      </c>
      <c r="R310" s="8" t="s">
        <v>8308</v>
      </c>
      <c r="S310" t="s">
        <v>8313</v>
      </c>
      <c r="T310" s="11">
        <f t="shared" si="23"/>
        <v>40612.694560185184</v>
      </c>
      <c r="U310" s="11">
        <f t="shared" si="24"/>
        <v>40567.694560185184</v>
      </c>
    </row>
    <row r="311" spans="1:21" ht="48" hidden="1" x14ac:dyDescent="0.2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s="6">
        <f t="shared" si="20"/>
        <v>119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8267</v>
      </c>
      <c r="P311" s="4">
        <f t="shared" si="21"/>
        <v>89.96</v>
      </c>
      <c r="Q311" s="7">
        <f t="shared" si="22"/>
        <v>89.96</v>
      </c>
      <c r="R311" s="8" t="s">
        <v>8308</v>
      </c>
      <c r="S311" t="s">
        <v>8313</v>
      </c>
      <c r="T311" s="11">
        <f t="shared" si="23"/>
        <v>41155.751550925925</v>
      </c>
      <c r="U311" s="11">
        <f t="shared" si="24"/>
        <v>41134.751550925925</v>
      </c>
    </row>
    <row r="312" spans="1:21" ht="48" hidden="1" x14ac:dyDescent="0.2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s="6">
        <f t="shared" si="20"/>
        <v>104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8267</v>
      </c>
      <c r="P312" s="4">
        <f t="shared" si="21"/>
        <v>28.92</v>
      </c>
      <c r="Q312" s="7">
        <f t="shared" si="22"/>
        <v>28.92</v>
      </c>
      <c r="R312" s="8" t="s">
        <v>8308</v>
      </c>
      <c r="S312" t="s">
        <v>8313</v>
      </c>
      <c r="T312" s="11">
        <f t="shared" si="23"/>
        <v>40836.083333333336</v>
      </c>
      <c r="U312" s="11">
        <f t="shared" si="24"/>
        <v>40821.183136574073</v>
      </c>
    </row>
    <row r="313" spans="1:21" ht="48" hidden="1" x14ac:dyDescent="0.2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s="6">
        <f t="shared" si="20"/>
        <v>104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8267</v>
      </c>
      <c r="P313" s="4">
        <f t="shared" si="21"/>
        <v>138.80000000000001</v>
      </c>
      <c r="Q313" s="7">
        <f t="shared" si="22"/>
        <v>138.80000000000001</v>
      </c>
      <c r="R313" s="8" t="s">
        <v>8308</v>
      </c>
      <c r="S313" t="s">
        <v>8313</v>
      </c>
      <c r="T313" s="11">
        <f t="shared" si="23"/>
        <v>40909.332638888889</v>
      </c>
      <c r="U313" s="11">
        <f t="shared" si="24"/>
        <v>40868.219814814816</v>
      </c>
    </row>
    <row r="314" spans="1:21" ht="48" hidden="1" x14ac:dyDescent="0.2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s="6">
        <f t="shared" si="20"/>
        <v>112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8267</v>
      </c>
      <c r="P314" s="4">
        <f t="shared" si="21"/>
        <v>61.3</v>
      </c>
      <c r="Q314" s="7">
        <f t="shared" si="22"/>
        <v>61.3</v>
      </c>
      <c r="R314" s="8" t="s">
        <v>8308</v>
      </c>
      <c r="S314" t="s">
        <v>8313</v>
      </c>
      <c r="T314" s="11">
        <f t="shared" si="23"/>
        <v>41378.877685185187</v>
      </c>
      <c r="U314" s="11">
        <f t="shared" si="24"/>
        <v>41348.877685185187</v>
      </c>
    </row>
    <row r="315" spans="1:21" ht="48" hidden="1" x14ac:dyDescent="0.2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s="6">
        <f t="shared" si="20"/>
        <v>105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8267</v>
      </c>
      <c r="P315" s="4">
        <f t="shared" si="21"/>
        <v>80.2</v>
      </c>
      <c r="Q315" s="7">
        <f t="shared" si="22"/>
        <v>80.2</v>
      </c>
      <c r="R315" s="8" t="s">
        <v>8308</v>
      </c>
      <c r="S315" t="s">
        <v>8313</v>
      </c>
      <c r="T315" s="11">
        <f t="shared" si="23"/>
        <v>40401.665972222225</v>
      </c>
      <c r="U315" s="11">
        <f t="shared" si="24"/>
        <v>40357.227939814817</v>
      </c>
    </row>
    <row r="316" spans="1:21" ht="48" hidden="1" x14ac:dyDescent="0.2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s="6">
        <f t="shared" si="20"/>
        <v>385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8267</v>
      </c>
      <c r="P316" s="4">
        <f t="shared" si="21"/>
        <v>32.1</v>
      </c>
      <c r="Q316" s="7">
        <f t="shared" si="22"/>
        <v>32.1</v>
      </c>
      <c r="R316" s="8" t="s">
        <v>8308</v>
      </c>
      <c r="S316" t="s">
        <v>8313</v>
      </c>
      <c r="T316" s="11">
        <f t="shared" si="23"/>
        <v>41334.833194444444</v>
      </c>
      <c r="U316" s="11">
        <f t="shared" si="24"/>
        <v>41304.833194444444</v>
      </c>
    </row>
    <row r="317" spans="1:21" ht="48" hidden="1" x14ac:dyDescent="0.2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s="6">
        <f t="shared" si="20"/>
        <v>101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8267</v>
      </c>
      <c r="P317" s="4">
        <f t="shared" si="21"/>
        <v>200.89</v>
      </c>
      <c r="Q317" s="7">
        <f t="shared" si="22"/>
        <v>200.89</v>
      </c>
      <c r="R317" s="8" t="s">
        <v>8308</v>
      </c>
      <c r="S317" t="s">
        <v>8313</v>
      </c>
      <c r="T317" s="11">
        <f t="shared" si="23"/>
        <v>41143.77238425926</v>
      </c>
      <c r="U317" s="11">
        <f t="shared" si="24"/>
        <v>41113.77238425926</v>
      </c>
    </row>
    <row r="318" spans="1:21" ht="32" hidden="1" x14ac:dyDescent="0.2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s="6">
        <f t="shared" si="20"/>
        <v>114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8267</v>
      </c>
      <c r="P318" s="4">
        <f t="shared" si="21"/>
        <v>108.01</v>
      </c>
      <c r="Q318" s="7">
        <f t="shared" si="22"/>
        <v>108.01</v>
      </c>
      <c r="R318" s="8" t="s">
        <v>8308</v>
      </c>
      <c r="S318" t="s">
        <v>8313</v>
      </c>
      <c r="T318" s="11">
        <f t="shared" si="23"/>
        <v>41984.207638888889</v>
      </c>
      <c r="U318" s="11">
        <f t="shared" si="24"/>
        <v>41950.923576388886</v>
      </c>
    </row>
    <row r="319" spans="1:21" ht="32" hidden="1" x14ac:dyDescent="0.2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s="6">
        <f t="shared" si="20"/>
        <v>101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8267</v>
      </c>
      <c r="P319" s="4">
        <f t="shared" si="21"/>
        <v>95.7</v>
      </c>
      <c r="Q319" s="7">
        <f t="shared" si="22"/>
        <v>95.7</v>
      </c>
      <c r="R319" s="8" t="s">
        <v>8308</v>
      </c>
      <c r="S319" t="s">
        <v>8313</v>
      </c>
      <c r="T319" s="11">
        <f t="shared" si="23"/>
        <v>41619.676886574074</v>
      </c>
      <c r="U319" s="11">
        <f t="shared" si="24"/>
        <v>41589.676886574074</v>
      </c>
    </row>
    <row r="320" spans="1:21" ht="48" hidden="1" x14ac:dyDescent="0.2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s="6">
        <f t="shared" si="20"/>
        <v>283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8267</v>
      </c>
      <c r="P320" s="4">
        <f t="shared" si="21"/>
        <v>49.88</v>
      </c>
      <c r="Q320" s="7">
        <f t="shared" si="22"/>
        <v>49.88</v>
      </c>
      <c r="R320" s="8" t="s">
        <v>8308</v>
      </c>
      <c r="S320" t="s">
        <v>8313</v>
      </c>
      <c r="T320" s="11">
        <f t="shared" si="23"/>
        <v>41359.997118055559</v>
      </c>
      <c r="U320" s="11">
        <f t="shared" si="24"/>
        <v>41330.038784722223</v>
      </c>
    </row>
    <row r="321" spans="1:21" ht="64" hidden="1" x14ac:dyDescent="0.2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s="6">
        <f t="shared" si="20"/>
        <v>113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8267</v>
      </c>
      <c r="P321" s="4">
        <f t="shared" si="21"/>
        <v>110.47</v>
      </c>
      <c r="Q321" s="7">
        <f t="shared" si="22"/>
        <v>110.47</v>
      </c>
      <c r="R321" s="8" t="s">
        <v>8308</v>
      </c>
      <c r="S321" t="s">
        <v>8313</v>
      </c>
      <c r="T321" s="11">
        <f t="shared" si="23"/>
        <v>40211.332638888889</v>
      </c>
      <c r="U321" s="11">
        <f t="shared" si="24"/>
        <v>40123.83829861111</v>
      </c>
    </row>
    <row r="322" spans="1:21" ht="48" hidden="1" x14ac:dyDescent="0.2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s="6">
        <f t="shared" si="20"/>
        <v>107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8267</v>
      </c>
      <c r="P322" s="4">
        <f t="shared" si="21"/>
        <v>134.91</v>
      </c>
      <c r="Q322" s="7">
        <f t="shared" si="22"/>
        <v>134.91</v>
      </c>
      <c r="R322" s="8" t="s">
        <v>8308</v>
      </c>
      <c r="S322" t="s">
        <v>8313</v>
      </c>
      <c r="T322" s="11">
        <f t="shared" si="23"/>
        <v>42360.958333333328</v>
      </c>
      <c r="U322" s="11">
        <f t="shared" si="24"/>
        <v>42331.551307870366</v>
      </c>
    </row>
    <row r="323" spans="1:21" ht="48" hidden="1" x14ac:dyDescent="0.2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s="6">
        <f t="shared" ref="F323:F386" si="25">ROUND(E323/D323*100,0)</f>
        <v>103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8267</v>
      </c>
      <c r="P323" s="4">
        <f t="shared" ref="P323:P386" si="26">ROUND(E323/M323,2)</f>
        <v>106.62</v>
      </c>
      <c r="Q323" s="7">
        <f t="shared" ref="Q323:Q386" si="27">IFERROR(ROUND(E323/M323,2),0)</f>
        <v>106.62</v>
      </c>
      <c r="R323" s="8" t="s">
        <v>8308</v>
      </c>
      <c r="S323" t="s">
        <v>8313</v>
      </c>
      <c r="T323" s="11">
        <f t="shared" ref="T323:T386" si="28">(((J323/60)/60)/24)+DATE(1970,1,1)</f>
        <v>42682.488263888896</v>
      </c>
      <c r="U323" s="11">
        <f t="shared" ref="U323:U386" si="29">(((K323/60)/60)/24)+DATE(1970,1,1)</f>
        <v>42647.446597222224</v>
      </c>
    </row>
    <row r="324" spans="1:21" ht="48" hidden="1" x14ac:dyDescent="0.2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s="6">
        <f t="shared" si="25"/>
        <v>108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8267</v>
      </c>
      <c r="P324" s="4">
        <f t="shared" si="26"/>
        <v>145.04</v>
      </c>
      <c r="Q324" s="7">
        <f t="shared" si="27"/>
        <v>145.04</v>
      </c>
      <c r="R324" s="8" t="s">
        <v>8308</v>
      </c>
      <c r="S324" t="s">
        <v>8313</v>
      </c>
      <c r="T324" s="11">
        <f t="shared" si="28"/>
        <v>42503.57</v>
      </c>
      <c r="U324" s="11">
        <f t="shared" si="29"/>
        <v>42473.57</v>
      </c>
    </row>
    <row r="325" spans="1:21" ht="48" hidden="1" x14ac:dyDescent="0.2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s="6">
        <f t="shared" si="25"/>
        <v>123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8267</v>
      </c>
      <c r="P325" s="4">
        <f t="shared" si="26"/>
        <v>114.59</v>
      </c>
      <c r="Q325" s="7">
        <f t="shared" si="27"/>
        <v>114.59</v>
      </c>
      <c r="R325" s="8" t="s">
        <v>8308</v>
      </c>
      <c r="S325" t="s">
        <v>8313</v>
      </c>
      <c r="T325" s="11">
        <f t="shared" si="28"/>
        <v>42725.332638888889</v>
      </c>
      <c r="U325" s="11">
        <f t="shared" si="29"/>
        <v>42697.32136574074</v>
      </c>
    </row>
    <row r="326" spans="1:21" ht="48" hidden="1" x14ac:dyDescent="0.2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s="6">
        <f t="shared" si="25"/>
        <v>102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8267</v>
      </c>
      <c r="P326" s="4">
        <f t="shared" si="26"/>
        <v>105.32</v>
      </c>
      <c r="Q326" s="7">
        <f t="shared" si="27"/>
        <v>105.32</v>
      </c>
      <c r="R326" s="8" t="s">
        <v>8308</v>
      </c>
      <c r="S326" t="s">
        <v>8313</v>
      </c>
      <c r="T326" s="11">
        <f t="shared" si="28"/>
        <v>42217.626250000001</v>
      </c>
      <c r="U326" s="11">
        <f t="shared" si="29"/>
        <v>42184.626250000001</v>
      </c>
    </row>
    <row r="327" spans="1:21" ht="48" hidden="1" x14ac:dyDescent="0.2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s="6">
        <f t="shared" si="25"/>
        <v>104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8267</v>
      </c>
      <c r="P327" s="4">
        <f t="shared" si="26"/>
        <v>70.92</v>
      </c>
      <c r="Q327" s="7">
        <f t="shared" si="27"/>
        <v>70.92</v>
      </c>
      <c r="R327" s="8" t="s">
        <v>8308</v>
      </c>
      <c r="S327" t="s">
        <v>8313</v>
      </c>
      <c r="T327" s="11">
        <f t="shared" si="28"/>
        <v>42724.187881944439</v>
      </c>
      <c r="U327" s="11">
        <f t="shared" si="29"/>
        <v>42689.187881944439</v>
      </c>
    </row>
    <row r="328" spans="1:21" ht="48" hidden="1" x14ac:dyDescent="0.2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s="6">
        <f t="shared" si="25"/>
        <v>113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8267</v>
      </c>
      <c r="P328" s="4">
        <f t="shared" si="26"/>
        <v>147.16999999999999</v>
      </c>
      <c r="Q328" s="7">
        <f t="shared" si="27"/>
        <v>147.16999999999999</v>
      </c>
      <c r="R328" s="8" t="s">
        <v>8308</v>
      </c>
      <c r="S328" t="s">
        <v>8313</v>
      </c>
      <c r="T328" s="11">
        <f t="shared" si="28"/>
        <v>42808.956250000003</v>
      </c>
      <c r="U328" s="11">
        <f t="shared" si="29"/>
        <v>42775.314884259264</v>
      </c>
    </row>
    <row r="329" spans="1:21" ht="48" hidden="1" x14ac:dyDescent="0.2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s="6">
        <f t="shared" si="25"/>
        <v>136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8267</v>
      </c>
      <c r="P329" s="4">
        <f t="shared" si="26"/>
        <v>160.47</v>
      </c>
      <c r="Q329" s="7">
        <f t="shared" si="27"/>
        <v>160.47</v>
      </c>
      <c r="R329" s="8" t="s">
        <v>8308</v>
      </c>
      <c r="S329" t="s">
        <v>8313</v>
      </c>
      <c r="T329" s="11">
        <f t="shared" si="28"/>
        <v>42085.333333333328</v>
      </c>
      <c r="U329" s="11">
        <f t="shared" si="29"/>
        <v>42058.235289351855</v>
      </c>
    </row>
    <row r="330" spans="1:21" ht="48" hidden="1" x14ac:dyDescent="0.2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s="6">
        <f t="shared" si="25"/>
        <v>104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8267</v>
      </c>
      <c r="P330" s="4">
        <f t="shared" si="26"/>
        <v>156.05000000000001</v>
      </c>
      <c r="Q330" s="7">
        <f t="shared" si="27"/>
        <v>156.05000000000001</v>
      </c>
      <c r="R330" s="8" t="s">
        <v>8308</v>
      </c>
      <c r="S330" t="s">
        <v>8313</v>
      </c>
      <c r="T330" s="11">
        <f t="shared" si="28"/>
        <v>42309.166666666672</v>
      </c>
      <c r="U330" s="11">
        <f t="shared" si="29"/>
        <v>42278.946620370371</v>
      </c>
    </row>
    <row r="331" spans="1:21" ht="48" hidden="1" x14ac:dyDescent="0.2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s="6">
        <f t="shared" si="25"/>
        <v>106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8267</v>
      </c>
      <c r="P331" s="4">
        <f t="shared" si="26"/>
        <v>63.17</v>
      </c>
      <c r="Q331" s="7">
        <f t="shared" si="27"/>
        <v>63.17</v>
      </c>
      <c r="R331" s="8" t="s">
        <v>8308</v>
      </c>
      <c r="S331" t="s">
        <v>8313</v>
      </c>
      <c r="T331" s="11">
        <f t="shared" si="28"/>
        <v>42315.166666666672</v>
      </c>
      <c r="U331" s="11">
        <f t="shared" si="29"/>
        <v>42291.46674768519</v>
      </c>
    </row>
    <row r="332" spans="1:21" ht="48" hidden="1" x14ac:dyDescent="0.2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s="6">
        <f t="shared" si="25"/>
        <v>102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8267</v>
      </c>
      <c r="P332" s="4">
        <f t="shared" si="26"/>
        <v>104.82</v>
      </c>
      <c r="Q332" s="7">
        <f t="shared" si="27"/>
        <v>104.82</v>
      </c>
      <c r="R332" s="8" t="s">
        <v>8308</v>
      </c>
      <c r="S332" t="s">
        <v>8313</v>
      </c>
      <c r="T332" s="11">
        <f t="shared" si="28"/>
        <v>41411.165972222225</v>
      </c>
      <c r="U332" s="11">
        <f t="shared" si="29"/>
        <v>41379.515775462962</v>
      </c>
    </row>
    <row r="333" spans="1:21" ht="48" hidden="1" x14ac:dyDescent="0.2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s="6">
        <f t="shared" si="25"/>
        <v>107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8267</v>
      </c>
      <c r="P333" s="4">
        <f t="shared" si="26"/>
        <v>97.36</v>
      </c>
      <c r="Q333" s="7">
        <f t="shared" si="27"/>
        <v>97.36</v>
      </c>
      <c r="R333" s="8" t="s">
        <v>8308</v>
      </c>
      <c r="S333" t="s">
        <v>8313</v>
      </c>
      <c r="T333" s="11">
        <f t="shared" si="28"/>
        <v>42538.581412037034</v>
      </c>
      <c r="U333" s="11">
        <f t="shared" si="29"/>
        <v>42507.581412037034</v>
      </c>
    </row>
    <row r="334" spans="1:21" ht="48" hidden="1" x14ac:dyDescent="0.2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s="6">
        <f t="shared" si="25"/>
        <v>113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8267</v>
      </c>
      <c r="P334" s="4">
        <f t="shared" si="26"/>
        <v>203.63</v>
      </c>
      <c r="Q334" s="7">
        <f t="shared" si="27"/>
        <v>203.63</v>
      </c>
      <c r="R334" s="8" t="s">
        <v>8308</v>
      </c>
      <c r="S334" t="s">
        <v>8313</v>
      </c>
      <c r="T334" s="11">
        <f t="shared" si="28"/>
        <v>42305.333333333328</v>
      </c>
      <c r="U334" s="11">
        <f t="shared" si="29"/>
        <v>42263.680289351847</v>
      </c>
    </row>
    <row r="335" spans="1:21" ht="48" hidden="1" x14ac:dyDescent="0.2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s="6">
        <f t="shared" si="25"/>
        <v>125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8267</v>
      </c>
      <c r="P335" s="4">
        <f t="shared" si="26"/>
        <v>188.31</v>
      </c>
      <c r="Q335" s="7">
        <f t="shared" si="27"/>
        <v>188.31</v>
      </c>
      <c r="R335" s="8" t="s">
        <v>8308</v>
      </c>
      <c r="S335" t="s">
        <v>8313</v>
      </c>
      <c r="T335" s="11">
        <f t="shared" si="28"/>
        <v>42467.59480324074</v>
      </c>
      <c r="U335" s="11">
        <f t="shared" si="29"/>
        <v>42437.636469907404</v>
      </c>
    </row>
    <row r="336" spans="1:21" ht="48" hidden="1" x14ac:dyDescent="0.2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s="6">
        <f t="shared" si="25"/>
        <v>101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8267</v>
      </c>
      <c r="P336" s="4">
        <f t="shared" si="26"/>
        <v>146.65</v>
      </c>
      <c r="Q336" s="7">
        <f t="shared" si="27"/>
        <v>146.65</v>
      </c>
      <c r="R336" s="8" t="s">
        <v>8308</v>
      </c>
      <c r="S336" t="s">
        <v>8313</v>
      </c>
      <c r="T336" s="11">
        <f t="shared" si="28"/>
        <v>42139.791666666672</v>
      </c>
      <c r="U336" s="11">
        <f t="shared" si="29"/>
        <v>42101.682372685187</v>
      </c>
    </row>
    <row r="337" spans="1:21" ht="48" hidden="1" x14ac:dyDescent="0.2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s="6">
        <f t="shared" si="25"/>
        <v>103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8267</v>
      </c>
      <c r="P337" s="4">
        <f t="shared" si="26"/>
        <v>109.19</v>
      </c>
      <c r="Q337" s="7">
        <f t="shared" si="27"/>
        <v>109.19</v>
      </c>
      <c r="R337" s="8" t="s">
        <v>8308</v>
      </c>
      <c r="S337" t="s">
        <v>8313</v>
      </c>
      <c r="T337" s="11">
        <f t="shared" si="28"/>
        <v>42132.916666666672</v>
      </c>
      <c r="U337" s="11">
        <f t="shared" si="29"/>
        <v>42101.737442129626</v>
      </c>
    </row>
    <row r="338" spans="1:21" ht="48" hidden="1" x14ac:dyDescent="0.2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s="6">
        <f t="shared" si="25"/>
        <v>117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8267</v>
      </c>
      <c r="P338" s="4">
        <f t="shared" si="26"/>
        <v>59.25</v>
      </c>
      <c r="Q338" s="7">
        <f t="shared" si="27"/>
        <v>59.25</v>
      </c>
      <c r="R338" s="8" t="s">
        <v>8308</v>
      </c>
      <c r="S338" t="s">
        <v>8313</v>
      </c>
      <c r="T338" s="11">
        <f t="shared" si="28"/>
        <v>42321.637939814813</v>
      </c>
      <c r="U338" s="11">
        <f t="shared" si="29"/>
        <v>42291.596273148149</v>
      </c>
    </row>
    <row r="339" spans="1:21" ht="48" hidden="1" x14ac:dyDescent="0.2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s="6">
        <f t="shared" si="25"/>
        <v>101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8267</v>
      </c>
      <c r="P339" s="4">
        <f t="shared" si="26"/>
        <v>97.9</v>
      </c>
      <c r="Q339" s="7">
        <f t="shared" si="27"/>
        <v>97.9</v>
      </c>
      <c r="R339" s="8" t="s">
        <v>8308</v>
      </c>
      <c r="S339" t="s">
        <v>8313</v>
      </c>
      <c r="T339" s="11">
        <f t="shared" si="28"/>
        <v>42077.086898148147</v>
      </c>
      <c r="U339" s="11">
        <f t="shared" si="29"/>
        <v>42047.128564814819</v>
      </c>
    </row>
    <row r="340" spans="1:21" ht="48" hidden="1" x14ac:dyDescent="0.2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s="6">
        <f t="shared" si="25"/>
        <v>110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8267</v>
      </c>
      <c r="P340" s="4">
        <f t="shared" si="26"/>
        <v>70</v>
      </c>
      <c r="Q340" s="7">
        <f t="shared" si="27"/>
        <v>70</v>
      </c>
      <c r="R340" s="8" t="s">
        <v>8308</v>
      </c>
      <c r="S340" t="s">
        <v>8313</v>
      </c>
      <c r="T340" s="11">
        <f t="shared" si="28"/>
        <v>42616.041666666672</v>
      </c>
      <c r="U340" s="11">
        <f t="shared" si="29"/>
        <v>42559.755671296298</v>
      </c>
    </row>
    <row r="341" spans="1:21" ht="48" hidden="1" x14ac:dyDescent="0.2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s="6">
        <f t="shared" si="25"/>
        <v>108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8267</v>
      </c>
      <c r="P341" s="4">
        <f t="shared" si="26"/>
        <v>72.87</v>
      </c>
      <c r="Q341" s="7">
        <f t="shared" si="27"/>
        <v>72.87</v>
      </c>
      <c r="R341" s="8" t="s">
        <v>8308</v>
      </c>
      <c r="S341" t="s">
        <v>8313</v>
      </c>
      <c r="T341" s="11">
        <f t="shared" si="28"/>
        <v>42123.760046296295</v>
      </c>
      <c r="U341" s="11">
        <f t="shared" si="29"/>
        <v>42093.760046296295</v>
      </c>
    </row>
    <row r="342" spans="1:21" ht="48" hidden="1" x14ac:dyDescent="0.2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s="6">
        <f t="shared" si="25"/>
        <v>125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8267</v>
      </c>
      <c r="P342" s="4">
        <f t="shared" si="26"/>
        <v>146.35</v>
      </c>
      <c r="Q342" s="7">
        <f t="shared" si="27"/>
        <v>146.35</v>
      </c>
      <c r="R342" s="8" t="s">
        <v>8308</v>
      </c>
      <c r="S342" t="s">
        <v>8313</v>
      </c>
      <c r="T342" s="11">
        <f t="shared" si="28"/>
        <v>42802.875</v>
      </c>
      <c r="U342" s="11">
        <f t="shared" si="29"/>
        <v>42772.669062500005</v>
      </c>
    </row>
    <row r="343" spans="1:21" ht="48" hidden="1" x14ac:dyDescent="0.2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s="6">
        <f t="shared" si="25"/>
        <v>107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8267</v>
      </c>
      <c r="P343" s="4">
        <f t="shared" si="26"/>
        <v>67.91</v>
      </c>
      <c r="Q343" s="7">
        <f t="shared" si="27"/>
        <v>67.91</v>
      </c>
      <c r="R343" s="8" t="s">
        <v>8308</v>
      </c>
      <c r="S343" t="s">
        <v>8313</v>
      </c>
      <c r="T343" s="11">
        <f t="shared" si="28"/>
        <v>41913.165972222225</v>
      </c>
      <c r="U343" s="11">
        <f t="shared" si="29"/>
        <v>41894.879606481481</v>
      </c>
    </row>
    <row r="344" spans="1:21" ht="32" hidden="1" x14ac:dyDescent="0.2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s="6">
        <f t="shared" si="25"/>
        <v>100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8267</v>
      </c>
      <c r="P344" s="4">
        <f t="shared" si="26"/>
        <v>169.85</v>
      </c>
      <c r="Q344" s="7">
        <f t="shared" si="27"/>
        <v>169.85</v>
      </c>
      <c r="R344" s="8" t="s">
        <v>8308</v>
      </c>
      <c r="S344" t="s">
        <v>8313</v>
      </c>
      <c r="T344" s="11">
        <f t="shared" si="28"/>
        <v>42489.780844907407</v>
      </c>
      <c r="U344" s="11">
        <f t="shared" si="29"/>
        <v>42459.780844907407</v>
      </c>
    </row>
    <row r="345" spans="1:21" ht="48" hidden="1" x14ac:dyDescent="0.2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s="6">
        <f t="shared" si="25"/>
        <v>102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8267</v>
      </c>
      <c r="P345" s="4">
        <f t="shared" si="26"/>
        <v>58.41</v>
      </c>
      <c r="Q345" s="7">
        <f t="shared" si="27"/>
        <v>58.41</v>
      </c>
      <c r="R345" s="8" t="s">
        <v>8308</v>
      </c>
      <c r="S345" t="s">
        <v>8313</v>
      </c>
      <c r="T345" s="11">
        <f t="shared" si="28"/>
        <v>41957.125</v>
      </c>
      <c r="U345" s="11">
        <f t="shared" si="29"/>
        <v>41926.73778935185</v>
      </c>
    </row>
    <row r="346" spans="1:21" ht="48" hidden="1" x14ac:dyDescent="0.2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s="6">
        <f t="shared" si="25"/>
        <v>102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8267</v>
      </c>
      <c r="P346" s="4">
        <f t="shared" si="26"/>
        <v>119.99</v>
      </c>
      <c r="Q346" s="7">
        <f t="shared" si="27"/>
        <v>119.99</v>
      </c>
      <c r="R346" s="8" t="s">
        <v>8308</v>
      </c>
      <c r="S346" t="s">
        <v>8313</v>
      </c>
      <c r="T346" s="11">
        <f t="shared" si="28"/>
        <v>42156.097222222219</v>
      </c>
      <c r="U346" s="11">
        <f t="shared" si="29"/>
        <v>42111.970995370371</v>
      </c>
    </row>
    <row r="347" spans="1:21" ht="48" hidden="1" x14ac:dyDescent="0.2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s="6">
        <f t="shared" si="25"/>
        <v>123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8267</v>
      </c>
      <c r="P347" s="4">
        <f t="shared" si="26"/>
        <v>99.86</v>
      </c>
      <c r="Q347" s="7">
        <f t="shared" si="27"/>
        <v>99.86</v>
      </c>
      <c r="R347" s="8" t="s">
        <v>8308</v>
      </c>
      <c r="S347" t="s">
        <v>8313</v>
      </c>
      <c r="T347" s="11">
        <f t="shared" si="28"/>
        <v>42144.944328703699</v>
      </c>
      <c r="U347" s="11">
        <f t="shared" si="29"/>
        <v>42114.944328703699</v>
      </c>
    </row>
    <row r="348" spans="1:21" ht="48" hidden="1" x14ac:dyDescent="0.2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s="6">
        <f t="shared" si="25"/>
        <v>170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8267</v>
      </c>
      <c r="P348" s="4">
        <f t="shared" si="26"/>
        <v>90.58</v>
      </c>
      <c r="Q348" s="7">
        <f t="shared" si="27"/>
        <v>90.58</v>
      </c>
      <c r="R348" s="8" t="s">
        <v>8308</v>
      </c>
      <c r="S348" t="s">
        <v>8313</v>
      </c>
      <c r="T348" s="11">
        <f t="shared" si="28"/>
        <v>42291.500243055561</v>
      </c>
      <c r="U348" s="11">
        <f t="shared" si="29"/>
        <v>42261.500243055561</v>
      </c>
    </row>
    <row r="349" spans="1:21" ht="48" hidden="1" x14ac:dyDescent="0.2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s="6">
        <f t="shared" si="25"/>
        <v>112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8267</v>
      </c>
      <c r="P349" s="4">
        <f t="shared" si="26"/>
        <v>117.77</v>
      </c>
      <c r="Q349" s="7">
        <f t="shared" si="27"/>
        <v>117.77</v>
      </c>
      <c r="R349" s="8" t="s">
        <v>8308</v>
      </c>
      <c r="S349" t="s">
        <v>8313</v>
      </c>
      <c r="T349" s="11">
        <f t="shared" si="28"/>
        <v>42322.537141203706</v>
      </c>
      <c r="U349" s="11">
        <f t="shared" si="29"/>
        <v>42292.495474537034</v>
      </c>
    </row>
    <row r="350" spans="1:21" ht="48" hidden="1" x14ac:dyDescent="0.2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s="6">
        <f t="shared" si="25"/>
        <v>103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8267</v>
      </c>
      <c r="P350" s="4">
        <f t="shared" si="26"/>
        <v>86.55</v>
      </c>
      <c r="Q350" s="7">
        <f t="shared" si="27"/>
        <v>86.55</v>
      </c>
      <c r="R350" s="8" t="s">
        <v>8308</v>
      </c>
      <c r="S350" t="s">
        <v>8313</v>
      </c>
      <c r="T350" s="11">
        <f t="shared" si="28"/>
        <v>42237.58699074074</v>
      </c>
      <c r="U350" s="11">
        <f t="shared" si="29"/>
        <v>42207.58699074074</v>
      </c>
    </row>
    <row r="351" spans="1:21" ht="32" hidden="1" x14ac:dyDescent="0.2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s="6">
        <f t="shared" si="25"/>
        <v>107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8267</v>
      </c>
      <c r="P351" s="4">
        <f t="shared" si="26"/>
        <v>71.900000000000006</v>
      </c>
      <c r="Q351" s="7">
        <f t="shared" si="27"/>
        <v>71.900000000000006</v>
      </c>
      <c r="R351" s="8" t="s">
        <v>8308</v>
      </c>
      <c r="S351" t="s">
        <v>8313</v>
      </c>
      <c r="T351" s="11">
        <f t="shared" si="28"/>
        <v>42790.498935185184</v>
      </c>
      <c r="U351" s="11">
        <f t="shared" si="29"/>
        <v>42760.498935185184</v>
      </c>
    </row>
    <row r="352" spans="1:21" ht="48" hidden="1" x14ac:dyDescent="0.2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s="6">
        <f t="shared" si="25"/>
        <v>115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8267</v>
      </c>
      <c r="P352" s="4">
        <f t="shared" si="26"/>
        <v>129.82</v>
      </c>
      <c r="Q352" s="7">
        <f t="shared" si="27"/>
        <v>129.82</v>
      </c>
      <c r="R352" s="8" t="s">
        <v>8308</v>
      </c>
      <c r="S352" t="s">
        <v>8313</v>
      </c>
      <c r="T352" s="11">
        <f t="shared" si="28"/>
        <v>42624.165972222225</v>
      </c>
      <c r="U352" s="11">
        <f t="shared" si="29"/>
        <v>42586.066076388888</v>
      </c>
    </row>
    <row r="353" spans="1:21" ht="48" hidden="1" x14ac:dyDescent="0.2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s="6">
        <f t="shared" si="25"/>
        <v>127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8267</v>
      </c>
      <c r="P353" s="4">
        <f t="shared" si="26"/>
        <v>44.91</v>
      </c>
      <c r="Q353" s="7">
        <f t="shared" si="27"/>
        <v>44.91</v>
      </c>
      <c r="R353" s="8" t="s">
        <v>8308</v>
      </c>
      <c r="S353" t="s">
        <v>8313</v>
      </c>
      <c r="T353" s="11">
        <f t="shared" si="28"/>
        <v>42467.923078703709</v>
      </c>
      <c r="U353" s="11">
        <f t="shared" si="29"/>
        <v>42427.964745370366</v>
      </c>
    </row>
    <row r="354" spans="1:21" ht="48" hidden="1" x14ac:dyDescent="0.2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s="6">
        <f t="shared" si="25"/>
        <v>117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8267</v>
      </c>
      <c r="P354" s="4">
        <f t="shared" si="26"/>
        <v>40.76</v>
      </c>
      <c r="Q354" s="7">
        <f t="shared" si="27"/>
        <v>40.76</v>
      </c>
      <c r="R354" s="8" t="s">
        <v>8308</v>
      </c>
      <c r="S354" t="s">
        <v>8313</v>
      </c>
      <c r="T354" s="11">
        <f t="shared" si="28"/>
        <v>41920.167453703703</v>
      </c>
      <c r="U354" s="11">
        <f t="shared" si="29"/>
        <v>41890.167453703703</v>
      </c>
    </row>
    <row r="355" spans="1:21" ht="48" hidden="1" x14ac:dyDescent="0.2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s="6">
        <f t="shared" si="25"/>
        <v>109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8267</v>
      </c>
      <c r="P355" s="4">
        <f t="shared" si="26"/>
        <v>103.52</v>
      </c>
      <c r="Q355" s="7">
        <f t="shared" si="27"/>
        <v>103.52</v>
      </c>
      <c r="R355" s="8" t="s">
        <v>8308</v>
      </c>
      <c r="S355" t="s">
        <v>8313</v>
      </c>
      <c r="T355" s="11">
        <f t="shared" si="28"/>
        <v>42327.833553240736</v>
      </c>
      <c r="U355" s="11">
        <f t="shared" si="29"/>
        <v>42297.791886574079</v>
      </c>
    </row>
    <row r="356" spans="1:21" ht="48" hidden="1" x14ac:dyDescent="0.2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s="6">
        <f t="shared" si="25"/>
        <v>104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8267</v>
      </c>
      <c r="P356" s="4">
        <f t="shared" si="26"/>
        <v>125.45</v>
      </c>
      <c r="Q356" s="7">
        <f t="shared" si="27"/>
        <v>125.45</v>
      </c>
      <c r="R356" s="8" t="s">
        <v>8308</v>
      </c>
      <c r="S356" t="s">
        <v>8313</v>
      </c>
      <c r="T356" s="11">
        <f t="shared" si="28"/>
        <v>42468.786122685182</v>
      </c>
      <c r="U356" s="11">
        <f t="shared" si="29"/>
        <v>42438.827789351853</v>
      </c>
    </row>
    <row r="357" spans="1:21" ht="32" hidden="1" x14ac:dyDescent="0.2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s="6">
        <f t="shared" si="25"/>
        <v>116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8267</v>
      </c>
      <c r="P357" s="4">
        <f t="shared" si="26"/>
        <v>246.61</v>
      </c>
      <c r="Q357" s="7">
        <f t="shared" si="27"/>
        <v>246.61</v>
      </c>
      <c r="R357" s="8" t="s">
        <v>8308</v>
      </c>
      <c r="S357" t="s">
        <v>8313</v>
      </c>
      <c r="T357" s="11">
        <f t="shared" si="28"/>
        <v>41974.3355787037</v>
      </c>
      <c r="U357" s="11">
        <f t="shared" si="29"/>
        <v>41943.293912037036</v>
      </c>
    </row>
    <row r="358" spans="1:21" ht="32" hidden="1" x14ac:dyDescent="0.2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s="6">
        <f t="shared" si="25"/>
        <v>103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8267</v>
      </c>
      <c r="P358" s="4">
        <f t="shared" si="26"/>
        <v>79.400000000000006</v>
      </c>
      <c r="Q358" s="7">
        <f t="shared" si="27"/>
        <v>79.400000000000006</v>
      </c>
      <c r="R358" s="8" t="s">
        <v>8308</v>
      </c>
      <c r="S358" t="s">
        <v>8313</v>
      </c>
      <c r="T358" s="11">
        <f t="shared" si="28"/>
        <v>42445.761493055557</v>
      </c>
      <c r="U358" s="11">
        <f t="shared" si="29"/>
        <v>42415.803159722222</v>
      </c>
    </row>
    <row r="359" spans="1:21" ht="48" hidden="1" x14ac:dyDescent="0.2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s="6">
        <f t="shared" si="25"/>
        <v>174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8267</v>
      </c>
      <c r="P359" s="4">
        <f t="shared" si="26"/>
        <v>86.14</v>
      </c>
      <c r="Q359" s="7">
        <f t="shared" si="27"/>
        <v>86.14</v>
      </c>
      <c r="R359" s="8" t="s">
        <v>8308</v>
      </c>
      <c r="S359" t="s">
        <v>8313</v>
      </c>
      <c r="T359" s="11">
        <f t="shared" si="28"/>
        <v>42118.222187499996</v>
      </c>
      <c r="U359" s="11">
        <f t="shared" si="29"/>
        <v>42078.222187499996</v>
      </c>
    </row>
    <row r="360" spans="1:21" ht="48" hidden="1" x14ac:dyDescent="0.2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s="6">
        <f t="shared" si="25"/>
        <v>103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8267</v>
      </c>
      <c r="P360" s="4">
        <f t="shared" si="26"/>
        <v>193.05</v>
      </c>
      <c r="Q360" s="7">
        <f t="shared" si="27"/>
        <v>193.05</v>
      </c>
      <c r="R360" s="8" t="s">
        <v>8308</v>
      </c>
      <c r="S360" t="s">
        <v>8313</v>
      </c>
      <c r="T360" s="11">
        <f t="shared" si="28"/>
        <v>42536.625</v>
      </c>
      <c r="U360" s="11">
        <f t="shared" si="29"/>
        <v>42507.860196759255</v>
      </c>
    </row>
    <row r="361" spans="1:21" ht="48" hidden="1" x14ac:dyDescent="0.2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s="6">
        <f t="shared" si="25"/>
        <v>105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8267</v>
      </c>
      <c r="P361" s="4">
        <f t="shared" si="26"/>
        <v>84.02</v>
      </c>
      <c r="Q361" s="7">
        <f t="shared" si="27"/>
        <v>84.02</v>
      </c>
      <c r="R361" s="8" t="s">
        <v>8308</v>
      </c>
      <c r="S361" t="s">
        <v>8313</v>
      </c>
      <c r="T361" s="11">
        <f t="shared" si="28"/>
        <v>41957.216666666667</v>
      </c>
      <c r="U361" s="11">
        <f t="shared" si="29"/>
        <v>41935.070486111108</v>
      </c>
    </row>
    <row r="362" spans="1:21" ht="48" hidden="1" x14ac:dyDescent="0.2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s="6">
        <f t="shared" si="25"/>
        <v>101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8267</v>
      </c>
      <c r="P362" s="4">
        <f t="shared" si="26"/>
        <v>139.83000000000001</v>
      </c>
      <c r="Q362" s="7">
        <f t="shared" si="27"/>
        <v>139.83000000000001</v>
      </c>
      <c r="R362" s="8" t="s">
        <v>8308</v>
      </c>
      <c r="S362" t="s">
        <v>8313</v>
      </c>
      <c r="T362" s="11">
        <f t="shared" si="28"/>
        <v>42208.132638888885</v>
      </c>
      <c r="U362" s="11">
        <f t="shared" si="29"/>
        <v>42163.897916666669</v>
      </c>
    </row>
    <row r="363" spans="1:21" ht="48" hidden="1" x14ac:dyDescent="0.2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s="6">
        <f t="shared" si="25"/>
        <v>111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8267</v>
      </c>
      <c r="P363" s="4">
        <f t="shared" si="26"/>
        <v>109.82</v>
      </c>
      <c r="Q363" s="7">
        <f t="shared" si="27"/>
        <v>109.82</v>
      </c>
      <c r="R363" s="8" t="s">
        <v>8308</v>
      </c>
      <c r="S363" t="s">
        <v>8313</v>
      </c>
      <c r="T363" s="11">
        <f t="shared" si="28"/>
        <v>41966.042893518519</v>
      </c>
      <c r="U363" s="11">
        <f t="shared" si="29"/>
        <v>41936.001226851848</v>
      </c>
    </row>
    <row r="364" spans="1:21" ht="48" hidden="1" x14ac:dyDescent="0.2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s="6">
        <f t="shared" si="25"/>
        <v>124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8267</v>
      </c>
      <c r="P364" s="4">
        <f t="shared" si="26"/>
        <v>139.53</v>
      </c>
      <c r="Q364" s="7">
        <f t="shared" si="27"/>
        <v>139.53</v>
      </c>
      <c r="R364" s="8" t="s">
        <v>8308</v>
      </c>
      <c r="S364" t="s">
        <v>8313</v>
      </c>
      <c r="T364" s="11">
        <f t="shared" si="28"/>
        <v>41859</v>
      </c>
      <c r="U364" s="11">
        <f t="shared" si="29"/>
        <v>41837.210543981484</v>
      </c>
    </row>
    <row r="365" spans="1:21" ht="48" hidden="1" x14ac:dyDescent="0.2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s="6">
        <f t="shared" si="25"/>
        <v>101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8267</v>
      </c>
      <c r="P365" s="4">
        <f t="shared" si="26"/>
        <v>347.85</v>
      </c>
      <c r="Q365" s="7">
        <f t="shared" si="27"/>
        <v>347.85</v>
      </c>
      <c r="R365" s="8" t="s">
        <v>8308</v>
      </c>
      <c r="S365" t="s">
        <v>8313</v>
      </c>
      <c r="T365" s="11">
        <f t="shared" si="28"/>
        <v>40300.806944444441</v>
      </c>
      <c r="U365" s="11">
        <f t="shared" si="29"/>
        <v>40255.744629629626</v>
      </c>
    </row>
    <row r="366" spans="1:21" ht="48" hidden="1" x14ac:dyDescent="0.2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s="6">
        <f t="shared" si="25"/>
        <v>110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8267</v>
      </c>
      <c r="P366" s="4">
        <f t="shared" si="26"/>
        <v>68.239999999999995</v>
      </c>
      <c r="Q366" s="7">
        <f t="shared" si="27"/>
        <v>68.239999999999995</v>
      </c>
      <c r="R366" s="8" t="s">
        <v>8308</v>
      </c>
      <c r="S366" t="s">
        <v>8313</v>
      </c>
      <c r="T366" s="11">
        <f t="shared" si="28"/>
        <v>41811.165972222225</v>
      </c>
      <c r="U366" s="11">
        <f t="shared" si="29"/>
        <v>41780.859629629631</v>
      </c>
    </row>
    <row r="367" spans="1:21" ht="48" hidden="1" x14ac:dyDescent="0.2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s="6">
        <f t="shared" si="25"/>
        <v>104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8267</v>
      </c>
      <c r="P367" s="4">
        <f t="shared" si="26"/>
        <v>239.94</v>
      </c>
      <c r="Q367" s="7">
        <f t="shared" si="27"/>
        <v>239.94</v>
      </c>
      <c r="R367" s="8" t="s">
        <v>8308</v>
      </c>
      <c r="S367" t="s">
        <v>8313</v>
      </c>
      <c r="T367" s="11">
        <f t="shared" si="28"/>
        <v>41698.606469907405</v>
      </c>
      <c r="U367" s="11">
        <f t="shared" si="29"/>
        <v>41668.606469907405</v>
      </c>
    </row>
    <row r="368" spans="1:21" ht="48" hidden="1" x14ac:dyDescent="0.2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s="6">
        <f t="shared" si="25"/>
        <v>101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8267</v>
      </c>
      <c r="P368" s="4">
        <f t="shared" si="26"/>
        <v>287.31</v>
      </c>
      <c r="Q368" s="7">
        <f t="shared" si="27"/>
        <v>287.31</v>
      </c>
      <c r="R368" s="8" t="s">
        <v>8308</v>
      </c>
      <c r="S368" t="s">
        <v>8313</v>
      </c>
      <c r="T368" s="11">
        <f t="shared" si="28"/>
        <v>41049.793032407404</v>
      </c>
      <c r="U368" s="11">
        <f t="shared" si="29"/>
        <v>41019.793032407404</v>
      </c>
    </row>
    <row r="369" spans="1:21" ht="48" hidden="1" x14ac:dyDescent="0.2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s="6">
        <f t="shared" si="25"/>
        <v>103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8267</v>
      </c>
      <c r="P369" s="4">
        <f t="shared" si="26"/>
        <v>86.85</v>
      </c>
      <c r="Q369" s="7">
        <f t="shared" si="27"/>
        <v>86.85</v>
      </c>
      <c r="R369" s="8" t="s">
        <v>8308</v>
      </c>
      <c r="S369" t="s">
        <v>8313</v>
      </c>
      <c r="T369" s="11">
        <f t="shared" si="28"/>
        <v>41395.207638888889</v>
      </c>
      <c r="U369" s="11">
        <f t="shared" si="29"/>
        <v>41355.577291666668</v>
      </c>
    </row>
    <row r="370" spans="1:21" ht="48" hidden="1" x14ac:dyDescent="0.2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s="6">
        <f t="shared" si="25"/>
        <v>104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8267</v>
      </c>
      <c r="P370" s="4">
        <f t="shared" si="26"/>
        <v>81.849999999999994</v>
      </c>
      <c r="Q370" s="7">
        <f t="shared" si="27"/>
        <v>81.849999999999994</v>
      </c>
      <c r="R370" s="8" t="s">
        <v>8308</v>
      </c>
      <c r="S370" t="s">
        <v>8313</v>
      </c>
      <c r="T370" s="11">
        <f t="shared" si="28"/>
        <v>42078.563912037032</v>
      </c>
      <c r="U370" s="11">
        <f t="shared" si="29"/>
        <v>42043.605578703704</v>
      </c>
    </row>
    <row r="371" spans="1:21" ht="48" hidden="1" x14ac:dyDescent="0.2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s="6">
        <f t="shared" si="25"/>
        <v>110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8267</v>
      </c>
      <c r="P371" s="4">
        <f t="shared" si="26"/>
        <v>42.87</v>
      </c>
      <c r="Q371" s="7">
        <f t="shared" si="27"/>
        <v>42.87</v>
      </c>
      <c r="R371" s="8" t="s">
        <v>8308</v>
      </c>
      <c r="S371" t="s">
        <v>8313</v>
      </c>
      <c r="T371" s="11">
        <f t="shared" si="28"/>
        <v>40923.551724537036</v>
      </c>
      <c r="U371" s="11">
        <f t="shared" si="29"/>
        <v>40893.551724537036</v>
      </c>
    </row>
    <row r="372" spans="1:21" ht="48" hidden="1" x14ac:dyDescent="0.2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s="6">
        <f t="shared" si="25"/>
        <v>122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8267</v>
      </c>
      <c r="P372" s="4">
        <f t="shared" si="26"/>
        <v>709.42</v>
      </c>
      <c r="Q372" s="7">
        <f t="shared" si="27"/>
        <v>709.42</v>
      </c>
      <c r="R372" s="8" t="s">
        <v>8308</v>
      </c>
      <c r="S372" t="s">
        <v>8313</v>
      </c>
      <c r="T372" s="11">
        <f t="shared" si="28"/>
        <v>42741.795138888891</v>
      </c>
      <c r="U372" s="11">
        <f t="shared" si="29"/>
        <v>42711.795138888891</v>
      </c>
    </row>
    <row r="373" spans="1:21" ht="48" hidden="1" x14ac:dyDescent="0.2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s="6">
        <f t="shared" si="25"/>
        <v>114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8267</v>
      </c>
      <c r="P373" s="4">
        <f t="shared" si="26"/>
        <v>161.26</v>
      </c>
      <c r="Q373" s="7">
        <f t="shared" si="27"/>
        <v>161.26</v>
      </c>
      <c r="R373" s="8" t="s">
        <v>8308</v>
      </c>
      <c r="S373" t="s">
        <v>8313</v>
      </c>
      <c r="T373" s="11">
        <f t="shared" si="28"/>
        <v>41306.767812500002</v>
      </c>
      <c r="U373" s="11">
        <f t="shared" si="29"/>
        <v>41261.767812500002</v>
      </c>
    </row>
    <row r="374" spans="1:21" ht="32" hidden="1" x14ac:dyDescent="0.2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s="6">
        <f t="shared" si="25"/>
        <v>125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8267</v>
      </c>
      <c r="P374" s="4">
        <f t="shared" si="26"/>
        <v>41.78</v>
      </c>
      <c r="Q374" s="7">
        <f t="shared" si="27"/>
        <v>41.78</v>
      </c>
      <c r="R374" s="8" t="s">
        <v>8308</v>
      </c>
      <c r="S374" t="s">
        <v>8313</v>
      </c>
      <c r="T374" s="11">
        <f t="shared" si="28"/>
        <v>42465.666666666672</v>
      </c>
      <c r="U374" s="11">
        <f t="shared" si="29"/>
        <v>42425.576898148152</v>
      </c>
    </row>
    <row r="375" spans="1:21" ht="48" hidden="1" x14ac:dyDescent="0.2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s="6">
        <f t="shared" si="25"/>
        <v>107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8267</v>
      </c>
      <c r="P375" s="4">
        <f t="shared" si="26"/>
        <v>89.89</v>
      </c>
      <c r="Q375" s="7">
        <f t="shared" si="27"/>
        <v>89.89</v>
      </c>
      <c r="R375" s="8" t="s">
        <v>8308</v>
      </c>
      <c r="S375" t="s">
        <v>8313</v>
      </c>
      <c r="T375" s="11">
        <f t="shared" si="28"/>
        <v>41108.91201388889</v>
      </c>
      <c r="U375" s="11">
        <f t="shared" si="29"/>
        <v>41078.91201388889</v>
      </c>
    </row>
    <row r="376" spans="1:21" ht="48" hidden="1" x14ac:dyDescent="0.2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s="6">
        <f t="shared" si="25"/>
        <v>131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8267</v>
      </c>
      <c r="P376" s="4">
        <f t="shared" si="26"/>
        <v>45.05</v>
      </c>
      <c r="Q376" s="7">
        <f t="shared" si="27"/>
        <v>45.05</v>
      </c>
      <c r="R376" s="8" t="s">
        <v>8308</v>
      </c>
      <c r="S376" t="s">
        <v>8313</v>
      </c>
      <c r="T376" s="11">
        <f t="shared" si="28"/>
        <v>40802.889247685183</v>
      </c>
      <c r="U376" s="11">
        <f t="shared" si="29"/>
        <v>40757.889247685183</v>
      </c>
    </row>
    <row r="377" spans="1:21" ht="48" hidden="1" x14ac:dyDescent="0.2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s="6">
        <f t="shared" si="25"/>
        <v>120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8267</v>
      </c>
      <c r="P377" s="4">
        <f t="shared" si="26"/>
        <v>42.86</v>
      </c>
      <c r="Q377" s="7">
        <f t="shared" si="27"/>
        <v>42.86</v>
      </c>
      <c r="R377" s="8" t="s">
        <v>8308</v>
      </c>
      <c r="S377" t="s">
        <v>8313</v>
      </c>
      <c r="T377" s="11">
        <f t="shared" si="28"/>
        <v>41699.720833333333</v>
      </c>
      <c r="U377" s="11">
        <f t="shared" si="29"/>
        <v>41657.985081018516</v>
      </c>
    </row>
    <row r="378" spans="1:21" ht="48" hidden="1" x14ac:dyDescent="0.2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s="6">
        <f t="shared" si="25"/>
        <v>106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8267</v>
      </c>
      <c r="P378" s="4">
        <f t="shared" si="26"/>
        <v>54.08</v>
      </c>
      <c r="Q378" s="7">
        <f t="shared" si="27"/>
        <v>54.08</v>
      </c>
      <c r="R378" s="8" t="s">
        <v>8308</v>
      </c>
      <c r="S378" t="s">
        <v>8313</v>
      </c>
      <c r="T378" s="11">
        <f t="shared" si="28"/>
        <v>42607.452731481477</v>
      </c>
      <c r="U378" s="11">
        <f t="shared" si="29"/>
        <v>42576.452731481477</v>
      </c>
    </row>
    <row r="379" spans="1:21" ht="48" hidden="1" x14ac:dyDescent="0.2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s="6">
        <f t="shared" si="25"/>
        <v>114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8267</v>
      </c>
      <c r="P379" s="4">
        <f t="shared" si="26"/>
        <v>103.22</v>
      </c>
      <c r="Q379" s="7">
        <f t="shared" si="27"/>
        <v>103.22</v>
      </c>
      <c r="R379" s="8" t="s">
        <v>8308</v>
      </c>
      <c r="S379" t="s">
        <v>8313</v>
      </c>
      <c r="T379" s="11">
        <f t="shared" si="28"/>
        <v>42322.292361111111</v>
      </c>
      <c r="U379" s="11">
        <f t="shared" si="29"/>
        <v>42292.250787037032</v>
      </c>
    </row>
    <row r="380" spans="1:21" ht="48" hidden="1" x14ac:dyDescent="0.2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s="6">
        <f t="shared" si="25"/>
        <v>112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8267</v>
      </c>
      <c r="P380" s="4">
        <f t="shared" si="26"/>
        <v>40.4</v>
      </c>
      <c r="Q380" s="7">
        <f t="shared" si="27"/>
        <v>40.4</v>
      </c>
      <c r="R380" s="8" t="s">
        <v>8308</v>
      </c>
      <c r="S380" t="s">
        <v>8313</v>
      </c>
      <c r="T380" s="11">
        <f t="shared" si="28"/>
        <v>42394.994444444441</v>
      </c>
      <c r="U380" s="11">
        <f t="shared" si="29"/>
        <v>42370.571851851855</v>
      </c>
    </row>
    <row r="381" spans="1:21" ht="48" hidden="1" x14ac:dyDescent="0.2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s="6">
        <f t="shared" si="25"/>
        <v>116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8267</v>
      </c>
      <c r="P381" s="4">
        <f t="shared" si="26"/>
        <v>116.86</v>
      </c>
      <c r="Q381" s="7">
        <f t="shared" si="27"/>
        <v>116.86</v>
      </c>
      <c r="R381" s="8" t="s">
        <v>8308</v>
      </c>
      <c r="S381" t="s">
        <v>8313</v>
      </c>
      <c r="T381" s="11">
        <f t="shared" si="28"/>
        <v>41032.688333333332</v>
      </c>
      <c r="U381" s="11">
        <f t="shared" si="29"/>
        <v>40987.688333333332</v>
      </c>
    </row>
    <row r="382" spans="1:21" ht="48" hidden="1" x14ac:dyDescent="0.2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s="6">
        <f t="shared" si="25"/>
        <v>142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8267</v>
      </c>
      <c r="P382" s="4">
        <f t="shared" si="26"/>
        <v>115.51</v>
      </c>
      <c r="Q382" s="7">
        <f t="shared" si="27"/>
        <v>115.51</v>
      </c>
      <c r="R382" s="8" t="s">
        <v>8308</v>
      </c>
      <c r="S382" t="s">
        <v>8313</v>
      </c>
      <c r="T382" s="11">
        <f t="shared" si="28"/>
        <v>42392.719814814816</v>
      </c>
      <c r="U382" s="11">
        <f t="shared" si="29"/>
        <v>42367.719814814816</v>
      </c>
    </row>
    <row r="383" spans="1:21" ht="48" hidden="1" x14ac:dyDescent="0.2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s="6">
        <f t="shared" si="25"/>
        <v>105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8267</v>
      </c>
      <c r="P383" s="4">
        <f t="shared" si="26"/>
        <v>104.31</v>
      </c>
      <c r="Q383" s="7">
        <f t="shared" si="27"/>
        <v>104.31</v>
      </c>
      <c r="R383" s="8" t="s">
        <v>8308</v>
      </c>
      <c r="S383" t="s">
        <v>8313</v>
      </c>
      <c r="T383" s="11">
        <f t="shared" si="28"/>
        <v>41120.208333333336</v>
      </c>
      <c r="U383" s="11">
        <f t="shared" si="29"/>
        <v>41085.698113425926</v>
      </c>
    </row>
    <row r="384" spans="1:21" ht="48" hidden="1" x14ac:dyDescent="0.2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s="6">
        <f t="shared" si="25"/>
        <v>256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8267</v>
      </c>
      <c r="P384" s="4">
        <f t="shared" si="26"/>
        <v>69.77</v>
      </c>
      <c r="Q384" s="7">
        <f t="shared" si="27"/>
        <v>69.77</v>
      </c>
      <c r="R384" s="8" t="s">
        <v>8308</v>
      </c>
      <c r="S384" t="s">
        <v>8313</v>
      </c>
      <c r="T384" s="11">
        <f t="shared" si="28"/>
        <v>41158.709490740745</v>
      </c>
      <c r="U384" s="11">
        <f t="shared" si="29"/>
        <v>41144.709490740745</v>
      </c>
    </row>
    <row r="385" spans="1:21" ht="48" hidden="1" x14ac:dyDescent="0.2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s="6">
        <f t="shared" si="25"/>
        <v>207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8267</v>
      </c>
      <c r="P385" s="4">
        <f t="shared" si="26"/>
        <v>43.02</v>
      </c>
      <c r="Q385" s="7">
        <f t="shared" si="27"/>
        <v>43.02</v>
      </c>
      <c r="R385" s="8" t="s">
        <v>8308</v>
      </c>
      <c r="S385" t="s">
        <v>8313</v>
      </c>
      <c r="T385" s="11">
        <f t="shared" si="28"/>
        <v>41778.117581018516</v>
      </c>
      <c r="U385" s="11">
        <f t="shared" si="29"/>
        <v>41755.117581018516</v>
      </c>
    </row>
    <row r="386" spans="1:21" ht="48" hidden="1" x14ac:dyDescent="0.2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s="6">
        <f t="shared" si="25"/>
        <v>112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8267</v>
      </c>
      <c r="P386" s="4">
        <f t="shared" si="26"/>
        <v>58.54</v>
      </c>
      <c r="Q386" s="7">
        <f t="shared" si="27"/>
        <v>58.54</v>
      </c>
      <c r="R386" s="8" t="s">
        <v>8308</v>
      </c>
      <c r="S386" t="s">
        <v>8313</v>
      </c>
      <c r="T386" s="11">
        <f t="shared" si="28"/>
        <v>42010.781793981485</v>
      </c>
      <c r="U386" s="11">
        <f t="shared" si="29"/>
        <v>41980.781793981485</v>
      </c>
    </row>
    <row r="387" spans="1:21" ht="48" hidden="1" x14ac:dyDescent="0.2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s="6">
        <f t="shared" ref="F387:F450" si="30">ROUND(E387/D387*100,0)</f>
        <v>106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8267</v>
      </c>
      <c r="P387" s="4">
        <f t="shared" ref="P387:P450" si="31">ROUND(E387/M387,2)</f>
        <v>111.8</v>
      </c>
      <c r="Q387" s="7">
        <f t="shared" ref="Q387:Q450" si="32">IFERROR(ROUND(E387/M387,2),0)</f>
        <v>111.8</v>
      </c>
      <c r="R387" s="8" t="s">
        <v>8308</v>
      </c>
      <c r="S387" t="s">
        <v>8313</v>
      </c>
      <c r="T387" s="11">
        <f t="shared" ref="T387:T450" si="33">(((J387/60)/60)/24)+DATE(1970,1,1)</f>
        <v>41964.626168981486</v>
      </c>
      <c r="U387" s="11">
        <f t="shared" ref="U387:U450" si="34">(((K387/60)/60)/24)+DATE(1970,1,1)</f>
        <v>41934.584502314814</v>
      </c>
    </row>
    <row r="388" spans="1:21" ht="48" hidden="1" x14ac:dyDescent="0.2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s="6">
        <f t="shared" si="30"/>
        <v>100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8267</v>
      </c>
      <c r="P388" s="4">
        <f t="shared" si="31"/>
        <v>46.23</v>
      </c>
      <c r="Q388" s="7">
        <f t="shared" si="32"/>
        <v>46.23</v>
      </c>
      <c r="R388" s="8" t="s">
        <v>8308</v>
      </c>
      <c r="S388" t="s">
        <v>8313</v>
      </c>
      <c r="T388" s="11">
        <f t="shared" si="33"/>
        <v>42226.951284722221</v>
      </c>
      <c r="U388" s="11">
        <f t="shared" si="34"/>
        <v>42211.951284722221</v>
      </c>
    </row>
    <row r="389" spans="1:21" ht="48" hidden="1" x14ac:dyDescent="0.2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s="6">
        <f t="shared" si="30"/>
        <v>214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8267</v>
      </c>
      <c r="P389" s="4">
        <f t="shared" si="31"/>
        <v>144.69</v>
      </c>
      <c r="Q389" s="7">
        <f t="shared" si="32"/>
        <v>144.69</v>
      </c>
      <c r="R389" s="8" t="s">
        <v>8308</v>
      </c>
      <c r="S389" t="s">
        <v>8313</v>
      </c>
      <c r="T389" s="11">
        <f t="shared" si="33"/>
        <v>42231.25</v>
      </c>
      <c r="U389" s="11">
        <f t="shared" si="34"/>
        <v>42200.67659722222</v>
      </c>
    </row>
    <row r="390" spans="1:21" ht="48" hidden="1" x14ac:dyDescent="0.2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s="6">
        <f t="shared" si="30"/>
        <v>126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8267</v>
      </c>
      <c r="P390" s="4">
        <f t="shared" si="31"/>
        <v>88.85</v>
      </c>
      <c r="Q390" s="7">
        <f t="shared" si="32"/>
        <v>88.85</v>
      </c>
      <c r="R390" s="8" t="s">
        <v>8308</v>
      </c>
      <c r="S390" t="s">
        <v>8313</v>
      </c>
      <c r="T390" s="11">
        <f t="shared" si="33"/>
        <v>42579.076157407413</v>
      </c>
      <c r="U390" s="11">
        <f t="shared" si="34"/>
        <v>42549.076157407413</v>
      </c>
    </row>
    <row r="391" spans="1:21" ht="48" hidden="1" x14ac:dyDescent="0.2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s="6">
        <f t="shared" si="30"/>
        <v>182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8267</v>
      </c>
      <c r="P391" s="4">
        <f t="shared" si="31"/>
        <v>81.75</v>
      </c>
      <c r="Q391" s="7">
        <f t="shared" si="32"/>
        <v>81.75</v>
      </c>
      <c r="R391" s="8" t="s">
        <v>8308</v>
      </c>
      <c r="S391" t="s">
        <v>8313</v>
      </c>
      <c r="T391" s="11">
        <f t="shared" si="33"/>
        <v>41705.957638888889</v>
      </c>
      <c r="U391" s="11">
        <f t="shared" si="34"/>
        <v>41674.063078703701</v>
      </c>
    </row>
    <row r="392" spans="1:21" ht="48" hidden="1" x14ac:dyDescent="0.2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s="6">
        <f t="shared" si="30"/>
        <v>100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8267</v>
      </c>
      <c r="P392" s="4">
        <f t="shared" si="31"/>
        <v>71.430000000000007</v>
      </c>
      <c r="Q392" s="7">
        <f t="shared" si="32"/>
        <v>71.430000000000007</v>
      </c>
      <c r="R392" s="8" t="s">
        <v>8308</v>
      </c>
      <c r="S392" t="s">
        <v>8313</v>
      </c>
      <c r="T392" s="11">
        <f t="shared" si="33"/>
        <v>42132.036712962959</v>
      </c>
      <c r="U392" s="11">
        <f t="shared" si="34"/>
        <v>42112.036712962959</v>
      </c>
    </row>
    <row r="393" spans="1:21" ht="48" hidden="1" x14ac:dyDescent="0.2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s="6">
        <f t="shared" si="30"/>
        <v>101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8267</v>
      </c>
      <c r="P393" s="4">
        <f t="shared" si="31"/>
        <v>104.26</v>
      </c>
      <c r="Q393" s="7">
        <f t="shared" si="32"/>
        <v>104.26</v>
      </c>
      <c r="R393" s="8" t="s">
        <v>8308</v>
      </c>
      <c r="S393" t="s">
        <v>8313</v>
      </c>
      <c r="T393" s="11">
        <f t="shared" si="33"/>
        <v>40895.040972222225</v>
      </c>
      <c r="U393" s="11">
        <f t="shared" si="34"/>
        <v>40865.042256944449</v>
      </c>
    </row>
    <row r="394" spans="1:21" ht="48" hidden="1" x14ac:dyDescent="0.2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s="6">
        <f t="shared" si="30"/>
        <v>101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8267</v>
      </c>
      <c r="P394" s="4">
        <f t="shared" si="31"/>
        <v>90.62</v>
      </c>
      <c r="Q394" s="7">
        <f t="shared" si="32"/>
        <v>90.62</v>
      </c>
      <c r="R394" s="8" t="s">
        <v>8308</v>
      </c>
      <c r="S394" t="s">
        <v>8313</v>
      </c>
      <c r="T394" s="11">
        <f t="shared" si="33"/>
        <v>40794.125</v>
      </c>
      <c r="U394" s="11">
        <f t="shared" si="34"/>
        <v>40763.717256944445</v>
      </c>
    </row>
    <row r="395" spans="1:21" ht="32" hidden="1" x14ac:dyDescent="0.2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s="6">
        <f t="shared" si="30"/>
        <v>110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8267</v>
      </c>
      <c r="P395" s="4">
        <f t="shared" si="31"/>
        <v>157.33000000000001</v>
      </c>
      <c r="Q395" s="7">
        <f t="shared" si="32"/>
        <v>157.33000000000001</v>
      </c>
      <c r="R395" s="8" t="s">
        <v>8308</v>
      </c>
      <c r="S395" t="s">
        <v>8313</v>
      </c>
      <c r="T395" s="11">
        <f t="shared" si="33"/>
        <v>41557.708935185183</v>
      </c>
      <c r="U395" s="11">
        <f t="shared" si="34"/>
        <v>41526.708935185183</v>
      </c>
    </row>
    <row r="396" spans="1:21" ht="48" hidden="1" x14ac:dyDescent="0.2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s="6">
        <f t="shared" si="30"/>
        <v>112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8267</v>
      </c>
      <c r="P396" s="4">
        <f t="shared" si="31"/>
        <v>105.18</v>
      </c>
      <c r="Q396" s="7">
        <f t="shared" si="32"/>
        <v>105.18</v>
      </c>
      <c r="R396" s="8" t="s">
        <v>8308</v>
      </c>
      <c r="S396" t="s">
        <v>8313</v>
      </c>
      <c r="T396" s="11">
        <f t="shared" si="33"/>
        <v>42477.776412037041</v>
      </c>
      <c r="U396" s="11">
        <f t="shared" si="34"/>
        <v>42417.818078703705</v>
      </c>
    </row>
    <row r="397" spans="1:21" ht="48" hidden="1" x14ac:dyDescent="0.2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s="6">
        <f t="shared" si="30"/>
        <v>108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8267</v>
      </c>
      <c r="P397" s="4">
        <f t="shared" si="31"/>
        <v>58.72</v>
      </c>
      <c r="Q397" s="7">
        <f t="shared" si="32"/>
        <v>58.72</v>
      </c>
      <c r="R397" s="8" t="s">
        <v>8308</v>
      </c>
      <c r="S397" t="s">
        <v>8313</v>
      </c>
      <c r="T397" s="11">
        <f t="shared" si="33"/>
        <v>41026.897222222222</v>
      </c>
      <c r="U397" s="11">
        <f t="shared" si="34"/>
        <v>40990.909259259257</v>
      </c>
    </row>
    <row r="398" spans="1:21" ht="48" hidden="1" x14ac:dyDescent="0.2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s="6">
        <f t="shared" si="30"/>
        <v>107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8267</v>
      </c>
      <c r="P398" s="4">
        <f t="shared" si="31"/>
        <v>81.63</v>
      </c>
      <c r="Q398" s="7">
        <f t="shared" si="32"/>
        <v>81.63</v>
      </c>
      <c r="R398" s="8" t="s">
        <v>8308</v>
      </c>
      <c r="S398" t="s">
        <v>8313</v>
      </c>
      <c r="T398" s="11">
        <f t="shared" si="33"/>
        <v>41097.564884259256</v>
      </c>
      <c r="U398" s="11">
        <f t="shared" si="34"/>
        <v>41082.564884259256</v>
      </c>
    </row>
    <row r="399" spans="1:21" ht="64" hidden="1" x14ac:dyDescent="0.2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s="6">
        <f t="shared" si="30"/>
        <v>104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8267</v>
      </c>
      <c r="P399" s="4">
        <f t="shared" si="31"/>
        <v>56.46</v>
      </c>
      <c r="Q399" s="7">
        <f t="shared" si="32"/>
        <v>56.46</v>
      </c>
      <c r="R399" s="8" t="s">
        <v>8308</v>
      </c>
      <c r="S399" t="s">
        <v>8313</v>
      </c>
      <c r="T399" s="11">
        <f t="shared" si="33"/>
        <v>40422.155555555553</v>
      </c>
      <c r="U399" s="11">
        <f t="shared" si="34"/>
        <v>40379.776435185187</v>
      </c>
    </row>
    <row r="400" spans="1:21" ht="48" hidden="1" x14ac:dyDescent="0.2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s="6">
        <f t="shared" si="30"/>
        <v>125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8267</v>
      </c>
      <c r="P400" s="4">
        <f t="shared" si="31"/>
        <v>140.1</v>
      </c>
      <c r="Q400" s="7">
        <f t="shared" si="32"/>
        <v>140.1</v>
      </c>
      <c r="R400" s="8" t="s">
        <v>8308</v>
      </c>
      <c r="S400" t="s">
        <v>8313</v>
      </c>
      <c r="T400" s="11">
        <f t="shared" si="33"/>
        <v>42123.793124999997</v>
      </c>
      <c r="U400" s="11">
        <f t="shared" si="34"/>
        <v>42078.793124999997</v>
      </c>
    </row>
    <row r="401" spans="1:21" ht="48" hidden="1" x14ac:dyDescent="0.2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s="6">
        <f t="shared" si="30"/>
        <v>107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8267</v>
      </c>
      <c r="P401" s="4">
        <f t="shared" si="31"/>
        <v>224.85</v>
      </c>
      <c r="Q401" s="7">
        <f t="shared" si="32"/>
        <v>224.85</v>
      </c>
      <c r="R401" s="8" t="s">
        <v>8308</v>
      </c>
      <c r="S401" t="s">
        <v>8313</v>
      </c>
      <c r="T401" s="11">
        <f t="shared" si="33"/>
        <v>42718.5</v>
      </c>
      <c r="U401" s="11">
        <f t="shared" si="34"/>
        <v>42687.875775462962</v>
      </c>
    </row>
    <row r="402" spans="1:21" ht="48" hidden="1" x14ac:dyDescent="0.2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s="6">
        <f t="shared" si="30"/>
        <v>112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8267</v>
      </c>
      <c r="P402" s="4">
        <f t="shared" si="31"/>
        <v>181.13</v>
      </c>
      <c r="Q402" s="7">
        <f t="shared" si="32"/>
        <v>181.13</v>
      </c>
      <c r="R402" s="8" t="s">
        <v>8308</v>
      </c>
      <c r="S402" t="s">
        <v>8313</v>
      </c>
      <c r="T402" s="11">
        <f t="shared" si="33"/>
        <v>41776.145833333336</v>
      </c>
      <c r="U402" s="11">
        <f t="shared" si="34"/>
        <v>41745.635960648149</v>
      </c>
    </row>
    <row r="403" spans="1:21" ht="48" hidden="1" x14ac:dyDescent="0.2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s="6">
        <f t="shared" si="30"/>
        <v>104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8267</v>
      </c>
      <c r="P403" s="4">
        <f t="shared" si="31"/>
        <v>711.04</v>
      </c>
      <c r="Q403" s="7">
        <f t="shared" si="32"/>
        <v>711.04</v>
      </c>
      <c r="R403" s="8" t="s">
        <v>8308</v>
      </c>
      <c r="S403" t="s">
        <v>8313</v>
      </c>
      <c r="T403" s="11">
        <f t="shared" si="33"/>
        <v>40762.842245370368</v>
      </c>
      <c r="U403" s="11">
        <f t="shared" si="34"/>
        <v>40732.842245370368</v>
      </c>
    </row>
    <row r="404" spans="1:21" ht="48" hidden="1" x14ac:dyDescent="0.2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s="6">
        <f t="shared" si="30"/>
        <v>142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8267</v>
      </c>
      <c r="P404" s="4">
        <f t="shared" si="31"/>
        <v>65.88</v>
      </c>
      <c r="Q404" s="7">
        <f t="shared" si="32"/>
        <v>65.88</v>
      </c>
      <c r="R404" s="8" t="s">
        <v>8308</v>
      </c>
      <c r="S404" t="s">
        <v>8313</v>
      </c>
      <c r="T404" s="11">
        <f t="shared" si="33"/>
        <v>42313.58121527778</v>
      </c>
      <c r="U404" s="11">
        <f t="shared" si="34"/>
        <v>42292.539548611108</v>
      </c>
    </row>
    <row r="405" spans="1:21" ht="48" hidden="1" x14ac:dyDescent="0.2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s="6">
        <f t="shared" si="30"/>
        <v>105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8267</v>
      </c>
      <c r="P405" s="4">
        <f t="shared" si="31"/>
        <v>75.19</v>
      </c>
      <c r="Q405" s="7">
        <f t="shared" si="32"/>
        <v>75.19</v>
      </c>
      <c r="R405" s="8" t="s">
        <v>8308</v>
      </c>
      <c r="S405" t="s">
        <v>8313</v>
      </c>
      <c r="T405" s="11">
        <f t="shared" si="33"/>
        <v>40765.297222222223</v>
      </c>
      <c r="U405" s="11">
        <f t="shared" si="34"/>
        <v>40718.310659722221</v>
      </c>
    </row>
    <row r="406" spans="1:21" ht="48" hidden="1" x14ac:dyDescent="0.2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s="6">
        <f t="shared" si="30"/>
        <v>103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8267</v>
      </c>
      <c r="P406" s="4">
        <f t="shared" si="31"/>
        <v>133.13999999999999</v>
      </c>
      <c r="Q406" s="7">
        <f t="shared" si="32"/>
        <v>133.13999999999999</v>
      </c>
      <c r="R406" s="8" t="s">
        <v>8308</v>
      </c>
      <c r="S406" t="s">
        <v>8313</v>
      </c>
      <c r="T406" s="11">
        <f t="shared" si="33"/>
        <v>41675.961111111108</v>
      </c>
      <c r="U406" s="11">
        <f t="shared" si="34"/>
        <v>41646.628032407411</v>
      </c>
    </row>
    <row r="407" spans="1:21" ht="32" hidden="1" x14ac:dyDescent="0.2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s="6">
        <f t="shared" si="30"/>
        <v>108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8267</v>
      </c>
      <c r="P407" s="4">
        <f t="shared" si="31"/>
        <v>55.2</v>
      </c>
      <c r="Q407" s="7">
        <f t="shared" si="32"/>
        <v>55.2</v>
      </c>
      <c r="R407" s="8" t="s">
        <v>8308</v>
      </c>
      <c r="S407" t="s">
        <v>8313</v>
      </c>
      <c r="T407" s="11">
        <f t="shared" si="33"/>
        <v>41704.08494212963</v>
      </c>
      <c r="U407" s="11">
        <f t="shared" si="34"/>
        <v>41674.08494212963</v>
      </c>
    </row>
    <row r="408" spans="1:21" ht="48" hidden="1" x14ac:dyDescent="0.2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s="6">
        <f t="shared" si="30"/>
        <v>108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8267</v>
      </c>
      <c r="P408" s="4">
        <f t="shared" si="31"/>
        <v>86.16</v>
      </c>
      <c r="Q408" s="7">
        <f t="shared" si="32"/>
        <v>86.16</v>
      </c>
      <c r="R408" s="8" t="s">
        <v>8308</v>
      </c>
      <c r="S408" t="s">
        <v>8313</v>
      </c>
      <c r="T408" s="11">
        <f t="shared" si="33"/>
        <v>40672.249305555553</v>
      </c>
      <c r="U408" s="11">
        <f t="shared" si="34"/>
        <v>40638.162465277775</v>
      </c>
    </row>
    <row r="409" spans="1:21" ht="48" hidden="1" x14ac:dyDescent="0.2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s="6">
        <f t="shared" si="30"/>
        <v>102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8267</v>
      </c>
      <c r="P409" s="4">
        <f t="shared" si="31"/>
        <v>92.32</v>
      </c>
      <c r="Q409" s="7">
        <f t="shared" si="32"/>
        <v>92.32</v>
      </c>
      <c r="R409" s="8" t="s">
        <v>8308</v>
      </c>
      <c r="S409" t="s">
        <v>8313</v>
      </c>
      <c r="T409" s="11">
        <f t="shared" si="33"/>
        <v>40866.912615740745</v>
      </c>
      <c r="U409" s="11">
        <f t="shared" si="34"/>
        <v>40806.870949074073</v>
      </c>
    </row>
    <row r="410" spans="1:21" ht="48" hidden="1" x14ac:dyDescent="0.2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s="6">
        <f t="shared" si="30"/>
        <v>101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8267</v>
      </c>
      <c r="P410" s="4">
        <f t="shared" si="31"/>
        <v>160.16</v>
      </c>
      <c r="Q410" s="7">
        <f t="shared" si="32"/>
        <v>160.16</v>
      </c>
      <c r="R410" s="8" t="s">
        <v>8308</v>
      </c>
      <c r="S410" t="s">
        <v>8313</v>
      </c>
      <c r="T410" s="11">
        <f t="shared" si="33"/>
        <v>41583.777662037035</v>
      </c>
      <c r="U410" s="11">
        <f t="shared" si="34"/>
        <v>41543.735995370371</v>
      </c>
    </row>
    <row r="411" spans="1:21" ht="48" hidden="1" x14ac:dyDescent="0.2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s="6">
        <f t="shared" si="30"/>
        <v>137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8267</v>
      </c>
      <c r="P411" s="4">
        <f t="shared" si="31"/>
        <v>45.6</v>
      </c>
      <c r="Q411" s="7">
        <f t="shared" si="32"/>
        <v>45.6</v>
      </c>
      <c r="R411" s="8" t="s">
        <v>8308</v>
      </c>
      <c r="S411" t="s">
        <v>8313</v>
      </c>
      <c r="T411" s="11">
        <f t="shared" si="33"/>
        <v>42573.862777777773</v>
      </c>
      <c r="U411" s="11">
        <f t="shared" si="34"/>
        <v>42543.862777777773</v>
      </c>
    </row>
    <row r="412" spans="1:21" ht="48" hidden="1" x14ac:dyDescent="0.2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s="6">
        <f t="shared" si="30"/>
        <v>128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8267</v>
      </c>
      <c r="P412" s="4">
        <f t="shared" si="31"/>
        <v>183.29</v>
      </c>
      <c r="Q412" s="7">
        <f t="shared" si="32"/>
        <v>183.29</v>
      </c>
      <c r="R412" s="8" t="s">
        <v>8308</v>
      </c>
      <c r="S412" t="s">
        <v>8313</v>
      </c>
      <c r="T412" s="11">
        <f t="shared" si="33"/>
        <v>42173.981446759266</v>
      </c>
      <c r="U412" s="11">
        <f t="shared" si="34"/>
        <v>42113.981446759266</v>
      </c>
    </row>
    <row r="413" spans="1:21" ht="48" hidden="1" x14ac:dyDescent="0.2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s="6">
        <f t="shared" si="30"/>
        <v>101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8267</v>
      </c>
      <c r="P413" s="4">
        <f t="shared" si="31"/>
        <v>125.79</v>
      </c>
      <c r="Q413" s="7">
        <f t="shared" si="32"/>
        <v>125.79</v>
      </c>
      <c r="R413" s="8" t="s">
        <v>8308</v>
      </c>
      <c r="S413" t="s">
        <v>8313</v>
      </c>
      <c r="T413" s="11">
        <f t="shared" si="33"/>
        <v>41630.208333333336</v>
      </c>
      <c r="U413" s="11">
        <f t="shared" si="34"/>
        <v>41598.17597222222</v>
      </c>
    </row>
    <row r="414" spans="1:21" ht="48" hidden="1" x14ac:dyDescent="0.2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s="6">
        <f t="shared" si="30"/>
        <v>127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8267</v>
      </c>
      <c r="P414" s="4">
        <f t="shared" si="31"/>
        <v>57.65</v>
      </c>
      <c r="Q414" s="7">
        <f t="shared" si="32"/>
        <v>57.65</v>
      </c>
      <c r="R414" s="8" t="s">
        <v>8308</v>
      </c>
      <c r="S414" t="s">
        <v>8313</v>
      </c>
      <c r="T414" s="11">
        <f t="shared" si="33"/>
        <v>41115.742800925924</v>
      </c>
      <c r="U414" s="11">
        <f t="shared" si="34"/>
        <v>41099.742800925924</v>
      </c>
    </row>
    <row r="415" spans="1:21" ht="48" hidden="1" x14ac:dyDescent="0.2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s="6">
        <f t="shared" si="30"/>
        <v>105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8267</v>
      </c>
      <c r="P415" s="4">
        <f t="shared" si="31"/>
        <v>78.66</v>
      </c>
      <c r="Q415" s="7">
        <f t="shared" si="32"/>
        <v>78.66</v>
      </c>
      <c r="R415" s="8" t="s">
        <v>8308</v>
      </c>
      <c r="S415" t="s">
        <v>8313</v>
      </c>
      <c r="T415" s="11">
        <f t="shared" si="33"/>
        <v>41109.877442129626</v>
      </c>
      <c r="U415" s="11">
        <f t="shared" si="34"/>
        <v>41079.877442129626</v>
      </c>
    </row>
    <row r="416" spans="1:21" ht="48" hidden="1" x14ac:dyDescent="0.2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s="6">
        <f t="shared" si="30"/>
        <v>103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8267</v>
      </c>
      <c r="P416" s="4">
        <f t="shared" si="31"/>
        <v>91.48</v>
      </c>
      <c r="Q416" s="7">
        <f t="shared" si="32"/>
        <v>91.48</v>
      </c>
      <c r="R416" s="8" t="s">
        <v>8308</v>
      </c>
      <c r="S416" t="s">
        <v>8313</v>
      </c>
      <c r="T416" s="11">
        <f t="shared" si="33"/>
        <v>41559.063252314816</v>
      </c>
      <c r="U416" s="11">
        <f t="shared" si="34"/>
        <v>41529.063252314816</v>
      </c>
    </row>
    <row r="417" spans="1:21" ht="64" hidden="1" x14ac:dyDescent="0.2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s="6">
        <f t="shared" si="30"/>
        <v>102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8267</v>
      </c>
      <c r="P417" s="4">
        <f t="shared" si="31"/>
        <v>68.099999999999994</v>
      </c>
      <c r="Q417" s="7">
        <f t="shared" si="32"/>
        <v>68.099999999999994</v>
      </c>
      <c r="R417" s="8" t="s">
        <v>8308</v>
      </c>
      <c r="S417" t="s">
        <v>8313</v>
      </c>
      <c r="T417" s="11">
        <f t="shared" si="33"/>
        <v>41929.5</v>
      </c>
      <c r="U417" s="11">
        <f t="shared" si="34"/>
        <v>41904.851875</v>
      </c>
    </row>
    <row r="418" spans="1:21" ht="32" hidden="1" x14ac:dyDescent="0.2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s="6">
        <f t="shared" si="30"/>
        <v>120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8267</v>
      </c>
      <c r="P418" s="4">
        <f t="shared" si="31"/>
        <v>48.09</v>
      </c>
      <c r="Q418" s="7">
        <f t="shared" si="32"/>
        <v>48.09</v>
      </c>
      <c r="R418" s="8" t="s">
        <v>8308</v>
      </c>
      <c r="S418" t="s">
        <v>8313</v>
      </c>
      <c r="T418" s="11">
        <f t="shared" si="33"/>
        <v>41678.396192129629</v>
      </c>
      <c r="U418" s="11">
        <f t="shared" si="34"/>
        <v>41648.396192129629</v>
      </c>
    </row>
    <row r="419" spans="1:21" ht="48" hidden="1" x14ac:dyDescent="0.2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s="6">
        <f t="shared" si="30"/>
        <v>100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8267</v>
      </c>
      <c r="P419" s="4">
        <f t="shared" si="31"/>
        <v>202.42</v>
      </c>
      <c r="Q419" s="7">
        <f t="shared" si="32"/>
        <v>202.42</v>
      </c>
      <c r="R419" s="8" t="s">
        <v>8308</v>
      </c>
      <c r="S419" t="s">
        <v>8313</v>
      </c>
      <c r="T419" s="11">
        <f t="shared" si="33"/>
        <v>41372.189583333333</v>
      </c>
      <c r="U419" s="11">
        <f t="shared" si="34"/>
        <v>41360.970601851855</v>
      </c>
    </row>
    <row r="420" spans="1:21" ht="48" hidden="1" x14ac:dyDescent="0.2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s="6">
        <f t="shared" si="30"/>
        <v>101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8267</v>
      </c>
      <c r="P420" s="4">
        <f t="shared" si="31"/>
        <v>216.75</v>
      </c>
      <c r="Q420" s="7">
        <f t="shared" si="32"/>
        <v>216.75</v>
      </c>
      <c r="R420" s="8" t="s">
        <v>8308</v>
      </c>
      <c r="S420" t="s">
        <v>8313</v>
      </c>
      <c r="T420" s="11">
        <f t="shared" si="33"/>
        <v>42208.282372685186</v>
      </c>
      <c r="U420" s="11">
        <f t="shared" si="34"/>
        <v>42178.282372685186</v>
      </c>
    </row>
    <row r="421" spans="1:21" ht="48" hidden="1" x14ac:dyDescent="0.2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s="6">
        <f t="shared" si="30"/>
        <v>100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8267</v>
      </c>
      <c r="P421" s="4">
        <f t="shared" si="31"/>
        <v>110.07</v>
      </c>
      <c r="Q421" s="7">
        <f t="shared" si="32"/>
        <v>110.07</v>
      </c>
      <c r="R421" s="8" t="s">
        <v>8308</v>
      </c>
      <c r="S421" t="s">
        <v>8313</v>
      </c>
      <c r="T421" s="11">
        <f t="shared" si="33"/>
        <v>41454.842442129629</v>
      </c>
      <c r="U421" s="11">
        <f t="shared" si="34"/>
        <v>41394.842442129629</v>
      </c>
    </row>
    <row r="422" spans="1:21" ht="48" hidden="1" x14ac:dyDescent="0.2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s="6">
        <f t="shared" si="30"/>
        <v>0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8268</v>
      </c>
      <c r="P422" s="4">
        <f t="shared" si="31"/>
        <v>4.83</v>
      </c>
      <c r="Q422" s="7">
        <f t="shared" si="32"/>
        <v>4.83</v>
      </c>
      <c r="R422" s="8" t="s">
        <v>8308</v>
      </c>
      <c r="S422" t="s">
        <v>8314</v>
      </c>
      <c r="T422" s="11">
        <f t="shared" si="33"/>
        <v>41712.194803240738</v>
      </c>
      <c r="U422" s="11">
        <f t="shared" si="34"/>
        <v>41682.23646990741</v>
      </c>
    </row>
    <row r="423" spans="1:21" ht="48" hidden="1" x14ac:dyDescent="0.2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s="6">
        <f t="shared" si="30"/>
        <v>2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8268</v>
      </c>
      <c r="P423" s="4">
        <f t="shared" si="31"/>
        <v>50.17</v>
      </c>
      <c r="Q423" s="7">
        <f t="shared" si="32"/>
        <v>50.17</v>
      </c>
      <c r="R423" s="8" t="s">
        <v>8308</v>
      </c>
      <c r="S423" t="s">
        <v>8314</v>
      </c>
      <c r="T423" s="11">
        <f t="shared" si="33"/>
        <v>42237.491388888884</v>
      </c>
      <c r="U423" s="11">
        <f t="shared" si="34"/>
        <v>42177.491388888884</v>
      </c>
    </row>
    <row r="424" spans="1:21" ht="48" hidden="1" x14ac:dyDescent="0.2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s="6">
        <f t="shared" si="30"/>
        <v>1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8268</v>
      </c>
      <c r="P424" s="4">
        <f t="shared" si="31"/>
        <v>35.83</v>
      </c>
      <c r="Q424" s="7">
        <f t="shared" si="32"/>
        <v>35.83</v>
      </c>
      <c r="R424" s="8" t="s">
        <v>8308</v>
      </c>
      <c r="S424" t="s">
        <v>8314</v>
      </c>
      <c r="T424" s="11">
        <f t="shared" si="33"/>
        <v>41893.260381944441</v>
      </c>
      <c r="U424" s="11">
        <f t="shared" si="34"/>
        <v>41863.260381944441</v>
      </c>
    </row>
    <row r="425" spans="1:21" ht="48" hidden="1" x14ac:dyDescent="0.2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s="6">
        <f t="shared" si="30"/>
        <v>1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8268</v>
      </c>
      <c r="P425" s="4">
        <f t="shared" si="31"/>
        <v>11.77</v>
      </c>
      <c r="Q425" s="7">
        <f t="shared" si="32"/>
        <v>11.77</v>
      </c>
      <c r="R425" s="8" t="s">
        <v>8308</v>
      </c>
      <c r="S425" t="s">
        <v>8314</v>
      </c>
      <c r="T425" s="11">
        <f t="shared" si="33"/>
        <v>41430.92627314815</v>
      </c>
      <c r="U425" s="11">
        <f t="shared" si="34"/>
        <v>41400.92627314815</v>
      </c>
    </row>
    <row r="426" spans="1:21" ht="48" hidden="1" x14ac:dyDescent="0.2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s="6">
        <f t="shared" si="30"/>
        <v>7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8268</v>
      </c>
      <c r="P426" s="4">
        <f t="shared" si="31"/>
        <v>40.78</v>
      </c>
      <c r="Q426" s="7">
        <f t="shared" si="32"/>
        <v>40.78</v>
      </c>
      <c r="R426" s="8" t="s">
        <v>8308</v>
      </c>
      <c r="S426" t="s">
        <v>8314</v>
      </c>
      <c r="T426" s="11">
        <f t="shared" si="33"/>
        <v>40994.334479166668</v>
      </c>
      <c r="U426" s="11">
        <f t="shared" si="34"/>
        <v>40934.376145833332</v>
      </c>
    </row>
    <row r="427" spans="1:21" ht="48" hidden="1" x14ac:dyDescent="0.2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s="6">
        <f t="shared" si="30"/>
        <v>0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8268</v>
      </c>
      <c r="P427" s="4">
        <f t="shared" si="31"/>
        <v>3</v>
      </c>
      <c r="Q427" s="7">
        <f t="shared" si="32"/>
        <v>3</v>
      </c>
      <c r="R427" s="8" t="s">
        <v>8308</v>
      </c>
      <c r="S427" t="s">
        <v>8314</v>
      </c>
      <c r="T427" s="11">
        <f t="shared" si="33"/>
        <v>42335.902824074074</v>
      </c>
      <c r="U427" s="11">
        <f t="shared" si="34"/>
        <v>42275.861157407402</v>
      </c>
    </row>
    <row r="428" spans="1:21" ht="48" hidden="1" x14ac:dyDescent="0.2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s="6">
        <f t="shared" si="30"/>
        <v>1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8268</v>
      </c>
      <c r="P428" s="4">
        <f t="shared" si="31"/>
        <v>16.63</v>
      </c>
      <c r="Q428" s="7">
        <f t="shared" si="32"/>
        <v>16.63</v>
      </c>
      <c r="R428" s="8" t="s">
        <v>8308</v>
      </c>
      <c r="S428" t="s">
        <v>8314</v>
      </c>
      <c r="T428" s="11">
        <f t="shared" si="33"/>
        <v>42430.711967592593</v>
      </c>
      <c r="U428" s="11">
        <f t="shared" si="34"/>
        <v>42400.711967592593</v>
      </c>
    </row>
    <row r="429" spans="1:21" ht="48" hidden="1" x14ac:dyDescent="0.2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s="6">
        <f t="shared" si="30"/>
        <v>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8268</v>
      </c>
      <c r="P429" s="4" t="e">
        <f t="shared" si="31"/>
        <v>#DIV/0!</v>
      </c>
      <c r="Q429" s="7">
        <f t="shared" si="32"/>
        <v>0</v>
      </c>
      <c r="R429" s="8" t="s">
        <v>8308</v>
      </c>
      <c r="S429" t="s">
        <v>8314</v>
      </c>
      <c r="T429" s="11">
        <f t="shared" si="33"/>
        <v>42299.790972222225</v>
      </c>
      <c r="U429" s="11">
        <f t="shared" si="34"/>
        <v>42285.909027777772</v>
      </c>
    </row>
    <row r="430" spans="1:21" ht="32" hidden="1" x14ac:dyDescent="0.2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s="6">
        <f t="shared" si="30"/>
        <v>6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8268</v>
      </c>
      <c r="P430" s="4">
        <f t="shared" si="31"/>
        <v>52</v>
      </c>
      <c r="Q430" s="7">
        <f t="shared" si="32"/>
        <v>52</v>
      </c>
      <c r="R430" s="8" t="s">
        <v>8308</v>
      </c>
      <c r="S430" t="s">
        <v>8314</v>
      </c>
      <c r="T430" s="11">
        <f t="shared" si="33"/>
        <v>41806.916666666664</v>
      </c>
      <c r="U430" s="11">
        <f t="shared" si="34"/>
        <v>41778.766724537039</v>
      </c>
    </row>
    <row r="431" spans="1:21" ht="64" hidden="1" x14ac:dyDescent="0.2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s="6">
        <f t="shared" si="30"/>
        <v>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8268</v>
      </c>
      <c r="P431" s="4" t="e">
        <f t="shared" si="31"/>
        <v>#DIV/0!</v>
      </c>
      <c r="Q431" s="7">
        <f t="shared" si="32"/>
        <v>0</v>
      </c>
      <c r="R431" s="8" t="s">
        <v>8308</v>
      </c>
      <c r="S431" t="s">
        <v>8314</v>
      </c>
      <c r="T431" s="11">
        <f t="shared" si="33"/>
        <v>40144.207638888889</v>
      </c>
      <c r="U431" s="11">
        <f t="shared" si="34"/>
        <v>40070.901412037041</v>
      </c>
    </row>
    <row r="432" spans="1:21" ht="32" hidden="1" x14ac:dyDescent="0.2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s="6">
        <f t="shared" si="30"/>
        <v>2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8268</v>
      </c>
      <c r="P432" s="4">
        <f t="shared" si="31"/>
        <v>4.8</v>
      </c>
      <c r="Q432" s="7">
        <f t="shared" si="32"/>
        <v>4.8</v>
      </c>
      <c r="R432" s="8" t="s">
        <v>8308</v>
      </c>
      <c r="S432" t="s">
        <v>8314</v>
      </c>
      <c r="T432" s="11">
        <f t="shared" si="33"/>
        <v>41528.107256944444</v>
      </c>
      <c r="U432" s="11">
        <f t="shared" si="34"/>
        <v>41513.107256944444</v>
      </c>
    </row>
    <row r="433" spans="1:21" ht="48" hidden="1" x14ac:dyDescent="0.2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s="6">
        <f t="shared" si="30"/>
        <v>14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8268</v>
      </c>
      <c r="P433" s="4">
        <f t="shared" si="31"/>
        <v>51.88</v>
      </c>
      <c r="Q433" s="7">
        <f t="shared" si="32"/>
        <v>51.88</v>
      </c>
      <c r="R433" s="8" t="s">
        <v>8308</v>
      </c>
      <c r="S433" t="s">
        <v>8314</v>
      </c>
      <c r="T433" s="11">
        <f t="shared" si="33"/>
        <v>42556.871331018512</v>
      </c>
      <c r="U433" s="11">
        <f t="shared" si="34"/>
        <v>42526.871331018512</v>
      </c>
    </row>
    <row r="434" spans="1:21" ht="48" hidden="1" x14ac:dyDescent="0.2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s="6">
        <f t="shared" si="30"/>
        <v>10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8268</v>
      </c>
      <c r="P434" s="4">
        <f t="shared" si="31"/>
        <v>71.25</v>
      </c>
      <c r="Q434" s="7">
        <f t="shared" si="32"/>
        <v>71.25</v>
      </c>
      <c r="R434" s="8" t="s">
        <v>8308</v>
      </c>
      <c r="S434" t="s">
        <v>8314</v>
      </c>
      <c r="T434" s="11">
        <f t="shared" si="33"/>
        <v>42298.726631944446</v>
      </c>
      <c r="U434" s="11">
        <f t="shared" si="34"/>
        <v>42238.726631944446</v>
      </c>
    </row>
    <row r="435" spans="1:21" ht="64" hidden="1" x14ac:dyDescent="0.2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s="6">
        <f t="shared" si="30"/>
        <v>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8268</v>
      </c>
      <c r="P435" s="4" t="e">
        <f t="shared" si="31"/>
        <v>#DIV/0!</v>
      </c>
      <c r="Q435" s="7">
        <f t="shared" si="32"/>
        <v>0</v>
      </c>
      <c r="R435" s="8" t="s">
        <v>8308</v>
      </c>
      <c r="S435" t="s">
        <v>8314</v>
      </c>
      <c r="T435" s="11">
        <f t="shared" si="33"/>
        <v>42288.629884259266</v>
      </c>
      <c r="U435" s="11">
        <f t="shared" si="34"/>
        <v>42228.629884259266</v>
      </c>
    </row>
    <row r="436" spans="1:21" ht="48" hidden="1" x14ac:dyDescent="0.2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s="6">
        <f t="shared" si="30"/>
        <v>5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8268</v>
      </c>
      <c r="P436" s="4">
        <f t="shared" si="31"/>
        <v>62.5</v>
      </c>
      <c r="Q436" s="7">
        <f t="shared" si="32"/>
        <v>62.5</v>
      </c>
      <c r="R436" s="8" t="s">
        <v>8308</v>
      </c>
      <c r="S436" t="s">
        <v>8314</v>
      </c>
      <c r="T436" s="11">
        <f t="shared" si="33"/>
        <v>41609.876180555555</v>
      </c>
      <c r="U436" s="11">
        <f t="shared" si="34"/>
        <v>41576.834513888891</v>
      </c>
    </row>
    <row r="437" spans="1:21" ht="48" hidden="1" x14ac:dyDescent="0.2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s="6">
        <f t="shared" si="30"/>
        <v>0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8268</v>
      </c>
      <c r="P437" s="4">
        <f t="shared" si="31"/>
        <v>1</v>
      </c>
      <c r="Q437" s="7">
        <f t="shared" si="32"/>
        <v>1</v>
      </c>
      <c r="R437" s="8" t="s">
        <v>8308</v>
      </c>
      <c r="S437" t="s">
        <v>8314</v>
      </c>
      <c r="T437" s="11">
        <f t="shared" si="33"/>
        <v>41530.747453703705</v>
      </c>
      <c r="U437" s="11">
        <f t="shared" si="34"/>
        <v>41500.747453703705</v>
      </c>
    </row>
    <row r="438" spans="1:21" ht="48" hidden="1" x14ac:dyDescent="0.2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s="6">
        <f t="shared" si="30"/>
        <v>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8268</v>
      </c>
      <c r="P438" s="4" t="e">
        <f t="shared" si="31"/>
        <v>#DIV/0!</v>
      </c>
      <c r="Q438" s="7">
        <f t="shared" si="32"/>
        <v>0</v>
      </c>
      <c r="R438" s="8" t="s">
        <v>8308</v>
      </c>
      <c r="S438" t="s">
        <v>8314</v>
      </c>
      <c r="T438" s="11">
        <f t="shared" si="33"/>
        <v>41486.36241898148</v>
      </c>
      <c r="U438" s="11">
        <f t="shared" si="34"/>
        <v>41456.36241898148</v>
      </c>
    </row>
    <row r="439" spans="1:21" ht="48" hidden="1" x14ac:dyDescent="0.2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s="6">
        <f t="shared" si="30"/>
        <v>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8268</v>
      </c>
      <c r="P439" s="4" t="e">
        <f t="shared" si="31"/>
        <v>#DIV/0!</v>
      </c>
      <c r="Q439" s="7">
        <f t="shared" si="32"/>
        <v>0</v>
      </c>
      <c r="R439" s="8" t="s">
        <v>8308</v>
      </c>
      <c r="S439" t="s">
        <v>8314</v>
      </c>
      <c r="T439" s="11">
        <f t="shared" si="33"/>
        <v>42651.31858796296</v>
      </c>
      <c r="U439" s="11">
        <f t="shared" si="34"/>
        <v>42591.31858796296</v>
      </c>
    </row>
    <row r="440" spans="1:21" ht="48" hidden="1" x14ac:dyDescent="0.2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s="6">
        <f t="shared" si="30"/>
        <v>9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8268</v>
      </c>
      <c r="P440" s="4">
        <f t="shared" si="31"/>
        <v>170.55</v>
      </c>
      <c r="Q440" s="7">
        <f t="shared" si="32"/>
        <v>170.55</v>
      </c>
      <c r="R440" s="8" t="s">
        <v>8308</v>
      </c>
      <c r="S440" t="s">
        <v>8314</v>
      </c>
      <c r="T440" s="11">
        <f t="shared" si="33"/>
        <v>42326.302754629629</v>
      </c>
      <c r="U440" s="11">
        <f t="shared" si="34"/>
        <v>42296.261087962965</v>
      </c>
    </row>
    <row r="441" spans="1:21" ht="48" hidden="1" x14ac:dyDescent="0.2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s="6">
        <f t="shared" si="30"/>
        <v>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8268</v>
      </c>
      <c r="P441" s="4" t="e">
        <f t="shared" si="31"/>
        <v>#DIV/0!</v>
      </c>
      <c r="Q441" s="7">
        <f t="shared" si="32"/>
        <v>0</v>
      </c>
      <c r="R441" s="8" t="s">
        <v>8308</v>
      </c>
      <c r="S441" t="s">
        <v>8314</v>
      </c>
      <c r="T441" s="11">
        <f t="shared" si="33"/>
        <v>41929.761782407404</v>
      </c>
      <c r="U441" s="11">
        <f t="shared" si="34"/>
        <v>41919.761782407404</v>
      </c>
    </row>
    <row r="442" spans="1:21" ht="48" hidden="1" x14ac:dyDescent="0.2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s="6">
        <f t="shared" si="30"/>
        <v>0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8268</v>
      </c>
      <c r="P442" s="4">
        <f t="shared" si="31"/>
        <v>5</v>
      </c>
      <c r="Q442" s="7">
        <f t="shared" si="32"/>
        <v>5</v>
      </c>
      <c r="R442" s="8" t="s">
        <v>8308</v>
      </c>
      <c r="S442" t="s">
        <v>8314</v>
      </c>
      <c r="T442" s="11">
        <f t="shared" si="33"/>
        <v>42453.943900462968</v>
      </c>
      <c r="U442" s="11">
        <f t="shared" si="34"/>
        <v>42423.985567129625</v>
      </c>
    </row>
    <row r="443" spans="1:21" ht="48" hidden="1" x14ac:dyDescent="0.2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s="6">
        <f t="shared" si="30"/>
        <v>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8268</v>
      </c>
      <c r="P443" s="4" t="e">
        <f t="shared" si="31"/>
        <v>#DIV/0!</v>
      </c>
      <c r="Q443" s="7">
        <f t="shared" si="32"/>
        <v>0</v>
      </c>
      <c r="R443" s="8" t="s">
        <v>8308</v>
      </c>
      <c r="S443" t="s">
        <v>8314</v>
      </c>
      <c r="T443" s="11">
        <f t="shared" si="33"/>
        <v>41580.793935185182</v>
      </c>
      <c r="U443" s="11">
        <f t="shared" si="34"/>
        <v>41550.793935185182</v>
      </c>
    </row>
    <row r="444" spans="1:21" ht="16" hidden="1" x14ac:dyDescent="0.2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s="6">
        <f t="shared" si="30"/>
        <v>39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8268</v>
      </c>
      <c r="P444" s="4">
        <f t="shared" si="31"/>
        <v>393.59</v>
      </c>
      <c r="Q444" s="7">
        <f t="shared" si="32"/>
        <v>393.59</v>
      </c>
      <c r="R444" s="8" t="s">
        <v>8308</v>
      </c>
      <c r="S444" t="s">
        <v>8314</v>
      </c>
      <c r="T444" s="11">
        <f t="shared" si="33"/>
        <v>42054.888692129629</v>
      </c>
      <c r="U444" s="11">
        <f t="shared" si="34"/>
        <v>42024.888692129629</v>
      </c>
    </row>
    <row r="445" spans="1:21" ht="48" hidden="1" x14ac:dyDescent="0.2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s="6">
        <f t="shared" si="30"/>
        <v>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8268</v>
      </c>
      <c r="P445" s="4">
        <f t="shared" si="31"/>
        <v>5</v>
      </c>
      <c r="Q445" s="7">
        <f t="shared" si="32"/>
        <v>5</v>
      </c>
      <c r="R445" s="8" t="s">
        <v>8308</v>
      </c>
      <c r="S445" t="s">
        <v>8314</v>
      </c>
      <c r="T445" s="11">
        <f t="shared" si="33"/>
        <v>41680.015057870369</v>
      </c>
      <c r="U445" s="11">
        <f t="shared" si="34"/>
        <v>41650.015057870369</v>
      </c>
    </row>
    <row r="446" spans="1:21" ht="32" hidden="1" x14ac:dyDescent="0.2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s="6">
        <f t="shared" si="30"/>
        <v>5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8268</v>
      </c>
      <c r="P446" s="4">
        <f t="shared" si="31"/>
        <v>50</v>
      </c>
      <c r="Q446" s="7">
        <f t="shared" si="32"/>
        <v>50</v>
      </c>
      <c r="R446" s="8" t="s">
        <v>8308</v>
      </c>
      <c r="S446" t="s">
        <v>8314</v>
      </c>
      <c r="T446" s="11">
        <f t="shared" si="33"/>
        <v>40954.906956018516</v>
      </c>
      <c r="U446" s="11">
        <f t="shared" si="34"/>
        <v>40894.906956018516</v>
      </c>
    </row>
    <row r="447" spans="1:21" ht="48" hidden="1" x14ac:dyDescent="0.2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s="6">
        <f t="shared" si="30"/>
        <v>0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8268</v>
      </c>
      <c r="P447" s="4">
        <f t="shared" si="31"/>
        <v>1</v>
      </c>
      <c r="Q447" s="7">
        <f t="shared" si="32"/>
        <v>1</v>
      </c>
      <c r="R447" s="8" t="s">
        <v>8308</v>
      </c>
      <c r="S447" t="s">
        <v>8314</v>
      </c>
      <c r="T447" s="11">
        <f t="shared" si="33"/>
        <v>42145.335358796292</v>
      </c>
      <c r="U447" s="11">
        <f t="shared" si="34"/>
        <v>42130.335358796292</v>
      </c>
    </row>
    <row r="448" spans="1:21" ht="48" hidden="1" x14ac:dyDescent="0.2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s="6">
        <f t="shared" si="30"/>
        <v>7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8268</v>
      </c>
      <c r="P448" s="4">
        <f t="shared" si="31"/>
        <v>47.88</v>
      </c>
      <c r="Q448" s="7">
        <f t="shared" si="32"/>
        <v>47.88</v>
      </c>
      <c r="R448" s="8" t="s">
        <v>8308</v>
      </c>
      <c r="S448" t="s">
        <v>8314</v>
      </c>
      <c r="T448" s="11">
        <f t="shared" si="33"/>
        <v>42067.083564814813</v>
      </c>
      <c r="U448" s="11">
        <f t="shared" si="34"/>
        <v>42037.083564814813</v>
      </c>
    </row>
    <row r="449" spans="1:21" ht="48" hidden="1" x14ac:dyDescent="0.2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s="6">
        <f t="shared" si="30"/>
        <v>0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8268</v>
      </c>
      <c r="P449" s="4">
        <f t="shared" si="31"/>
        <v>5</v>
      </c>
      <c r="Q449" s="7">
        <f t="shared" si="32"/>
        <v>5</v>
      </c>
      <c r="R449" s="8" t="s">
        <v>8308</v>
      </c>
      <c r="S449" t="s">
        <v>8314</v>
      </c>
      <c r="T449" s="11">
        <f t="shared" si="33"/>
        <v>41356.513460648144</v>
      </c>
      <c r="U449" s="11">
        <f t="shared" si="34"/>
        <v>41331.555127314816</v>
      </c>
    </row>
    <row r="450" spans="1:21" ht="48" hidden="1" x14ac:dyDescent="0.2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s="6">
        <f t="shared" si="30"/>
        <v>3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8268</v>
      </c>
      <c r="P450" s="4">
        <f t="shared" si="31"/>
        <v>20.5</v>
      </c>
      <c r="Q450" s="7">
        <f t="shared" si="32"/>
        <v>20.5</v>
      </c>
      <c r="R450" s="8" t="s">
        <v>8308</v>
      </c>
      <c r="S450" t="s">
        <v>8314</v>
      </c>
      <c r="T450" s="11">
        <f t="shared" si="33"/>
        <v>41773.758043981477</v>
      </c>
      <c r="U450" s="11">
        <f t="shared" si="34"/>
        <v>41753.758043981477</v>
      </c>
    </row>
    <row r="451" spans="1:21" ht="48" hidden="1" x14ac:dyDescent="0.2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s="6">
        <f t="shared" ref="F451:F514" si="35">ROUND(E451/D451*100,0)</f>
        <v>2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8268</v>
      </c>
      <c r="P451" s="4">
        <f t="shared" ref="P451:P514" si="36">ROUND(E451/M451,2)</f>
        <v>9</v>
      </c>
      <c r="Q451" s="7">
        <f t="shared" ref="Q451:Q514" si="37">IFERROR(ROUND(E451/M451,2),0)</f>
        <v>9</v>
      </c>
      <c r="R451" s="8" t="s">
        <v>8308</v>
      </c>
      <c r="S451" t="s">
        <v>8314</v>
      </c>
      <c r="T451" s="11">
        <f t="shared" ref="T451:T514" si="38">(((J451/60)/60)/24)+DATE(1970,1,1)</f>
        <v>41564.568113425928</v>
      </c>
      <c r="U451" s="11">
        <f t="shared" ref="U451:U514" si="39">(((K451/60)/60)/24)+DATE(1970,1,1)</f>
        <v>41534.568113425928</v>
      </c>
    </row>
    <row r="452" spans="1:21" ht="48" hidden="1" x14ac:dyDescent="0.2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s="6">
        <f t="shared" si="35"/>
        <v>1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8268</v>
      </c>
      <c r="P452" s="4">
        <f t="shared" si="36"/>
        <v>56.57</v>
      </c>
      <c r="Q452" s="7">
        <f t="shared" si="37"/>
        <v>56.57</v>
      </c>
      <c r="R452" s="8" t="s">
        <v>8308</v>
      </c>
      <c r="S452" t="s">
        <v>8314</v>
      </c>
      <c r="T452" s="11">
        <f t="shared" si="38"/>
        <v>41684.946759259255</v>
      </c>
      <c r="U452" s="11">
        <f t="shared" si="39"/>
        <v>41654.946759259255</v>
      </c>
    </row>
    <row r="453" spans="1:21" ht="48" hidden="1" x14ac:dyDescent="0.2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s="6">
        <f t="shared" si="35"/>
        <v>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8268</v>
      </c>
      <c r="P453" s="4" t="e">
        <f t="shared" si="36"/>
        <v>#DIV/0!</v>
      </c>
      <c r="Q453" s="7">
        <f t="shared" si="37"/>
        <v>0</v>
      </c>
      <c r="R453" s="8" t="s">
        <v>8308</v>
      </c>
      <c r="S453" t="s">
        <v>8314</v>
      </c>
      <c r="T453" s="11">
        <f t="shared" si="38"/>
        <v>41664.715173611112</v>
      </c>
      <c r="U453" s="11">
        <f t="shared" si="39"/>
        <v>41634.715173611112</v>
      </c>
    </row>
    <row r="454" spans="1:21" ht="32" hidden="1" x14ac:dyDescent="0.2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s="6">
        <f t="shared" si="35"/>
        <v>64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8268</v>
      </c>
      <c r="P454" s="4">
        <f t="shared" si="36"/>
        <v>40</v>
      </c>
      <c r="Q454" s="7">
        <f t="shared" si="37"/>
        <v>40</v>
      </c>
      <c r="R454" s="8" t="s">
        <v>8308</v>
      </c>
      <c r="S454" t="s">
        <v>8314</v>
      </c>
      <c r="T454" s="11">
        <f t="shared" si="38"/>
        <v>42137.703877314809</v>
      </c>
      <c r="U454" s="11">
        <f t="shared" si="39"/>
        <v>42107.703877314809</v>
      </c>
    </row>
    <row r="455" spans="1:21" ht="48" hidden="1" x14ac:dyDescent="0.2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s="6">
        <f t="shared" si="35"/>
        <v>0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8268</v>
      </c>
      <c r="P455" s="4">
        <f t="shared" si="36"/>
        <v>13</v>
      </c>
      <c r="Q455" s="7">
        <f t="shared" si="37"/>
        <v>13</v>
      </c>
      <c r="R455" s="8" t="s">
        <v>8308</v>
      </c>
      <c r="S455" t="s">
        <v>8314</v>
      </c>
      <c r="T455" s="11">
        <f t="shared" si="38"/>
        <v>42054.824988425928</v>
      </c>
      <c r="U455" s="11">
        <f t="shared" si="39"/>
        <v>42038.824988425928</v>
      </c>
    </row>
    <row r="456" spans="1:21" ht="48" hidden="1" x14ac:dyDescent="0.2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s="6">
        <f t="shared" si="35"/>
        <v>1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8268</v>
      </c>
      <c r="P456" s="4">
        <f t="shared" si="36"/>
        <v>16.399999999999999</v>
      </c>
      <c r="Q456" s="7">
        <f t="shared" si="37"/>
        <v>16.399999999999999</v>
      </c>
      <c r="R456" s="8" t="s">
        <v>8308</v>
      </c>
      <c r="S456" t="s">
        <v>8314</v>
      </c>
      <c r="T456" s="11">
        <f t="shared" si="38"/>
        <v>41969.551388888889</v>
      </c>
      <c r="U456" s="11">
        <f t="shared" si="39"/>
        <v>41938.717256944445</v>
      </c>
    </row>
    <row r="457" spans="1:21" ht="48" hidden="1" x14ac:dyDescent="0.2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s="6">
        <f t="shared" si="35"/>
        <v>0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8268</v>
      </c>
      <c r="P457" s="4">
        <f t="shared" si="36"/>
        <v>22.5</v>
      </c>
      <c r="Q457" s="7">
        <f t="shared" si="37"/>
        <v>22.5</v>
      </c>
      <c r="R457" s="8" t="s">
        <v>8308</v>
      </c>
      <c r="S457" t="s">
        <v>8314</v>
      </c>
      <c r="T457" s="11">
        <f t="shared" si="38"/>
        <v>41016.021527777775</v>
      </c>
      <c r="U457" s="11">
        <f t="shared" si="39"/>
        <v>40971.002569444441</v>
      </c>
    </row>
    <row r="458" spans="1:21" ht="48" hidden="1" x14ac:dyDescent="0.2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s="6">
        <f t="shared" si="35"/>
        <v>1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8268</v>
      </c>
      <c r="P458" s="4">
        <f t="shared" si="36"/>
        <v>20.329999999999998</v>
      </c>
      <c r="Q458" s="7">
        <f t="shared" si="37"/>
        <v>20.329999999999998</v>
      </c>
      <c r="R458" s="8" t="s">
        <v>8308</v>
      </c>
      <c r="S458" t="s">
        <v>8314</v>
      </c>
      <c r="T458" s="11">
        <f t="shared" si="38"/>
        <v>41569.165972222225</v>
      </c>
      <c r="U458" s="11">
        <f t="shared" si="39"/>
        <v>41547.694456018515</v>
      </c>
    </row>
    <row r="459" spans="1:21" ht="48" hidden="1" x14ac:dyDescent="0.2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s="6">
        <f t="shared" si="35"/>
        <v>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8268</v>
      </c>
      <c r="P459" s="4" t="e">
        <f t="shared" si="36"/>
        <v>#DIV/0!</v>
      </c>
      <c r="Q459" s="7">
        <f t="shared" si="37"/>
        <v>0</v>
      </c>
      <c r="R459" s="8" t="s">
        <v>8308</v>
      </c>
      <c r="S459" t="s">
        <v>8314</v>
      </c>
      <c r="T459" s="11">
        <f t="shared" si="38"/>
        <v>41867.767500000002</v>
      </c>
      <c r="U459" s="11">
        <f t="shared" si="39"/>
        <v>41837.767500000002</v>
      </c>
    </row>
    <row r="460" spans="1:21" ht="48" hidden="1" x14ac:dyDescent="0.2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s="6">
        <f t="shared" si="35"/>
        <v>8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8268</v>
      </c>
      <c r="P460" s="4">
        <f t="shared" si="36"/>
        <v>16.760000000000002</v>
      </c>
      <c r="Q460" s="7">
        <f t="shared" si="37"/>
        <v>16.760000000000002</v>
      </c>
      <c r="R460" s="8" t="s">
        <v>8308</v>
      </c>
      <c r="S460" t="s">
        <v>8314</v>
      </c>
      <c r="T460" s="11">
        <f t="shared" si="38"/>
        <v>41408.69976851852</v>
      </c>
      <c r="U460" s="11">
        <f t="shared" si="39"/>
        <v>41378.69976851852</v>
      </c>
    </row>
    <row r="461" spans="1:21" ht="48" hidden="1" x14ac:dyDescent="0.2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s="6">
        <f t="shared" si="35"/>
        <v>0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8268</v>
      </c>
      <c r="P461" s="4">
        <f t="shared" si="36"/>
        <v>25</v>
      </c>
      <c r="Q461" s="7">
        <f t="shared" si="37"/>
        <v>25</v>
      </c>
      <c r="R461" s="8" t="s">
        <v>8308</v>
      </c>
      <c r="S461" t="s">
        <v>8314</v>
      </c>
      <c r="T461" s="11">
        <f t="shared" si="38"/>
        <v>40860.682025462964</v>
      </c>
      <c r="U461" s="11">
        <f t="shared" si="39"/>
        <v>40800.6403587963</v>
      </c>
    </row>
    <row r="462" spans="1:21" ht="32" hidden="1" x14ac:dyDescent="0.2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s="6">
        <f t="shared" si="35"/>
        <v>0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8268</v>
      </c>
      <c r="P462" s="4">
        <f t="shared" si="36"/>
        <v>12.5</v>
      </c>
      <c r="Q462" s="7">
        <f t="shared" si="37"/>
        <v>12.5</v>
      </c>
      <c r="R462" s="8" t="s">
        <v>8308</v>
      </c>
      <c r="S462" t="s">
        <v>8314</v>
      </c>
      <c r="T462" s="11">
        <f t="shared" si="38"/>
        <v>41791.166666666664</v>
      </c>
      <c r="U462" s="11">
        <f t="shared" si="39"/>
        <v>41759.542534722219</v>
      </c>
    </row>
    <row r="463" spans="1:21" ht="48" hidden="1" x14ac:dyDescent="0.2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s="6">
        <f t="shared" si="35"/>
        <v>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8268</v>
      </c>
      <c r="P463" s="4" t="e">
        <f t="shared" si="36"/>
        <v>#DIV/0!</v>
      </c>
      <c r="Q463" s="7">
        <f t="shared" si="37"/>
        <v>0</v>
      </c>
      <c r="R463" s="8" t="s">
        <v>8308</v>
      </c>
      <c r="S463" t="s">
        <v>8314</v>
      </c>
      <c r="T463" s="11">
        <f t="shared" si="38"/>
        <v>41427.84684027778</v>
      </c>
      <c r="U463" s="11">
        <f t="shared" si="39"/>
        <v>41407.84684027778</v>
      </c>
    </row>
    <row r="464" spans="1:21" ht="48" hidden="1" x14ac:dyDescent="0.2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s="6">
        <f t="shared" si="35"/>
        <v>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8268</v>
      </c>
      <c r="P464" s="4" t="e">
        <f t="shared" si="36"/>
        <v>#DIV/0!</v>
      </c>
      <c r="Q464" s="7">
        <f t="shared" si="37"/>
        <v>0</v>
      </c>
      <c r="R464" s="8" t="s">
        <v>8308</v>
      </c>
      <c r="S464" t="s">
        <v>8314</v>
      </c>
      <c r="T464" s="11">
        <f t="shared" si="38"/>
        <v>40765.126631944448</v>
      </c>
      <c r="U464" s="11">
        <f t="shared" si="39"/>
        <v>40705.126631944448</v>
      </c>
    </row>
    <row r="465" spans="1:21" ht="48" hidden="1" x14ac:dyDescent="0.2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s="6">
        <f t="shared" si="35"/>
        <v>2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8268</v>
      </c>
      <c r="P465" s="4">
        <f t="shared" si="36"/>
        <v>113.64</v>
      </c>
      <c r="Q465" s="7">
        <f t="shared" si="37"/>
        <v>113.64</v>
      </c>
      <c r="R465" s="8" t="s">
        <v>8308</v>
      </c>
      <c r="S465" t="s">
        <v>8314</v>
      </c>
      <c r="T465" s="11">
        <f t="shared" si="38"/>
        <v>40810.710104166668</v>
      </c>
      <c r="U465" s="11">
        <f t="shared" si="39"/>
        <v>40750.710104166668</v>
      </c>
    </row>
    <row r="466" spans="1:21" ht="32" hidden="1" x14ac:dyDescent="0.2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s="6">
        <f t="shared" si="35"/>
        <v>0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8268</v>
      </c>
      <c r="P466" s="4">
        <f t="shared" si="36"/>
        <v>1</v>
      </c>
      <c r="Q466" s="7">
        <f t="shared" si="37"/>
        <v>1</v>
      </c>
      <c r="R466" s="8" t="s">
        <v>8308</v>
      </c>
      <c r="S466" t="s">
        <v>8314</v>
      </c>
      <c r="T466" s="11">
        <f t="shared" si="38"/>
        <v>42508.848784722228</v>
      </c>
      <c r="U466" s="11">
        <f t="shared" si="39"/>
        <v>42488.848784722228</v>
      </c>
    </row>
    <row r="467" spans="1:21" ht="16" hidden="1" x14ac:dyDescent="0.2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s="6">
        <f t="shared" si="35"/>
        <v>27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8268</v>
      </c>
      <c r="P467" s="4">
        <f t="shared" si="36"/>
        <v>17.25</v>
      </c>
      <c r="Q467" s="7">
        <f t="shared" si="37"/>
        <v>17.25</v>
      </c>
      <c r="R467" s="8" t="s">
        <v>8308</v>
      </c>
      <c r="S467" t="s">
        <v>8314</v>
      </c>
      <c r="T467" s="11">
        <f t="shared" si="38"/>
        <v>41817.120069444441</v>
      </c>
      <c r="U467" s="11">
        <f t="shared" si="39"/>
        <v>41801.120069444441</v>
      </c>
    </row>
    <row r="468" spans="1:21" ht="48" hidden="1" x14ac:dyDescent="0.2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s="6">
        <f t="shared" si="35"/>
        <v>1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8268</v>
      </c>
      <c r="P468" s="4">
        <f t="shared" si="36"/>
        <v>15.2</v>
      </c>
      <c r="Q468" s="7">
        <f t="shared" si="37"/>
        <v>15.2</v>
      </c>
      <c r="R468" s="8" t="s">
        <v>8308</v>
      </c>
      <c r="S468" t="s">
        <v>8314</v>
      </c>
      <c r="T468" s="11">
        <f t="shared" si="38"/>
        <v>41159.942870370374</v>
      </c>
      <c r="U468" s="11">
        <f t="shared" si="39"/>
        <v>41129.942870370374</v>
      </c>
    </row>
    <row r="469" spans="1:21" ht="48" hidden="1" x14ac:dyDescent="0.2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s="6">
        <f t="shared" si="35"/>
        <v>22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8268</v>
      </c>
      <c r="P469" s="4">
        <f t="shared" si="36"/>
        <v>110.64</v>
      </c>
      <c r="Q469" s="7">
        <f t="shared" si="37"/>
        <v>110.64</v>
      </c>
      <c r="R469" s="8" t="s">
        <v>8308</v>
      </c>
      <c r="S469" t="s">
        <v>8314</v>
      </c>
      <c r="T469" s="11">
        <f t="shared" si="38"/>
        <v>41180.679791666669</v>
      </c>
      <c r="U469" s="11">
        <f t="shared" si="39"/>
        <v>41135.679791666669</v>
      </c>
    </row>
    <row r="470" spans="1:21" ht="48" hidden="1" x14ac:dyDescent="0.2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s="6">
        <f t="shared" si="35"/>
        <v>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8268</v>
      </c>
      <c r="P470" s="4" t="e">
        <f t="shared" si="36"/>
        <v>#DIV/0!</v>
      </c>
      <c r="Q470" s="7">
        <f t="shared" si="37"/>
        <v>0</v>
      </c>
      <c r="R470" s="8" t="s">
        <v>8308</v>
      </c>
      <c r="S470" t="s">
        <v>8314</v>
      </c>
      <c r="T470" s="11">
        <f t="shared" si="38"/>
        <v>41101.160474537035</v>
      </c>
      <c r="U470" s="11">
        <f t="shared" si="39"/>
        <v>41041.167627314811</v>
      </c>
    </row>
    <row r="471" spans="1:21" ht="32" hidden="1" x14ac:dyDescent="0.2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s="6">
        <f t="shared" si="35"/>
        <v>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8268</v>
      </c>
      <c r="P471" s="4" t="e">
        <f t="shared" si="36"/>
        <v>#DIV/0!</v>
      </c>
      <c r="Q471" s="7">
        <f t="shared" si="37"/>
        <v>0</v>
      </c>
      <c r="R471" s="8" t="s">
        <v>8308</v>
      </c>
      <c r="S471" t="s">
        <v>8314</v>
      </c>
      <c r="T471" s="11">
        <f t="shared" si="38"/>
        <v>41887.989861111113</v>
      </c>
      <c r="U471" s="11">
        <f t="shared" si="39"/>
        <v>41827.989861111113</v>
      </c>
    </row>
    <row r="472" spans="1:21" ht="48" hidden="1" x14ac:dyDescent="0.2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s="6">
        <f t="shared" si="35"/>
        <v>1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8268</v>
      </c>
      <c r="P472" s="4">
        <f t="shared" si="36"/>
        <v>25.5</v>
      </c>
      <c r="Q472" s="7">
        <f t="shared" si="37"/>
        <v>25.5</v>
      </c>
      <c r="R472" s="8" t="s">
        <v>8308</v>
      </c>
      <c r="S472" t="s">
        <v>8314</v>
      </c>
      <c r="T472" s="11">
        <f t="shared" si="38"/>
        <v>41655.166666666664</v>
      </c>
      <c r="U472" s="11">
        <f t="shared" si="39"/>
        <v>41605.167696759258</v>
      </c>
    </row>
    <row r="473" spans="1:21" ht="64" hidden="1" x14ac:dyDescent="0.2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s="6">
        <f t="shared" si="35"/>
        <v>12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8268</v>
      </c>
      <c r="P473" s="4">
        <f t="shared" si="36"/>
        <v>38.479999999999997</v>
      </c>
      <c r="Q473" s="7">
        <f t="shared" si="37"/>
        <v>38.479999999999997</v>
      </c>
      <c r="R473" s="8" t="s">
        <v>8308</v>
      </c>
      <c r="S473" t="s">
        <v>8314</v>
      </c>
      <c r="T473" s="11">
        <f t="shared" si="38"/>
        <v>41748.680312500001</v>
      </c>
      <c r="U473" s="11">
        <f t="shared" si="39"/>
        <v>41703.721979166665</v>
      </c>
    </row>
    <row r="474" spans="1:21" ht="48" hidden="1" x14ac:dyDescent="0.2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s="6">
        <f t="shared" si="35"/>
        <v>18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8268</v>
      </c>
      <c r="P474" s="4">
        <f t="shared" si="36"/>
        <v>28.2</v>
      </c>
      <c r="Q474" s="7">
        <f t="shared" si="37"/>
        <v>28.2</v>
      </c>
      <c r="R474" s="8" t="s">
        <v>8308</v>
      </c>
      <c r="S474" t="s">
        <v>8314</v>
      </c>
      <c r="T474" s="11">
        <f t="shared" si="38"/>
        <v>41874.922662037039</v>
      </c>
      <c r="U474" s="11">
        <f t="shared" si="39"/>
        <v>41844.922662037039</v>
      </c>
    </row>
    <row r="475" spans="1:21" ht="48" hidden="1" x14ac:dyDescent="0.2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s="6">
        <f t="shared" si="35"/>
        <v>3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8268</v>
      </c>
      <c r="P475" s="4">
        <f t="shared" si="36"/>
        <v>61.5</v>
      </c>
      <c r="Q475" s="7">
        <f t="shared" si="37"/>
        <v>61.5</v>
      </c>
      <c r="R475" s="8" t="s">
        <v>8308</v>
      </c>
      <c r="S475" t="s">
        <v>8314</v>
      </c>
      <c r="T475" s="11">
        <f t="shared" si="38"/>
        <v>41899.698136574072</v>
      </c>
      <c r="U475" s="11">
        <f t="shared" si="39"/>
        <v>41869.698136574072</v>
      </c>
    </row>
    <row r="476" spans="1:21" ht="48" hidden="1" x14ac:dyDescent="0.2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s="6">
        <f t="shared" si="35"/>
        <v>0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8268</v>
      </c>
      <c r="P476" s="4">
        <f t="shared" si="36"/>
        <v>1</v>
      </c>
      <c r="Q476" s="7">
        <f t="shared" si="37"/>
        <v>1</v>
      </c>
      <c r="R476" s="8" t="s">
        <v>8308</v>
      </c>
      <c r="S476" t="s">
        <v>8314</v>
      </c>
      <c r="T476" s="11">
        <f t="shared" si="38"/>
        <v>42783.329039351855</v>
      </c>
      <c r="U476" s="11">
        <f t="shared" si="39"/>
        <v>42753.329039351855</v>
      </c>
    </row>
    <row r="477" spans="1:21" ht="48" hidden="1" x14ac:dyDescent="0.2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s="6">
        <f t="shared" si="35"/>
        <v>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8268</v>
      </c>
      <c r="P477" s="4" t="e">
        <f t="shared" si="36"/>
        <v>#DIV/0!</v>
      </c>
      <c r="Q477" s="7">
        <f t="shared" si="37"/>
        <v>0</v>
      </c>
      <c r="R477" s="8" t="s">
        <v>8308</v>
      </c>
      <c r="S477" t="s">
        <v>8314</v>
      </c>
      <c r="T477" s="11">
        <f t="shared" si="38"/>
        <v>42130.086145833338</v>
      </c>
      <c r="U477" s="11">
        <f t="shared" si="39"/>
        <v>42100.086145833338</v>
      </c>
    </row>
    <row r="478" spans="1:21" ht="32" hidden="1" x14ac:dyDescent="0.2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s="6">
        <f t="shared" si="35"/>
        <v>2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8268</v>
      </c>
      <c r="P478" s="4">
        <f t="shared" si="36"/>
        <v>39.57</v>
      </c>
      <c r="Q478" s="7">
        <f t="shared" si="37"/>
        <v>39.57</v>
      </c>
      <c r="R478" s="8" t="s">
        <v>8308</v>
      </c>
      <c r="S478" t="s">
        <v>8314</v>
      </c>
      <c r="T478" s="11">
        <f t="shared" si="38"/>
        <v>41793.165972222225</v>
      </c>
      <c r="U478" s="11">
        <f t="shared" si="39"/>
        <v>41757.975011574075</v>
      </c>
    </row>
    <row r="479" spans="1:21" ht="48" hidden="1" x14ac:dyDescent="0.2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s="6">
        <f t="shared" si="35"/>
        <v>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8268</v>
      </c>
      <c r="P479" s="4" t="e">
        <f t="shared" si="36"/>
        <v>#DIV/0!</v>
      </c>
      <c r="Q479" s="7">
        <f t="shared" si="37"/>
        <v>0</v>
      </c>
      <c r="R479" s="8" t="s">
        <v>8308</v>
      </c>
      <c r="S479" t="s">
        <v>8314</v>
      </c>
      <c r="T479" s="11">
        <f t="shared" si="38"/>
        <v>41047.83488425926</v>
      </c>
      <c r="U479" s="11">
        <f t="shared" si="39"/>
        <v>40987.83488425926</v>
      </c>
    </row>
    <row r="480" spans="1:21" ht="48" hidden="1" x14ac:dyDescent="0.2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s="6">
        <f t="shared" si="35"/>
        <v>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8268</v>
      </c>
      <c r="P480" s="4" t="e">
        <f t="shared" si="36"/>
        <v>#DIV/0!</v>
      </c>
      <c r="Q480" s="7">
        <f t="shared" si="37"/>
        <v>0</v>
      </c>
      <c r="R480" s="8" t="s">
        <v>8308</v>
      </c>
      <c r="S480" t="s">
        <v>8314</v>
      </c>
      <c r="T480" s="11">
        <f t="shared" si="38"/>
        <v>42095.869317129633</v>
      </c>
      <c r="U480" s="11">
        <f t="shared" si="39"/>
        <v>42065.910983796297</v>
      </c>
    </row>
    <row r="481" spans="1:21" ht="48" hidden="1" x14ac:dyDescent="0.2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s="6">
        <f t="shared" si="35"/>
        <v>33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8268</v>
      </c>
      <c r="P481" s="4">
        <f t="shared" si="36"/>
        <v>88.8</v>
      </c>
      <c r="Q481" s="7">
        <f t="shared" si="37"/>
        <v>88.8</v>
      </c>
      <c r="R481" s="8" t="s">
        <v>8308</v>
      </c>
      <c r="S481" t="s">
        <v>8314</v>
      </c>
      <c r="T481" s="11">
        <f t="shared" si="38"/>
        <v>41964.449479166666</v>
      </c>
      <c r="U481" s="11">
        <f t="shared" si="39"/>
        <v>41904.407812500001</v>
      </c>
    </row>
    <row r="482" spans="1:21" ht="48" hidden="1" x14ac:dyDescent="0.2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s="6">
        <f t="shared" si="35"/>
        <v>19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8268</v>
      </c>
      <c r="P482" s="4">
        <f t="shared" si="36"/>
        <v>55.46</v>
      </c>
      <c r="Q482" s="7">
        <f t="shared" si="37"/>
        <v>55.46</v>
      </c>
      <c r="R482" s="8" t="s">
        <v>8308</v>
      </c>
      <c r="S482" t="s">
        <v>8314</v>
      </c>
      <c r="T482" s="11">
        <f t="shared" si="38"/>
        <v>41495.500173611108</v>
      </c>
      <c r="U482" s="11">
        <f t="shared" si="39"/>
        <v>41465.500173611108</v>
      </c>
    </row>
    <row r="483" spans="1:21" ht="48" hidden="1" x14ac:dyDescent="0.2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s="6">
        <f t="shared" si="35"/>
        <v>6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8268</v>
      </c>
      <c r="P483" s="4">
        <f t="shared" si="36"/>
        <v>87.14</v>
      </c>
      <c r="Q483" s="7">
        <f t="shared" si="37"/>
        <v>87.14</v>
      </c>
      <c r="R483" s="8" t="s">
        <v>8308</v>
      </c>
      <c r="S483" t="s">
        <v>8314</v>
      </c>
      <c r="T483" s="11">
        <f t="shared" si="38"/>
        <v>41192.672326388885</v>
      </c>
      <c r="U483" s="11">
        <f t="shared" si="39"/>
        <v>41162.672326388885</v>
      </c>
    </row>
    <row r="484" spans="1:21" ht="48" hidden="1" x14ac:dyDescent="0.2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s="6">
        <f t="shared" si="35"/>
        <v>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8268</v>
      </c>
      <c r="P484" s="4">
        <f t="shared" si="36"/>
        <v>10</v>
      </c>
      <c r="Q484" s="7">
        <f t="shared" si="37"/>
        <v>10</v>
      </c>
      <c r="R484" s="8" t="s">
        <v>8308</v>
      </c>
      <c r="S484" t="s">
        <v>8314</v>
      </c>
      <c r="T484" s="11">
        <f t="shared" si="38"/>
        <v>42474.606944444444</v>
      </c>
      <c r="U484" s="11">
        <f t="shared" si="39"/>
        <v>42447.896875000006</v>
      </c>
    </row>
    <row r="485" spans="1:21" ht="48" hidden="1" x14ac:dyDescent="0.2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s="6">
        <f t="shared" si="35"/>
        <v>50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8268</v>
      </c>
      <c r="P485" s="4">
        <f t="shared" si="36"/>
        <v>51.22</v>
      </c>
      <c r="Q485" s="7">
        <f t="shared" si="37"/>
        <v>51.22</v>
      </c>
      <c r="R485" s="8" t="s">
        <v>8308</v>
      </c>
      <c r="S485" t="s">
        <v>8314</v>
      </c>
      <c r="T485" s="11">
        <f t="shared" si="38"/>
        <v>41303.197592592594</v>
      </c>
      <c r="U485" s="11">
        <f t="shared" si="39"/>
        <v>41243.197592592594</v>
      </c>
    </row>
    <row r="486" spans="1:21" ht="64" hidden="1" x14ac:dyDescent="0.2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s="6">
        <f t="shared" si="35"/>
        <v>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8268</v>
      </c>
      <c r="P486" s="4">
        <f t="shared" si="36"/>
        <v>13.55</v>
      </c>
      <c r="Q486" s="7">
        <f t="shared" si="37"/>
        <v>13.55</v>
      </c>
      <c r="R486" s="8" t="s">
        <v>8308</v>
      </c>
      <c r="S486" t="s">
        <v>8314</v>
      </c>
      <c r="T486" s="11">
        <f t="shared" si="38"/>
        <v>42313.981157407412</v>
      </c>
      <c r="U486" s="11">
        <f t="shared" si="39"/>
        <v>42272.93949074074</v>
      </c>
    </row>
    <row r="487" spans="1:21" ht="32" hidden="1" x14ac:dyDescent="0.2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s="6">
        <f t="shared" si="35"/>
        <v>22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8268</v>
      </c>
      <c r="P487" s="4">
        <f t="shared" si="36"/>
        <v>66.52</v>
      </c>
      <c r="Q487" s="7">
        <f t="shared" si="37"/>
        <v>66.52</v>
      </c>
      <c r="R487" s="8" t="s">
        <v>8308</v>
      </c>
      <c r="S487" t="s">
        <v>8314</v>
      </c>
      <c r="T487" s="11">
        <f t="shared" si="38"/>
        <v>41411.50577546296</v>
      </c>
      <c r="U487" s="11">
        <f t="shared" si="39"/>
        <v>41381.50577546296</v>
      </c>
    </row>
    <row r="488" spans="1:21" ht="48" hidden="1" x14ac:dyDescent="0.2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s="6">
        <f t="shared" si="35"/>
        <v>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8268</v>
      </c>
      <c r="P488" s="4">
        <f t="shared" si="36"/>
        <v>50</v>
      </c>
      <c r="Q488" s="7">
        <f t="shared" si="37"/>
        <v>50</v>
      </c>
      <c r="R488" s="8" t="s">
        <v>8308</v>
      </c>
      <c r="S488" t="s">
        <v>8314</v>
      </c>
      <c r="T488" s="11">
        <f t="shared" si="38"/>
        <v>41791.94258101852</v>
      </c>
      <c r="U488" s="11">
        <f t="shared" si="39"/>
        <v>41761.94258101852</v>
      </c>
    </row>
    <row r="489" spans="1:21" ht="48" hidden="1" x14ac:dyDescent="0.2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s="6">
        <f t="shared" si="35"/>
        <v>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8268</v>
      </c>
      <c r="P489" s="4" t="e">
        <f t="shared" si="36"/>
        <v>#DIV/0!</v>
      </c>
      <c r="Q489" s="7">
        <f t="shared" si="37"/>
        <v>0</v>
      </c>
      <c r="R489" s="8" t="s">
        <v>8308</v>
      </c>
      <c r="S489" t="s">
        <v>8314</v>
      </c>
      <c r="T489" s="11">
        <f t="shared" si="38"/>
        <v>42729.636504629627</v>
      </c>
      <c r="U489" s="11">
        <f t="shared" si="39"/>
        <v>42669.594837962963</v>
      </c>
    </row>
    <row r="490" spans="1:21" ht="32" hidden="1" x14ac:dyDescent="0.2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s="6">
        <f t="shared" si="35"/>
        <v>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8268</v>
      </c>
      <c r="P490" s="4" t="e">
        <f t="shared" si="36"/>
        <v>#DIV/0!</v>
      </c>
      <c r="Q490" s="7">
        <f t="shared" si="37"/>
        <v>0</v>
      </c>
      <c r="R490" s="8" t="s">
        <v>8308</v>
      </c>
      <c r="S490" t="s">
        <v>8314</v>
      </c>
      <c r="T490" s="11">
        <f t="shared" si="38"/>
        <v>42744.054398148146</v>
      </c>
      <c r="U490" s="11">
        <f t="shared" si="39"/>
        <v>42714.054398148146</v>
      </c>
    </row>
    <row r="491" spans="1:21" ht="48" hidden="1" x14ac:dyDescent="0.2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s="6">
        <f t="shared" si="35"/>
        <v>0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8268</v>
      </c>
      <c r="P491" s="4">
        <f t="shared" si="36"/>
        <v>71.67</v>
      </c>
      <c r="Q491" s="7">
        <f t="shared" si="37"/>
        <v>71.67</v>
      </c>
      <c r="R491" s="8" t="s">
        <v>8308</v>
      </c>
      <c r="S491" t="s">
        <v>8314</v>
      </c>
      <c r="T491" s="11">
        <f t="shared" si="38"/>
        <v>40913.481249999997</v>
      </c>
      <c r="U491" s="11">
        <f t="shared" si="39"/>
        <v>40882.481666666667</v>
      </c>
    </row>
    <row r="492" spans="1:21" ht="16" hidden="1" x14ac:dyDescent="0.2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s="6">
        <f t="shared" si="35"/>
        <v>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8268</v>
      </c>
      <c r="P492" s="4" t="e">
        <f t="shared" si="36"/>
        <v>#DIV/0!</v>
      </c>
      <c r="Q492" s="7">
        <f t="shared" si="37"/>
        <v>0</v>
      </c>
      <c r="R492" s="8" t="s">
        <v>8308</v>
      </c>
      <c r="S492" t="s">
        <v>8314</v>
      </c>
      <c r="T492" s="11">
        <f t="shared" si="38"/>
        <v>41143.968576388892</v>
      </c>
      <c r="U492" s="11">
        <f t="shared" si="39"/>
        <v>41113.968576388892</v>
      </c>
    </row>
    <row r="493" spans="1:21" ht="48" hidden="1" x14ac:dyDescent="0.2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s="6">
        <f t="shared" si="35"/>
        <v>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8268</v>
      </c>
      <c r="P493" s="4" t="e">
        <f t="shared" si="36"/>
        <v>#DIV/0!</v>
      </c>
      <c r="Q493" s="7">
        <f t="shared" si="37"/>
        <v>0</v>
      </c>
      <c r="R493" s="8" t="s">
        <v>8308</v>
      </c>
      <c r="S493" t="s">
        <v>8314</v>
      </c>
      <c r="T493" s="11">
        <f t="shared" si="38"/>
        <v>42396.982627314821</v>
      </c>
      <c r="U493" s="11">
        <f t="shared" si="39"/>
        <v>42366.982627314821</v>
      </c>
    </row>
    <row r="494" spans="1:21" ht="48" hidden="1" x14ac:dyDescent="0.2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s="6">
        <f t="shared" si="35"/>
        <v>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8268</v>
      </c>
      <c r="P494" s="4" t="e">
        <f t="shared" si="36"/>
        <v>#DIV/0!</v>
      </c>
      <c r="Q494" s="7">
        <f t="shared" si="37"/>
        <v>0</v>
      </c>
      <c r="R494" s="8" t="s">
        <v>8308</v>
      </c>
      <c r="S494" t="s">
        <v>8314</v>
      </c>
      <c r="T494" s="11">
        <f t="shared" si="38"/>
        <v>42656.03506944445</v>
      </c>
      <c r="U494" s="11">
        <f t="shared" si="39"/>
        <v>42596.03506944445</v>
      </c>
    </row>
    <row r="495" spans="1:21" ht="48" hidden="1" x14ac:dyDescent="0.2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s="6">
        <f t="shared" si="35"/>
        <v>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8268</v>
      </c>
      <c r="P495" s="4" t="e">
        <f t="shared" si="36"/>
        <v>#DIV/0!</v>
      </c>
      <c r="Q495" s="7">
        <f t="shared" si="37"/>
        <v>0</v>
      </c>
      <c r="R495" s="8" t="s">
        <v>8308</v>
      </c>
      <c r="S495" t="s">
        <v>8314</v>
      </c>
      <c r="T495" s="11">
        <f t="shared" si="38"/>
        <v>42144.726134259254</v>
      </c>
      <c r="U495" s="11">
        <f t="shared" si="39"/>
        <v>42114.726134259254</v>
      </c>
    </row>
    <row r="496" spans="1:21" ht="48" hidden="1" x14ac:dyDescent="0.2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s="6">
        <f t="shared" si="35"/>
        <v>0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8268</v>
      </c>
      <c r="P496" s="4">
        <f t="shared" si="36"/>
        <v>10.33</v>
      </c>
      <c r="Q496" s="7">
        <f t="shared" si="37"/>
        <v>10.33</v>
      </c>
      <c r="R496" s="8" t="s">
        <v>8308</v>
      </c>
      <c r="S496" t="s">
        <v>8314</v>
      </c>
      <c r="T496" s="11">
        <f t="shared" si="38"/>
        <v>41823.125</v>
      </c>
      <c r="U496" s="11">
        <f t="shared" si="39"/>
        <v>41799.830613425926</v>
      </c>
    </row>
    <row r="497" spans="1:21" ht="48" hidden="1" x14ac:dyDescent="0.2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s="6">
        <f t="shared" si="35"/>
        <v>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8268</v>
      </c>
      <c r="P497" s="4" t="e">
        <f t="shared" si="36"/>
        <v>#DIV/0!</v>
      </c>
      <c r="Q497" s="7">
        <f t="shared" si="37"/>
        <v>0</v>
      </c>
      <c r="R497" s="8" t="s">
        <v>8308</v>
      </c>
      <c r="S497" t="s">
        <v>8314</v>
      </c>
      <c r="T497" s="11">
        <f t="shared" si="38"/>
        <v>42201.827604166669</v>
      </c>
      <c r="U497" s="11">
        <f t="shared" si="39"/>
        <v>42171.827604166669</v>
      </c>
    </row>
    <row r="498" spans="1:21" ht="32" hidden="1" x14ac:dyDescent="0.2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s="6">
        <f t="shared" si="35"/>
        <v>0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8268</v>
      </c>
      <c r="P498" s="4">
        <f t="shared" si="36"/>
        <v>1</v>
      </c>
      <c r="Q498" s="7">
        <f t="shared" si="37"/>
        <v>1</v>
      </c>
      <c r="R498" s="8" t="s">
        <v>8308</v>
      </c>
      <c r="S498" t="s">
        <v>8314</v>
      </c>
      <c r="T498" s="11">
        <f t="shared" si="38"/>
        <v>41680.93141203704</v>
      </c>
      <c r="U498" s="11">
        <f t="shared" si="39"/>
        <v>41620.93141203704</v>
      </c>
    </row>
    <row r="499" spans="1:21" ht="16" hidden="1" x14ac:dyDescent="0.2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s="6">
        <f t="shared" si="35"/>
        <v>1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8268</v>
      </c>
      <c r="P499" s="4">
        <f t="shared" si="36"/>
        <v>10</v>
      </c>
      <c r="Q499" s="7">
        <f t="shared" si="37"/>
        <v>10</v>
      </c>
      <c r="R499" s="8" t="s">
        <v>8308</v>
      </c>
      <c r="S499" t="s">
        <v>8314</v>
      </c>
      <c r="T499" s="11">
        <f t="shared" si="38"/>
        <v>41998.208333333328</v>
      </c>
      <c r="U499" s="11">
        <f t="shared" si="39"/>
        <v>41945.037789351853</v>
      </c>
    </row>
    <row r="500" spans="1:21" ht="48" hidden="1" x14ac:dyDescent="0.2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s="6">
        <f t="shared" si="35"/>
        <v>5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8268</v>
      </c>
      <c r="P500" s="4">
        <f t="shared" si="36"/>
        <v>136.09</v>
      </c>
      <c r="Q500" s="7">
        <f t="shared" si="37"/>
        <v>136.09</v>
      </c>
      <c r="R500" s="8" t="s">
        <v>8308</v>
      </c>
      <c r="S500" t="s">
        <v>8314</v>
      </c>
      <c r="T500" s="11">
        <f t="shared" si="38"/>
        <v>40900.762141203704</v>
      </c>
      <c r="U500" s="11">
        <f t="shared" si="39"/>
        <v>40858.762141203704</v>
      </c>
    </row>
    <row r="501" spans="1:21" ht="64" hidden="1" x14ac:dyDescent="0.2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s="6">
        <f t="shared" si="35"/>
        <v>10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8268</v>
      </c>
      <c r="P501" s="4">
        <f t="shared" si="36"/>
        <v>73.459999999999994</v>
      </c>
      <c r="Q501" s="7">
        <f t="shared" si="37"/>
        <v>73.459999999999994</v>
      </c>
      <c r="R501" s="8" t="s">
        <v>8308</v>
      </c>
      <c r="S501" t="s">
        <v>8314</v>
      </c>
      <c r="T501" s="11">
        <f t="shared" si="38"/>
        <v>40098.874305555553</v>
      </c>
      <c r="U501" s="11">
        <f t="shared" si="39"/>
        <v>40043.895462962959</v>
      </c>
    </row>
    <row r="502" spans="1:21" ht="64" hidden="1" x14ac:dyDescent="0.2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s="6">
        <f t="shared" si="35"/>
        <v>3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8268</v>
      </c>
      <c r="P502" s="4">
        <f t="shared" si="36"/>
        <v>53.75</v>
      </c>
      <c r="Q502" s="7">
        <f t="shared" si="37"/>
        <v>53.75</v>
      </c>
      <c r="R502" s="8" t="s">
        <v>8308</v>
      </c>
      <c r="S502" t="s">
        <v>8314</v>
      </c>
      <c r="T502" s="11">
        <f t="shared" si="38"/>
        <v>40306.927777777775</v>
      </c>
      <c r="U502" s="11">
        <f t="shared" si="39"/>
        <v>40247.886006944449</v>
      </c>
    </row>
    <row r="503" spans="1:21" ht="48" hidden="1" x14ac:dyDescent="0.2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s="6">
        <f t="shared" si="35"/>
        <v>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8268</v>
      </c>
      <c r="P503" s="4" t="e">
        <f t="shared" si="36"/>
        <v>#DIV/0!</v>
      </c>
      <c r="Q503" s="7">
        <f t="shared" si="37"/>
        <v>0</v>
      </c>
      <c r="R503" s="8" t="s">
        <v>8308</v>
      </c>
      <c r="S503" t="s">
        <v>8314</v>
      </c>
      <c r="T503" s="11">
        <f t="shared" si="38"/>
        <v>40733.234386574077</v>
      </c>
      <c r="U503" s="11">
        <f t="shared" si="39"/>
        <v>40703.234386574077</v>
      </c>
    </row>
    <row r="504" spans="1:21" ht="48" hidden="1" x14ac:dyDescent="0.2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s="6">
        <f t="shared" si="35"/>
        <v>1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8268</v>
      </c>
      <c r="P504" s="4">
        <f t="shared" si="36"/>
        <v>57.5</v>
      </c>
      <c r="Q504" s="7">
        <f t="shared" si="37"/>
        <v>57.5</v>
      </c>
      <c r="R504" s="8" t="s">
        <v>8308</v>
      </c>
      <c r="S504" t="s">
        <v>8314</v>
      </c>
      <c r="T504" s="11">
        <f t="shared" si="38"/>
        <v>40986.511863425927</v>
      </c>
      <c r="U504" s="11">
        <f t="shared" si="39"/>
        <v>40956.553530092591</v>
      </c>
    </row>
    <row r="505" spans="1:21" ht="48" hidden="1" x14ac:dyDescent="0.2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s="6">
        <f t="shared" si="35"/>
        <v>2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8268</v>
      </c>
      <c r="P505" s="4">
        <f t="shared" si="36"/>
        <v>12.67</v>
      </c>
      <c r="Q505" s="7">
        <f t="shared" si="37"/>
        <v>12.67</v>
      </c>
      <c r="R505" s="8" t="s">
        <v>8308</v>
      </c>
      <c r="S505" t="s">
        <v>8314</v>
      </c>
      <c r="T505" s="11">
        <f t="shared" si="38"/>
        <v>42021.526655092588</v>
      </c>
      <c r="U505" s="11">
        <f t="shared" si="39"/>
        <v>41991.526655092588</v>
      </c>
    </row>
    <row r="506" spans="1:21" ht="48" hidden="1" x14ac:dyDescent="0.2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s="6">
        <f t="shared" si="35"/>
        <v>1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8268</v>
      </c>
      <c r="P506" s="4">
        <f t="shared" si="36"/>
        <v>67</v>
      </c>
      <c r="Q506" s="7">
        <f t="shared" si="37"/>
        <v>67</v>
      </c>
      <c r="R506" s="8" t="s">
        <v>8308</v>
      </c>
      <c r="S506" t="s">
        <v>8314</v>
      </c>
      <c r="T506" s="11">
        <f t="shared" si="38"/>
        <v>41009.941979166666</v>
      </c>
      <c r="U506" s="11">
        <f t="shared" si="39"/>
        <v>40949.98364583333</v>
      </c>
    </row>
    <row r="507" spans="1:21" ht="48" hidden="1" x14ac:dyDescent="0.2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s="6">
        <f t="shared" si="35"/>
        <v>0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8268</v>
      </c>
      <c r="P507" s="4">
        <f t="shared" si="36"/>
        <v>3.71</v>
      </c>
      <c r="Q507" s="7">
        <f t="shared" si="37"/>
        <v>3.71</v>
      </c>
      <c r="R507" s="8" t="s">
        <v>8308</v>
      </c>
      <c r="S507" t="s">
        <v>8314</v>
      </c>
      <c r="T507" s="11">
        <f t="shared" si="38"/>
        <v>42363.098217592589</v>
      </c>
      <c r="U507" s="11">
        <f t="shared" si="39"/>
        <v>42318.098217592589</v>
      </c>
    </row>
    <row r="508" spans="1:21" ht="48" hidden="1" x14ac:dyDescent="0.2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s="6">
        <f t="shared" si="35"/>
        <v>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8268</v>
      </c>
      <c r="P508" s="4">
        <f t="shared" si="36"/>
        <v>250</v>
      </c>
      <c r="Q508" s="7">
        <f t="shared" si="37"/>
        <v>250</v>
      </c>
      <c r="R508" s="8" t="s">
        <v>8308</v>
      </c>
      <c r="S508" t="s">
        <v>8314</v>
      </c>
      <c r="T508" s="11">
        <f t="shared" si="38"/>
        <v>41496.552314814813</v>
      </c>
      <c r="U508" s="11">
        <f t="shared" si="39"/>
        <v>41466.552314814813</v>
      </c>
    </row>
    <row r="509" spans="1:21" ht="48" hidden="1" x14ac:dyDescent="0.2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s="6">
        <f t="shared" si="35"/>
        <v>3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8268</v>
      </c>
      <c r="P509" s="4">
        <f t="shared" si="36"/>
        <v>64</v>
      </c>
      <c r="Q509" s="7">
        <f t="shared" si="37"/>
        <v>64</v>
      </c>
      <c r="R509" s="8" t="s">
        <v>8308</v>
      </c>
      <c r="S509" t="s">
        <v>8314</v>
      </c>
      <c r="T509" s="11">
        <f t="shared" si="38"/>
        <v>41201.958993055552</v>
      </c>
      <c r="U509" s="11">
        <f t="shared" si="39"/>
        <v>41156.958993055552</v>
      </c>
    </row>
    <row r="510" spans="1:21" ht="48" hidden="1" x14ac:dyDescent="0.2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s="6">
        <f t="shared" si="35"/>
        <v>1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8268</v>
      </c>
      <c r="P510" s="4">
        <f t="shared" si="36"/>
        <v>133.33000000000001</v>
      </c>
      <c r="Q510" s="7">
        <f t="shared" si="37"/>
        <v>133.33000000000001</v>
      </c>
      <c r="R510" s="8" t="s">
        <v>8308</v>
      </c>
      <c r="S510" t="s">
        <v>8314</v>
      </c>
      <c r="T510" s="11">
        <f t="shared" si="38"/>
        <v>41054.593055555553</v>
      </c>
      <c r="U510" s="11">
        <f t="shared" si="39"/>
        <v>40995.024317129632</v>
      </c>
    </row>
    <row r="511" spans="1:21" ht="48" hidden="1" x14ac:dyDescent="0.2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s="6">
        <f t="shared" si="35"/>
        <v>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8268</v>
      </c>
      <c r="P511" s="4">
        <f t="shared" si="36"/>
        <v>10</v>
      </c>
      <c r="Q511" s="7">
        <f t="shared" si="37"/>
        <v>10</v>
      </c>
      <c r="R511" s="8" t="s">
        <v>8308</v>
      </c>
      <c r="S511" t="s">
        <v>8314</v>
      </c>
      <c r="T511" s="11">
        <f t="shared" si="38"/>
        <v>42183.631597222222</v>
      </c>
      <c r="U511" s="11">
        <f t="shared" si="39"/>
        <v>42153.631597222222</v>
      </c>
    </row>
    <row r="512" spans="1:21" ht="48" hidden="1" x14ac:dyDescent="0.2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s="6">
        <f t="shared" si="35"/>
        <v>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8268</v>
      </c>
      <c r="P512" s="4" t="e">
        <f t="shared" si="36"/>
        <v>#DIV/0!</v>
      </c>
      <c r="Q512" s="7">
        <f t="shared" si="37"/>
        <v>0</v>
      </c>
      <c r="R512" s="8" t="s">
        <v>8308</v>
      </c>
      <c r="S512" t="s">
        <v>8314</v>
      </c>
      <c r="T512" s="11">
        <f t="shared" si="38"/>
        <v>42430.176377314812</v>
      </c>
      <c r="U512" s="11">
        <f t="shared" si="39"/>
        <v>42400.176377314812</v>
      </c>
    </row>
    <row r="513" spans="1:21" ht="48" hidden="1" x14ac:dyDescent="0.2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s="6">
        <f t="shared" si="35"/>
        <v>3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8268</v>
      </c>
      <c r="P513" s="4">
        <f t="shared" si="36"/>
        <v>30</v>
      </c>
      <c r="Q513" s="7">
        <f t="shared" si="37"/>
        <v>30</v>
      </c>
      <c r="R513" s="8" t="s">
        <v>8308</v>
      </c>
      <c r="S513" t="s">
        <v>8314</v>
      </c>
      <c r="T513" s="11">
        <f t="shared" si="38"/>
        <v>41370.261365740742</v>
      </c>
      <c r="U513" s="11">
        <f t="shared" si="39"/>
        <v>41340.303032407406</v>
      </c>
    </row>
    <row r="514" spans="1:21" ht="48" hidden="1" x14ac:dyDescent="0.2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s="6">
        <f t="shared" si="35"/>
        <v>0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8268</v>
      </c>
      <c r="P514" s="4">
        <f t="shared" si="36"/>
        <v>5.5</v>
      </c>
      <c r="Q514" s="7">
        <f t="shared" si="37"/>
        <v>5.5</v>
      </c>
      <c r="R514" s="8" t="s">
        <v>8308</v>
      </c>
      <c r="S514" t="s">
        <v>8314</v>
      </c>
      <c r="T514" s="11">
        <f t="shared" si="38"/>
        <v>42694.783877314811</v>
      </c>
      <c r="U514" s="11">
        <f t="shared" si="39"/>
        <v>42649.742210648154</v>
      </c>
    </row>
    <row r="515" spans="1:21" ht="32" hidden="1" x14ac:dyDescent="0.2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s="6">
        <f t="shared" ref="F515:F578" si="40">ROUND(E515/D515*100,0)</f>
        <v>14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8268</v>
      </c>
      <c r="P515" s="4">
        <f t="shared" ref="P515:P578" si="41">ROUND(E515/M515,2)</f>
        <v>102.38</v>
      </c>
      <c r="Q515" s="7">
        <f t="shared" ref="Q515:Q578" si="42">IFERROR(ROUND(E515/M515,2),0)</f>
        <v>102.38</v>
      </c>
      <c r="R515" s="8" t="s">
        <v>8308</v>
      </c>
      <c r="S515" t="s">
        <v>8314</v>
      </c>
      <c r="T515" s="11">
        <f t="shared" ref="T515:T578" si="43">(((J515/60)/60)/24)+DATE(1970,1,1)</f>
        <v>42597.291666666672</v>
      </c>
      <c r="U515" s="11">
        <f t="shared" ref="U515:U578" si="44">(((K515/60)/60)/24)+DATE(1970,1,1)</f>
        <v>42552.653993055559</v>
      </c>
    </row>
    <row r="516" spans="1:21" ht="48" hidden="1" x14ac:dyDescent="0.2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s="6">
        <f t="shared" si="40"/>
        <v>3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8268</v>
      </c>
      <c r="P516" s="4">
        <f t="shared" si="41"/>
        <v>16.670000000000002</v>
      </c>
      <c r="Q516" s="7">
        <f t="shared" si="42"/>
        <v>16.670000000000002</v>
      </c>
      <c r="R516" s="8" t="s">
        <v>8308</v>
      </c>
      <c r="S516" t="s">
        <v>8314</v>
      </c>
      <c r="T516" s="11">
        <f t="shared" si="43"/>
        <v>41860.613969907405</v>
      </c>
      <c r="U516" s="11">
        <f t="shared" si="44"/>
        <v>41830.613969907405</v>
      </c>
    </row>
    <row r="517" spans="1:21" ht="48" hidden="1" x14ac:dyDescent="0.2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s="6">
        <f t="shared" si="40"/>
        <v>25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8268</v>
      </c>
      <c r="P517" s="4">
        <f t="shared" si="41"/>
        <v>725.03</v>
      </c>
      <c r="Q517" s="7">
        <f t="shared" si="42"/>
        <v>725.03</v>
      </c>
      <c r="R517" s="8" t="s">
        <v>8308</v>
      </c>
      <c r="S517" t="s">
        <v>8314</v>
      </c>
      <c r="T517" s="11">
        <f t="shared" si="43"/>
        <v>42367.490752314814</v>
      </c>
      <c r="U517" s="11">
        <f t="shared" si="44"/>
        <v>42327.490752314814</v>
      </c>
    </row>
    <row r="518" spans="1:21" ht="32" hidden="1" x14ac:dyDescent="0.2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s="6">
        <f t="shared" si="40"/>
        <v>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8268</v>
      </c>
      <c r="P518" s="4" t="e">
        <f t="shared" si="41"/>
        <v>#DIV/0!</v>
      </c>
      <c r="Q518" s="7">
        <f t="shared" si="42"/>
        <v>0</v>
      </c>
      <c r="R518" s="8" t="s">
        <v>8308</v>
      </c>
      <c r="S518" t="s">
        <v>8314</v>
      </c>
      <c r="T518" s="11">
        <f t="shared" si="43"/>
        <v>42151.778703703705</v>
      </c>
      <c r="U518" s="11">
        <f t="shared" si="44"/>
        <v>42091.778703703705</v>
      </c>
    </row>
    <row r="519" spans="1:21" ht="48" hidden="1" x14ac:dyDescent="0.2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s="6">
        <f t="shared" si="40"/>
        <v>1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8268</v>
      </c>
      <c r="P519" s="4">
        <f t="shared" si="41"/>
        <v>68.33</v>
      </c>
      <c r="Q519" s="7">
        <f t="shared" si="42"/>
        <v>68.33</v>
      </c>
      <c r="R519" s="8" t="s">
        <v>8308</v>
      </c>
      <c r="S519" t="s">
        <v>8314</v>
      </c>
      <c r="T519" s="11">
        <f t="shared" si="43"/>
        <v>42768.615289351852</v>
      </c>
      <c r="U519" s="11">
        <f t="shared" si="44"/>
        <v>42738.615289351852</v>
      </c>
    </row>
    <row r="520" spans="1:21" ht="48" hidden="1" x14ac:dyDescent="0.2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s="6">
        <f t="shared" si="40"/>
        <v>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8268</v>
      </c>
      <c r="P520" s="4" t="e">
        <f t="shared" si="41"/>
        <v>#DIV/0!</v>
      </c>
      <c r="Q520" s="7">
        <f t="shared" si="42"/>
        <v>0</v>
      </c>
      <c r="R520" s="8" t="s">
        <v>8308</v>
      </c>
      <c r="S520" t="s">
        <v>8314</v>
      </c>
      <c r="T520" s="11">
        <f t="shared" si="43"/>
        <v>42253.615277777775</v>
      </c>
      <c r="U520" s="11">
        <f t="shared" si="44"/>
        <v>42223.616018518514</v>
      </c>
    </row>
    <row r="521" spans="1:21" ht="48" hidden="1" x14ac:dyDescent="0.2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s="6">
        <f t="shared" si="40"/>
        <v>23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8268</v>
      </c>
      <c r="P521" s="4">
        <f t="shared" si="41"/>
        <v>39.229999999999997</v>
      </c>
      <c r="Q521" s="7">
        <f t="shared" si="42"/>
        <v>39.229999999999997</v>
      </c>
      <c r="R521" s="8" t="s">
        <v>8308</v>
      </c>
      <c r="S521" t="s">
        <v>8314</v>
      </c>
      <c r="T521" s="11">
        <f t="shared" si="43"/>
        <v>41248.391446759262</v>
      </c>
      <c r="U521" s="11">
        <f t="shared" si="44"/>
        <v>41218.391446759262</v>
      </c>
    </row>
    <row r="522" spans="1:21" ht="48" x14ac:dyDescent="0.2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s="6">
        <f t="shared" si="40"/>
        <v>102</v>
      </c>
      <c r="G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8269</v>
      </c>
      <c r="P522" s="4">
        <f t="shared" si="41"/>
        <v>150.15</v>
      </c>
      <c r="Q522" s="7">
        <f t="shared" si="42"/>
        <v>150.15</v>
      </c>
      <c r="R522" s="8" t="s">
        <v>8315</v>
      </c>
      <c r="S522" t="s">
        <v>8316</v>
      </c>
      <c r="T522" s="11">
        <f t="shared" si="43"/>
        <v>42348.702094907407</v>
      </c>
      <c r="U522" s="11">
        <f t="shared" si="44"/>
        <v>42318.702094907407</v>
      </c>
    </row>
    <row r="523" spans="1:21" ht="48" x14ac:dyDescent="0.2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s="6">
        <f t="shared" si="40"/>
        <v>105</v>
      </c>
      <c r="G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8269</v>
      </c>
      <c r="P523" s="4">
        <f t="shared" si="41"/>
        <v>93.43</v>
      </c>
      <c r="Q523" s="7">
        <f t="shared" si="42"/>
        <v>93.43</v>
      </c>
      <c r="R523" s="8" t="s">
        <v>8315</v>
      </c>
      <c r="S523" t="s">
        <v>8316</v>
      </c>
      <c r="T523" s="11">
        <f t="shared" si="43"/>
        <v>42675.207638888889</v>
      </c>
      <c r="U523" s="11">
        <f t="shared" si="44"/>
        <v>42646.092812499999</v>
      </c>
    </row>
    <row r="524" spans="1:21" ht="48" x14ac:dyDescent="0.2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s="6">
        <f t="shared" si="40"/>
        <v>115</v>
      </c>
      <c r="G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8269</v>
      </c>
      <c r="P524" s="4">
        <f t="shared" si="41"/>
        <v>110.97</v>
      </c>
      <c r="Q524" s="7">
        <f t="shared" si="42"/>
        <v>110.97</v>
      </c>
      <c r="R524" s="8" t="s">
        <v>8315</v>
      </c>
      <c r="S524" t="s">
        <v>8316</v>
      </c>
      <c r="T524" s="11">
        <f t="shared" si="43"/>
        <v>42449.999131944445</v>
      </c>
      <c r="U524" s="11">
        <f t="shared" si="44"/>
        <v>42430.040798611109</v>
      </c>
    </row>
    <row r="525" spans="1:21" ht="48" x14ac:dyDescent="0.2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s="6">
        <f t="shared" si="40"/>
        <v>121</v>
      </c>
      <c r="G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8269</v>
      </c>
      <c r="P525" s="4">
        <f t="shared" si="41"/>
        <v>71.790000000000006</v>
      </c>
      <c r="Q525" s="7">
        <f t="shared" si="42"/>
        <v>71.790000000000006</v>
      </c>
      <c r="R525" s="8" t="s">
        <v>8315</v>
      </c>
      <c r="S525" t="s">
        <v>8316</v>
      </c>
      <c r="T525" s="11">
        <f t="shared" si="43"/>
        <v>42268.13282407407</v>
      </c>
      <c r="U525" s="11">
        <f t="shared" si="44"/>
        <v>42238.13282407407</v>
      </c>
    </row>
    <row r="526" spans="1:21" ht="48" x14ac:dyDescent="0.2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s="6">
        <f t="shared" si="40"/>
        <v>109</v>
      </c>
      <c r="G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8269</v>
      </c>
      <c r="P526" s="4">
        <f t="shared" si="41"/>
        <v>29.26</v>
      </c>
      <c r="Q526" s="7">
        <f t="shared" si="42"/>
        <v>29.26</v>
      </c>
      <c r="R526" s="8" t="s">
        <v>8315</v>
      </c>
      <c r="S526" t="s">
        <v>8316</v>
      </c>
      <c r="T526" s="11">
        <f t="shared" si="43"/>
        <v>42522.717233796298</v>
      </c>
      <c r="U526" s="11">
        <f t="shared" si="44"/>
        <v>42492.717233796298</v>
      </c>
    </row>
    <row r="527" spans="1:21" ht="48" x14ac:dyDescent="0.2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s="6">
        <f t="shared" si="40"/>
        <v>100</v>
      </c>
      <c r="G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8269</v>
      </c>
      <c r="P527" s="4">
        <f t="shared" si="41"/>
        <v>1000</v>
      </c>
      <c r="Q527" s="7">
        <f t="shared" si="42"/>
        <v>1000</v>
      </c>
      <c r="R527" s="8" t="s">
        <v>8315</v>
      </c>
      <c r="S527" t="s">
        <v>8316</v>
      </c>
      <c r="T527" s="11">
        <f t="shared" si="43"/>
        <v>41895.400937500002</v>
      </c>
      <c r="U527" s="11">
        <f t="shared" si="44"/>
        <v>41850.400937500002</v>
      </c>
    </row>
    <row r="528" spans="1:21" ht="48" x14ac:dyDescent="0.2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s="6">
        <f t="shared" si="40"/>
        <v>114</v>
      </c>
      <c r="G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8269</v>
      </c>
      <c r="P528" s="4">
        <f t="shared" si="41"/>
        <v>74.349999999999994</v>
      </c>
      <c r="Q528" s="7">
        <f t="shared" si="42"/>
        <v>74.349999999999994</v>
      </c>
      <c r="R528" s="8" t="s">
        <v>8315</v>
      </c>
      <c r="S528" t="s">
        <v>8316</v>
      </c>
      <c r="T528" s="11">
        <f t="shared" si="43"/>
        <v>42223.708333333328</v>
      </c>
      <c r="U528" s="11">
        <f t="shared" si="44"/>
        <v>42192.591944444444</v>
      </c>
    </row>
    <row r="529" spans="1:21" ht="48" x14ac:dyDescent="0.2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s="6">
        <f t="shared" si="40"/>
        <v>101</v>
      </c>
      <c r="G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8269</v>
      </c>
      <c r="P529" s="4">
        <f t="shared" si="41"/>
        <v>63.83</v>
      </c>
      <c r="Q529" s="7">
        <f t="shared" si="42"/>
        <v>63.83</v>
      </c>
      <c r="R529" s="8" t="s">
        <v>8315</v>
      </c>
      <c r="S529" t="s">
        <v>8316</v>
      </c>
      <c r="T529" s="11">
        <f t="shared" si="43"/>
        <v>42783.670138888891</v>
      </c>
      <c r="U529" s="11">
        <f t="shared" si="44"/>
        <v>42753.205625000002</v>
      </c>
    </row>
    <row r="530" spans="1:21" ht="16" x14ac:dyDescent="0.2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s="6">
        <f t="shared" si="40"/>
        <v>116</v>
      </c>
      <c r="G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8269</v>
      </c>
      <c r="P530" s="4">
        <f t="shared" si="41"/>
        <v>44.33</v>
      </c>
      <c r="Q530" s="7">
        <f t="shared" si="42"/>
        <v>44.33</v>
      </c>
      <c r="R530" s="8" t="s">
        <v>8315</v>
      </c>
      <c r="S530" t="s">
        <v>8316</v>
      </c>
      <c r="T530" s="11">
        <f t="shared" si="43"/>
        <v>42176.888888888891</v>
      </c>
      <c r="U530" s="11">
        <f t="shared" si="44"/>
        <v>42155.920219907406</v>
      </c>
    </row>
    <row r="531" spans="1:21" ht="48" x14ac:dyDescent="0.2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s="6">
        <f t="shared" si="40"/>
        <v>130</v>
      </c>
      <c r="G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8269</v>
      </c>
      <c r="P531" s="4">
        <f t="shared" si="41"/>
        <v>86.94</v>
      </c>
      <c r="Q531" s="7">
        <f t="shared" si="42"/>
        <v>86.94</v>
      </c>
      <c r="R531" s="8" t="s">
        <v>8315</v>
      </c>
      <c r="S531" t="s">
        <v>8316</v>
      </c>
      <c r="T531" s="11">
        <f t="shared" si="43"/>
        <v>42746.208333333328</v>
      </c>
      <c r="U531" s="11">
        <f t="shared" si="44"/>
        <v>42725.031180555554</v>
      </c>
    </row>
    <row r="532" spans="1:21" ht="48" x14ac:dyDescent="0.2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s="6">
        <f t="shared" si="40"/>
        <v>108</v>
      </c>
      <c r="G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8269</v>
      </c>
      <c r="P532" s="4">
        <f t="shared" si="41"/>
        <v>126.55</v>
      </c>
      <c r="Q532" s="7">
        <f t="shared" si="42"/>
        <v>126.55</v>
      </c>
      <c r="R532" s="8" t="s">
        <v>8315</v>
      </c>
      <c r="S532" t="s">
        <v>8316</v>
      </c>
      <c r="T532" s="11">
        <f t="shared" si="43"/>
        <v>42179.083333333328</v>
      </c>
      <c r="U532" s="11">
        <f t="shared" si="44"/>
        <v>42157.591064814813</v>
      </c>
    </row>
    <row r="533" spans="1:21" ht="48" x14ac:dyDescent="0.2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s="6">
        <f t="shared" si="40"/>
        <v>100</v>
      </c>
      <c r="G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8269</v>
      </c>
      <c r="P533" s="4">
        <f t="shared" si="41"/>
        <v>129.03</v>
      </c>
      <c r="Q533" s="7">
        <f t="shared" si="42"/>
        <v>129.03</v>
      </c>
      <c r="R533" s="8" t="s">
        <v>8315</v>
      </c>
      <c r="S533" t="s">
        <v>8316</v>
      </c>
      <c r="T533" s="11">
        <f t="shared" si="43"/>
        <v>42721.290972222225</v>
      </c>
      <c r="U533" s="11">
        <f t="shared" si="44"/>
        <v>42676.065150462964</v>
      </c>
    </row>
    <row r="534" spans="1:21" ht="48" x14ac:dyDescent="0.2">
      <c r="A534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s="6">
        <f t="shared" si="40"/>
        <v>123</v>
      </c>
      <c r="G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8269</v>
      </c>
      <c r="P534" s="4">
        <f t="shared" si="41"/>
        <v>71.239999999999995</v>
      </c>
      <c r="Q534" s="7">
        <f t="shared" si="42"/>
        <v>71.239999999999995</v>
      </c>
      <c r="R534" s="8" t="s">
        <v>8315</v>
      </c>
      <c r="S534" t="s">
        <v>8316</v>
      </c>
      <c r="T534" s="11">
        <f t="shared" si="43"/>
        <v>42503.007037037038</v>
      </c>
      <c r="U534" s="11">
        <f t="shared" si="44"/>
        <v>42473.007037037038</v>
      </c>
    </row>
    <row r="535" spans="1:21" ht="48" x14ac:dyDescent="0.2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s="6">
        <f t="shared" si="40"/>
        <v>100</v>
      </c>
      <c r="G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8269</v>
      </c>
      <c r="P535" s="4">
        <f t="shared" si="41"/>
        <v>117.88</v>
      </c>
      <c r="Q535" s="7">
        <f t="shared" si="42"/>
        <v>117.88</v>
      </c>
      <c r="R535" s="8" t="s">
        <v>8315</v>
      </c>
      <c r="S535" t="s">
        <v>8316</v>
      </c>
      <c r="T535" s="11">
        <f t="shared" si="43"/>
        <v>42506.43478009259</v>
      </c>
      <c r="U535" s="11">
        <f t="shared" si="44"/>
        <v>42482.43478009259</v>
      </c>
    </row>
    <row r="536" spans="1:21" ht="48" x14ac:dyDescent="0.2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s="6">
        <f t="shared" si="40"/>
        <v>105</v>
      </c>
      <c r="G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8269</v>
      </c>
      <c r="P536" s="4">
        <f t="shared" si="41"/>
        <v>327.08</v>
      </c>
      <c r="Q536" s="7">
        <f t="shared" si="42"/>
        <v>327.08</v>
      </c>
      <c r="R536" s="8" t="s">
        <v>8315</v>
      </c>
      <c r="S536" t="s">
        <v>8316</v>
      </c>
      <c r="T536" s="11">
        <f t="shared" si="43"/>
        <v>42309.958333333328</v>
      </c>
      <c r="U536" s="11">
        <f t="shared" si="44"/>
        <v>42270.810995370368</v>
      </c>
    </row>
    <row r="537" spans="1:21" ht="32" x14ac:dyDescent="0.2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s="6">
        <f t="shared" si="40"/>
        <v>103</v>
      </c>
      <c r="G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8269</v>
      </c>
      <c r="P537" s="4">
        <f t="shared" si="41"/>
        <v>34.75</v>
      </c>
      <c r="Q537" s="7">
        <f t="shared" si="42"/>
        <v>34.75</v>
      </c>
      <c r="R537" s="8" t="s">
        <v>8315</v>
      </c>
      <c r="S537" t="s">
        <v>8316</v>
      </c>
      <c r="T537" s="11">
        <f t="shared" si="43"/>
        <v>42741.545196759253</v>
      </c>
      <c r="U537" s="11">
        <f t="shared" si="44"/>
        <v>42711.545196759253</v>
      </c>
    </row>
    <row r="538" spans="1:21" ht="48" x14ac:dyDescent="0.2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s="6">
        <f t="shared" si="40"/>
        <v>118</v>
      </c>
      <c r="G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8269</v>
      </c>
      <c r="P538" s="4">
        <f t="shared" si="41"/>
        <v>100.06</v>
      </c>
      <c r="Q538" s="7">
        <f t="shared" si="42"/>
        <v>100.06</v>
      </c>
      <c r="R538" s="8" t="s">
        <v>8315</v>
      </c>
      <c r="S538" t="s">
        <v>8316</v>
      </c>
      <c r="T538" s="11">
        <f t="shared" si="43"/>
        <v>42219.75</v>
      </c>
      <c r="U538" s="11">
        <f t="shared" si="44"/>
        <v>42179.344988425932</v>
      </c>
    </row>
    <row r="539" spans="1:21" ht="48" x14ac:dyDescent="0.2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s="6">
        <f t="shared" si="40"/>
        <v>121</v>
      </c>
      <c r="G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8269</v>
      </c>
      <c r="P539" s="4">
        <f t="shared" si="41"/>
        <v>40.85</v>
      </c>
      <c r="Q539" s="7">
        <f t="shared" si="42"/>
        <v>40.85</v>
      </c>
      <c r="R539" s="8" t="s">
        <v>8315</v>
      </c>
      <c r="S539" t="s">
        <v>8316</v>
      </c>
      <c r="T539" s="11">
        <f t="shared" si="43"/>
        <v>42312.810081018513</v>
      </c>
      <c r="U539" s="11">
        <f t="shared" si="44"/>
        <v>42282.768414351856</v>
      </c>
    </row>
    <row r="540" spans="1:21" ht="48" x14ac:dyDescent="0.2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s="6">
        <f t="shared" si="40"/>
        <v>302</v>
      </c>
      <c r="G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8269</v>
      </c>
      <c r="P540" s="4">
        <f t="shared" si="41"/>
        <v>252.02</v>
      </c>
      <c r="Q540" s="7">
        <f t="shared" si="42"/>
        <v>252.02</v>
      </c>
      <c r="R540" s="8" t="s">
        <v>8315</v>
      </c>
      <c r="S540" t="s">
        <v>8316</v>
      </c>
      <c r="T540" s="11">
        <f t="shared" si="43"/>
        <v>42503.794710648144</v>
      </c>
      <c r="U540" s="11">
        <f t="shared" si="44"/>
        <v>42473.794710648144</v>
      </c>
    </row>
    <row r="541" spans="1:21" ht="48" x14ac:dyDescent="0.2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s="6">
        <f t="shared" si="40"/>
        <v>101</v>
      </c>
      <c r="G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8269</v>
      </c>
      <c r="P541" s="4">
        <f t="shared" si="41"/>
        <v>25.16</v>
      </c>
      <c r="Q541" s="7">
        <f t="shared" si="42"/>
        <v>25.16</v>
      </c>
      <c r="R541" s="8" t="s">
        <v>8315</v>
      </c>
      <c r="S541" t="s">
        <v>8316</v>
      </c>
      <c r="T541" s="11">
        <f t="shared" si="43"/>
        <v>42556.049849537041</v>
      </c>
      <c r="U541" s="11">
        <f t="shared" si="44"/>
        <v>42535.049849537041</v>
      </c>
    </row>
    <row r="542" spans="1:21" ht="64" hidden="1" x14ac:dyDescent="0.2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s="6">
        <f t="shared" si="40"/>
        <v>0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8270</v>
      </c>
      <c r="P542" s="4">
        <f t="shared" si="41"/>
        <v>1</v>
      </c>
      <c r="Q542" s="7">
        <f t="shared" si="42"/>
        <v>1</v>
      </c>
      <c r="R542" s="8" t="s">
        <v>8317</v>
      </c>
      <c r="S542" t="s">
        <v>8318</v>
      </c>
      <c r="T542" s="11">
        <f t="shared" si="43"/>
        <v>42039.817199074074</v>
      </c>
      <c r="U542" s="11">
        <f t="shared" si="44"/>
        <v>42009.817199074074</v>
      </c>
    </row>
    <row r="543" spans="1:21" ht="48" hidden="1" x14ac:dyDescent="0.2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s="6">
        <f t="shared" si="40"/>
        <v>1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8270</v>
      </c>
      <c r="P543" s="4">
        <f t="shared" si="41"/>
        <v>25</v>
      </c>
      <c r="Q543" s="7">
        <f t="shared" si="42"/>
        <v>25</v>
      </c>
      <c r="R543" s="8" t="s">
        <v>8317</v>
      </c>
      <c r="S543" t="s">
        <v>8318</v>
      </c>
      <c r="T543" s="11">
        <f t="shared" si="43"/>
        <v>42306.046689814815</v>
      </c>
      <c r="U543" s="11">
        <f t="shared" si="44"/>
        <v>42276.046689814815</v>
      </c>
    </row>
    <row r="544" spans="1:21" ht="48" hidden="1" x14ac:dyDescent="0.2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s="6">
        <f t="shared" si="40"/>
        <v>0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8270</v>
      </c>
      <c r="P544" s="4">
        <f t="shared" si="41"/>
        <v>1</v>
      </c>
      <c r="Q544" s="7">
        <f t="shared" si="42"/>
        <v>1</v>
      </c>
      <c r="R544" s="8" t="s">
        <v>8317</v>
      </c>
      <c r="S544" t="s">
        <v>8318</v>
      </c>
      <c r="T544" s="11">
        <f t="shared" si="43"/>
        <v>42493.695787037039</v>
      </c>
      <c r="U544" s="11">
        <f t="shared" si="44"/>
        <v>42433.737453703703</v>
      </c>
    </row>
    <row r="545" spans="1:21" ht="48" hidden="1" x14ac:dyDescent="0.2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s="6">
        <f t="shared" si="40"/>
        <v>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8270</v>
      </c>
      <c r="P545" s="4">
        <f t="shared" si="41"/>
        <v>35</v>
      </c>
      <c r="Q545" s="7">
        <f t="shared" si="42"/>
        <v>35</v>
      </c>
      <c r="R545" s="8" t="s">
        <v>8317</v>
      </c>
      <c r="S545" t="s">
        <v>8318</v>
      </c>
      <c r="T545" s="11">
        <f t="shared" si="43"/>
        <v>41944.092152777775</v>
      </c>
      <c r="U545" s="11">
        <f t="shared" si="44"/>
        <v>41914.092152777775</v>
      </c>
    </row>
    <row r="546" spans="1:21" ht="48" hidden="1" x14ac:dyDescent="0.2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s="6">
        <f t="shared" si="40"/>
        <v>1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8270</v>
      </c>
      <c r="P546" s="4">
        <f t="shared" si="41"/>
        <v>3</v>
      </c>
      <c r="Q546" s="7">
        <f t="shared" si="42"/>
        <v>3</v>
      </c>
      <c r="R546" s="8" t="s">
        <v>8317</v>
      </c>
      <c r="S546" t="s">
        <v>8318</v>
      </c>
      <c r="T546" s="11">
        <f t="shared" si="43"/>
        <v>42555.656944444447</v>
      </c>
      <c r="U546" s="11">
        <f t="shared" si="44"/>
        <v>42525.656944444447</v>
      </c>
    </row>
    <row r="547" spans="1:21" ht="48" hidden="1" x14ac:dyDescent="0.2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s="6">
        <f t="shared" si="40"/>
        <v>27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8270</v>
      </c>
      <c r="P547" s="4">
        <f t="shared" si="41"/>
        <v>402.71</v>
      </c>
      <c r="Q547" s="7">
        <f t="shared" si="42"/>
        <v>402.71</v>
      </c>
      <c r="R547" s="8" t="s">
        <v>8317</v>
      </c>
      <c r="S547" t="s">
        <v>8318</v>
      </c>
      <c r="T547" s="11">
        <f t="shared" si="43"/>
        <v>42323.634131944447</v>
      </c>
      <c r="U547" s="11">
        <f t="shared" si="44"/>
        <v>42283.592465277776</v>
      </c>
    </row>
    <row r="548" spans="1:21" ht="48" hidden="1" x14ac:dyDescent="0.2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s="6">
        <f t="shared" si="40"/>
        <v>0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8270</v>
      </c>
      <c r="P548" s="4">
        <f t="shared" si="41"/>
        <v>26</v>
      </c>
      <c r="Q548" s="7">
        <f t="shared" si="42"/>
        <v>26</v>
      </c>
      <c r="R548" s="8" t="s">
        <v>8317</v>
      </c>
      <c r="S548" t="s">
        <v>8318</v>
      </c>
      <c r="T548" s="11">
        <f t="shared" si="43"/>
        <v>42294.667997685188</v>
      </c>
      <c r="U548" s="11">
        <f t="shared" si="44"/>
        <v>42249.667997685188</v>
      </c>
    </row>
    <row r="549" spans="1:21" ht="48" hidden="1" x14ac:dyDescent="0.2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s="6">
        <f t="shared" si="40"/>
        <v>0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8270</v>
      </c>
      <c r="P549" s="4" t="e">
        <f t="shared" si="41"/>
        <v>#DIV/0!</v>
      </c>
      <c r="Q549" s="7">
        <f t="shared" si="42"/>
        <v>0</v>
      </c>
      <c r="R549" s="8" t="s">
        <v>8317</v>
      </c>
      <c r="S549" t="s">
        <v>8318</v>
      </c>
      <c r="T549" s="11">
        <f t="shared" si="43"/>
        <v>42410.696342592593</v>
      </c>
      <c r="U549" s="11">
        <f t="shared" si="44"/>
        <v>42380.696342592593</v>
      </c>
    </row>
    <row r="550" spans="1:21" ht="48" hidden="1" x14ac:dyDescent="0.2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s="6">
        <f t="shared" si="40"/>
        <v>0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8270</v>
      </c>
      <c r="P550" s="4">
        <f t="shared" si="41"/>
        <v>9</v>
      </c>
      <c r="Q550" s="7">
        <f t="shared" si="42"/>
        <v>9</v>
      </c>
      <c r="R550" s="8" t="s">
        <v>8317</v>
      </c>
      <c r="S550" t="s">
        <v>8318</v>
      </c>
      <c r="T550" s="11">
        <f t="shared" si="43"/>
        <v>42306.903333333335</v>
      </c>
      <c r="U550" s="11">
        <f t="shared" si="44"/>
        <v>42276.903333333335</v>
      </c>
    </row>
    <row r="551" spans="1:21" ht="48" hidden="1" x14ac:dyDescent="0.2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s="6">
        <f t="shared" si="40"/>
        <v>3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8270</v>
      </c>
      <c r="P551" s="4">
        <f t="shared" si="41"/>
        <v>8.5</v>
      </c>
      <c r="Q551" s="7">
        <f t="shared" si="42"/>
        <v>8.5</v>
      </c>
      <c r="R551" s="8" t="s">
        <v>8317</v>
      </c>
      <c r="S551" t="s">
        <v>8318</v>
      </c>
      <c r="T551" s="11">
        <f t="shared" si="43"/>
        <v>42193.636828703704</v>
      </c>
      <c r="U551" s="11">
        <f t="shared" si="44"/>
        <v>42163.636828703704</v>
      </c>
    </row>
    <row r="552" spans="1:21" ht="48" hidden="1" x14ac:dyDescent="0.2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s="6">
        <f t="shared" si="40"/>
        <v>1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8270</v>
      </c>
      <c r="P552" s="4">
        <f t="shared" si="41"/>
        <v>8.75</v>
      </c>
      <c r="Q552" s="7">
        <f t="shared" si="42"/>
        <v>8.75</v>
      </c>
      <c r="R552" s="8" t="s">
        <v>8317</v>
      </c>
      <c r="S552" t="s">
        <v>8318</v>
      </c>
      <c r="T552" s="11">
        <f t="shared" si="43"/>
        <v>42766.208333333328</v>
      </c>
      <c r="U552" s="11">
        <f t="shared" si="44"/>
        <v>42753.678761574076</v>
      </c>
    </row>
    <row r="553" spans="1:21" ht="48" hidden="1" x14ac:dyDescent="0.2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s="6">
        <f t="shared" si="40"/>
        <v>5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8270</v>
      </c>
      <c r="P553" s="4">
        <f t="shared" si="41"/>
        <v>135.04</v>
      </c>
      <c r="Q553" s="7">
        <f t="shared" si="42"/>
        <v>135.04</v>
      </c>
      <c r="R553" s="8" t="s">
        <v>8317</v>
      </c>
      <c r="S553" t="s">
        <v>8318</v>
      </c>
      <c r="T553" s="11">
        <f t="shared" si="43"/>
        <v>42217.745138888888</v>
      </c>
      <c r="U553" s="11">
        <f t="shared" si="44"/>
        <v>42173.275740740741</v>
      </c>
    </row>
    <row r="554" spans="1:21" ht="48" hidden="1" x14ac:dyDescent="0.2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s="6">
        <f t="shared" si="40"/>
        <v>0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8270</v>
      </c>
      <c r="P554" s="4" t="e">
        <f t="shared" si="41"/>
        <v>#DIV/0!</v>
      </c>
      <c r="Q554" s="7">
        <f t="shared" si="42"/>
        <v>0</v>
      </c>
      <c r="R554" s="8" t="s">
        <v>8317</v>
      </c>
      <c r="S554" t="s">
        <v>8318</v>
      </c>
      <c r="T554" s="11">
        <f t="shared" si="43"/>
        <v>42378.616851851853</v>
      </c>
      <c r="U554" s="11">
        <f t="shared" si="44"/>
        <v>42318.616851851853</v>
      </c>
    </row>
    <row r="555" spans="1:21" ht="48" hidden="1" x14ac:dyDescent="0.2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s="6">
        <f t="shared" si="40"/>
        <v>0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8270</v>
      </c>
      <c r="P555" s="4">
        <f t="shared" si="41"/>
        <v>20.5</v>
      </c>
      <c r="Q555" s="7">
        <f t="shared" si="42"/>
        <v>20.5</v>
      </c>
      <c r="R555" s="8" t="s">
        <v>8317</v>
      </c>
      <c r="S555" t="s">
        <v>8318</v>
      </c>
      <c r="T555" s="11">
        <f t="shared" si="43"/>
        <v>41957.761469907404</v>
      </c>
      <c r="U555" s="11">
        <f t="shared" si="44"/>
        <v>41927.71980324074</v>
      </c>
    </row>
    <row r="556" spans="1:21" ht="48" hidden="1" x14ac:dyDescent="0.2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s="6">
        <f t="shared" si="40"/>
        <v>37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8270</v>
      </c>
      <c r="P556" s="4">
        <f t="shared" si="41"/>
        <v>64.36</v>
      </c>
      <c r="Q556" s="7">
        <f t="shared" si="42"/>
        <v>64.36</v>
      </c>
      <c r="R556" s="8" t="s">
        <v>8317</v>
      </c>
      <c r="S556" t="s">
        <v>8318</v>
      </c>
      <c r="T556" s="11">
        <f t="shared" si="43"/>
        <v>41931.684861111113</v>
      </c>
      <c r="U556" s="11">
        <f t="shared" si="44"/>
        <v>41901.684861111113</v>
      </c>
    </row>
    <row r="557" spans="1:21" ht="48" hidden="1" x14ac:dyDescent="0.2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s="6">
        <f t="shared" si="40"/>
        <v>0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8270</v>
      </c>
      <c r="P557" s="4" t="e">
        <f t="shared" si="41"/>
        <v>#DIV/0!</v>
      </c>
      <c r="Q557" s="7">
        <f t="shared" si="42"/>
        <v>0</v>
      </c>
      <c r="R557" s="8" t="s">
        <v>8317</v>
      </c>
      <c r="S557" t="s">
        <v>8318</v>
      </c>
      <c r="T557" s="11">
        <f t="shared" si="43"/>
        <v>42533.353506944448</v>
      </c>
      <c r="U557" s="11">
        <f t="shared" si="44"/>
        <v>42503.353506944448</v>
      </c>
    </row>
    <row r="558" spans="1:21" ht="32" hidden="1" x14ac:dyDescent="0.2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s="6">
        <f t="shared" si="40"/>
        <v>3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8270</v>
      </c>
      <c r="P558" s="4">
        <f t="shared" si="41"/>
        <v>200</v>
      </c>
      <c r="Q558" s="7">
        <f t="shared" si="42"/>
        <v>200</v>
      </c>
      <c r="R558" s="8" t="s">
        <v>8317</v>
      </c>
      <c r="S558" t="s">
        <v>8318</v>
      </c>
      <c r="T558" s="11">
        <f t="shared" si="43"/>
        <v>42375.860150462962</v>
      </c>
      <c r="U558" s="11">
        <f t="shared" si="44"/>
        <v>42345.860150462962</v>
      </c>
    </row>
    <row r="559" spans="1:21" ht="48" hidden="1" x14ac:dyDescent="0.2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s="6">
        <f t="shared" si="40"/>
        <v>1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8270</v>
      </c>
      <c r="P559" s="4">
        <f t="shared" si="41"/>
        <v>68.3</v>
      </c>
      <c r="Q559" s="7">
        <f t="shared" si="42"/>
        <v>68.3</v>
      </c>
      <c r="R559" s="8" t="s">
        <v>8317</v>
      </c>
      <c r="S559" t="s">
        <v>8318</v>
      </c>
      <c r="T559" s="11">
        <f t="shared" si="43"/>
        <v>42706.983831018515</v>
      </c>
      <c r="U559" s="11">
        <f t="shared" si="44"/>
        <v>42676.942164351851</v>
      </c>
    </row>
    <row r="560" spans="1:21" ht="48" hidden="1" x14ac:dyDescent="0.2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s="6">
        <f t="shared" si="40"/>
        <v>0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8270</v>
      </c>
      <c r="P560" s="4" t="e">
        <f t="shared" si="41"/>
        <v>#DIV/0!</v>
      </c>
      <c r="Q560" s="7">
        <f t="shared" si="42"/>
        <v>0</v>
      </c>
      <c r="R560" s="8" t="s">
        <v>8317</v>
      </c>
      <c r="S560" t="s">
        <v>8318</v>
      </c>
      <c r="T560" s="11">
        <f t="shared" si="43"/>
        <v>42087.841493055559</v>
      </c>
      <c r="U560" s="11">
        <f t="shared" si="44"/>
        <v>42057.883159722223</v>
      </c>
    </row>
    <row r="561" spans="1:21" ht="48" hidden="1" x14ac:dyDescent="0.2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s="6">
        <f t="shared" si="40"/>
        <v>0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8270</v>
      </c>
      <c r="P561" s="4">
        <f t="shared" si="41"/>
        <v>50</v>
      </c>
      <c r="Q561" s="7">
        <f t="shared" si="42"/>
        <v>50</v>
      </c>
      <c r="R561" s="8" t="s">
        <v>8317</v>
      </c>
      <c r="S561" t="s">
        <v>8318</v>
      </c>
      <c r="T561" s="11">
        <f t="shared" si="43"/>
        <v>42351.283101851848</v>
      </c>
      <c r="U561" s="11">
        <f t="shared" si="44"/>
        <v>42321.283101851848</v>
      </c>
    </row>
    <row r="562" spans="1:21" ht="48" hidden="1" x14ac:dyDescent="0.2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s="6">
        <f t="shared" si="40"/>
        <v>0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8270</v>
      </c>
      <c r="P562" s="4">
        <f t="shared" si="41"/>
        <v>4</v>
      </c>
      <c r="Q562" s="7">
        <f t="shared" si="42"/>
        <v>4</v>
      </c>
      <c r="R562" s="8" t="s">
        <v>8317</v>
      </c>
      <c r="S562" t="s">
        <v>8318</v>
      </c>
      <c r="T562" s="11">
        <f t="shared" si="43"/>
        <v>41990.771354166667</v>
      </c>
      <c r="U562" s="11">
        <f t="shared" si="44"/>
        <v>41960.771354166667</v>
      </c>
    </row>
    <row r="563" spans="1:21" ht="48" hidden="1" x14ac:dyDescent="0.2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s="6">
        <f t="shared" si="40"/>
        <v>0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8270</v>
      </c>
      <c r="P563" s="4">
        <f t="shared" si="41"/>
        <v>27.5</v>
      </c>
      <c r="Q563" s="7">
        <f t="shared" si="42"/>
        <v>27.5</v>
      </c>
      <c r="R563" s="8" t="s">
        <v>8317</v>
      </c>
      <c r="S563" t="s">
        <v>8318</v>
      </c>
      <c r="T563" s="11">
        <f t="shared" si="43"/>
        <v>42303.658715277779</v>
      </c>
      <c r="U563" s="11">
        <f t="shared" si="44"/>
        <v>42268.658715277779</v>
      </c>
    </row>
    <row r="564" spans="1:21" ht="48" hidden="1" x14ac:dyDescent="0.2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s="6">
        <f t="shared" si="40"/>
        <v>0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8270</v>
      </c>
      <c r="P564" s="4" t="e">
        <f t="shared" si="41"/>
        <v>#DIV/0!</v>
      </c>
      <c r="Q564" s="7">
        <f t="shared" si="42"/>
        <v>0</v>
      </c>
      <c r="R564" s="8" t="s">
        <v>8317</v>
      </c>
      <c r="S564" t="s">
        <v>8318</v>
      </c>
      <c r="T564" s="11">
        <f t="shared" si="43"/>
        <v>42722.389062500006</v>
      </c>
      <c r="U564" s="11">
        <f t="shared" si="44"/>
        <v>42692.389062500006</v>
      </c>
    </row>
    <row r="565" spans="1:21" ht="48" hidden="1" x14ac:dyDescent="0.2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s="6">
        <f t="shared" si="40"/>
        <v>0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8270</v>
      </c>
      <c r="P565" s="4">
        <f t="shared" si="41"/>
        <v>34</v>
      </c>
      <c r="Q565" s="7">
        <f t="shared" si="42"/>
        <v>34</v>
      </c>
      <c r="R565" s="8" t="s">
        <v>8317</v>
      </c>
      <c r="S565" t="s">
        <v>8318</v>
      </c>
      <c r="T565" s="11">
        <f t="shared" si="43"/>
        <v>42052.069988425923</v>
      </c>
      <c r="U565" s="11">
        <f t="shared" si="44"/>
        <v>42022.069988425923</v>
      </c>
    </row>
    <row r="566" spans="1:21" ht="48" hidden="1" x14ac:dyDescent="0.2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s="6">
        <f t="shared" si="40"/>
        <v>0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8270</v>
      </c>
      <c r="P566" s="4">
        <f t="shared" si="41"/>
        <v>1</v>
      </c>
      <c r="Q566" s="7">
        <f t="shared" si="42"/>
        <v>1</v>
      </c>
      <c r="R566" s="8" t="s">
        <v>8317</v>
      </c>
      <c r="S566" t="s">
        <v>8318</v>
      </c>
      <c r="T566" s="11">
        <f t="shared" si="43"/>
        <v>42441.942997685182</v>
      </c>
      <c r="U566" s="11">
        <f t="shared" si="44"/>
        <v>42411.942997685182</v>
      </c>
    </row>
    <row r="567" spans="1:21" ht="48" hidden="1" x14ac:dyDescent="0.2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s="6">
        <f t="shared" si="40"/>
        <v>0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8270</v>
      </c>
      <c r="P567" s="4" t="e">
        <f t="shared" si="41"/>
        <v>#DIV/0!</v>
      </c>
      <c r="Q567" s="7">
        <f t="shared" si="42"/>
        <v>0</v>
      </c>
      <c r="R567" s="8" t="s">
        <v>8317</v>
      </c>
      <c r="S567" t="s">
        <v>8318</v>
      </c>
      <c r="T567" s="11">
        <f t="shared" si="43"/>
        <v>42195.785289351858</v>
      </c>
      <c r="U567" s="11">
        <f t="shared" si="44"/>
        <v>42165.785289351858</v>
      </c>
    </row>
    <row r="568" spans="1:21" ht="48" hidden="1" x14ac:dyDescent="0.2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s="6">
        <f t="shared" si="40"/>
        <v>0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8270</v>
      </c>
      <c r="P568" s="4">
        <f t="shared" si="41"/>
        <v>1</v>
      </c>
      <c r="Q568" s="7">
        <f t="shared" si="42"/>
        <v>1</v>
      </c>
      <c r="R568" s="8" t="s">
        <v>8317</v>
      </c>
      <c r="S568" t="s">
        <v>8318</v>
      </c>
      <c r="T568" s="11">
        <f t="shared" si="43"/>
        <v>42565.68440972222</v>
      </c>
      <c r="U568" s="11">
        <f t="shared" si="44"/>
        <v>42535.68440972222</v>
      </c>
    </row>
    <row r="569" spans="1:21" ht="48" hidden="1" x14ac:dyDescent="0.2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s="6">
        <f t="shared" si="40"/>
        <v>0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8270</v>
      </c>
      <c r="P569" s="4" t="e">
        <f t="shared" si="41"/>
        <v>#DIV/0!</v>
      </c>
      <c r="Q569" s="7">
        <f t="shared" si="42"/>
        <v>0</v>
      </c>
      <c r="R569" s="8" t="s">
        <v>8317</v>
      </c>
      <c r="S569" t="s">
        <v>8318</v>
      </c>
      <c r="T569" s="11">
        <f t="shared" si="43"/>
        <v>42005.842523148152</v>
      </c>
      <c r="U569" s="11">
        <f t="shared" si="44"/>
        <v>41975.842523148152</v>
      </c>
    </row>
    <row r="570" spans="1:21" ht="64" hidden="1" x14ac:dyDescent="0.2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s="6">
        <f t="shared" si="40"/>
        <v>1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8270</v>
      </c>
      <c r="P570" s="4">
        <f t="shared" si="41"/>
        <v>49</v>
      </c>
      <c r="Q570" s="7">
        <f t="shared" si="42"/>
        <v>49</v>
      </c>
      <c r="R570" s="8" t="s">
        <v>8317</v>
      </c>
      <c r="S570" t="s">
        <v>8318</v>
      </c>
      <c r="T570" s="11">
        <f t="shared" si="43"/>
        <v>42385.458333333328</v>
      </c>
      <c r="U570" s="11">
        <f t="shared" si="44"/>
        <v>42348.9215625</v>
      </c>
    </row>
    <row r="571" spans="1:21" ht="48" hidden="1" x14ac:dyDescent="0.2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s="6">
        <f t="shared" si="40"/>
        <v>1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8270</v>
      </c>
      <c r="P571" s="4">
        <f t="shared" si="41"/>
        <v>20</v>
      </c>
      <c r="Q571" s="7">
        <f t="shared" si="42"/>
        <v>20</v>
      </c>
      <c r="R571" s="8" t="s">
        <v>8317</v>
      </c>
      <c r="S571" t="s">
        <v>8318</v>
      </c>
      <c r="T571" s="11">
        <f t="shared" si="43"/>
        <v>42370.847361111111</v>
      </c>
      <c r="U571" s="11">
        <f t="shared" si="44"/>
        <v>42340.847361111111</v>
      </c>
    </row>
    <row r="572" spans="1:21" ht="32" hidden="1" x14ac:dyDescent="0.2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s="6">
        <f t="shared" si="40"/>
        <v>0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8270</v>
      </c>
      <c r="P572" s="4">
        <f t="shared" si="41"/>
        <v>142</v>
      </c>
      <c r="Q572" s="7">
        <f t="shared" si="42"/>
        <v>142</v>
      </c>
      <c r="R572" s="8" t="s">
        <v>8317</v>
      </c>
      <c r="S572" t="s">
        <v>8318</v>
      </c>
      <c r="T572" s="11">
        <f t="shared" si="43"/>
        <v>42418.798252314817</v>
      </c>
      <c r="U572" s="11">
        <f t="shared" si="44"/>
        <v>42388.798252314817</v>
      </c>
    </row>
    <row r="573" spans="1:21" ht="48" hidden="1" x14ac:dyDescent="0.2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s="6">
        <f t="shared" si="40"/>
        <v>0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8270</v>
      </c>
      <c r="P573" s="4">
        <f t="shared" si="41"/>
        <v>53</v>
      </c>
      <c r="Q573" s="7">
        <f t="shared" si="42"/>
        <v>53</v>
      </c>
      <c r="R573" s="8" t="s">
        <v>8317</v>
      </c>
      <c r="S573" t="s">
        <v>8318</v>
      </c>
      <c r="T573" s="11">
        <f t="shared" si="43"/>
        <v>42212.165972222225</v>
      </c>
      <c r="U573" s="11">
        <f t="shared" si="44"/>
        <v>42192.816238425927</v>
      </c>
    </row>
    <row r="574" spans="1:21" ht="48" hidden="1" x14ac:dyDescent="0.2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s="6">
        <f t="shared" si="40"/>
        <v>0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8270</v>
      </c>
      <c r="P574" s="4" t="e">
        <f t="shared" si="41"/>
        <v>#DIV/0!</v>
      </c>
      <c r="Q574" s="7">
        <f t="shared" si="42"/>
        <v>0</v>
      </c>
      <c r="R574" s="8" t="s">
        <v>8317</v>
      </c>
      <c r="S574" t="s">
        <v>8318</v>
      </c>
      <c r="T574" s="11">
        <f t="shared" si="43"/>
        <v>42312.757962962962</v>
      </c>
      <c r="U574" s="11">
        <f t="shared" si="44"/>
        <v>42282.71629629629</v>
      </c>
    </row>
    <row r="575" spans="1:21" ht="48" hidden="1" x14ac:dyDescent="0.2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s="6">
        <f t="shared" si="40"/>
        <v>0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8270</v>
      </c>
      <c r="P575" s="4">
        <f t="shared" si="41"/>
        <v>38.44</v>
      </c>
      <c r="Q575" s="7">
        <f t="shared" si="42"/>
        <v>38.44</v>
      </c>
      <c r="R575" s="8" t="s">
        <v>8317</v>
      </c>
      <c r="S575" t="s">
        <v>8318</v>
      </c>
      <c r="T575" s="11">
        <f t="shared" si="43"/>
        <v>42022.05</v>
      </c>
      <c r="U575" s="11">
        <f t="shared" si="44"/>
        <v>41963.050127314811</v>
      </c>
    </row>
    <row r="576" spans="1:21" ht="48" hidden="1" x14ac:dyDescent="0.2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s="6">
        <f t="shared" si="40"/>
        <v>1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8270</v>
      </c>
      <c r="P576" s="4">
        <f t="shared" si="41"/>
        <v>20</v>
      </c>
      <c r="Q576" s="7">
        <f t="shared" si="42"/>
        <v>20</v>
      </c>
      <c r="R576" s="8" t="s">
        <v>8317</v>
      </c>
      <c r="S576" t="s">
        <v>8318</v>
      </c>
      <c r="T576" s="11">
        <f t="shared" si="43"/>
        <v>42662.443368055552</v>
      </c>
      <c r="U576" s="11">
        <f t="shared" si="44"/>
        <v>42632.443368055552</v>
      </c>
    </row>
    <row r="577" spans="1:21" ht="48" hidden="1" x14ac:dyDescent="0.2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s="6">
        <f t="shared" si="40"/>
        <v>0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8270</v>
      </c>
      <c r="P577" s="4">
        <f t="shared" si="41"/>
        <v>64.75</v>
      </c>
      <c r="Q577" s="7">
        <f t="shared" si="42"/>
        <v>64.75</v>
      </c>
      <c r="R577" s="8" t="s">
        <v>8317</v>
      </c>
      <c r="S577" t="s">
        <v>8318</v>
      </c>
      <c r="T577" s="11">
        <f t="shared" si="43"/>
        <v>42168.692627314813</v>
      </c>
      <c r="U577" s="11">
        <f t="shared" si="44"/>
        <v>42138.692627314813</v>
      </c>
    </row>
    <row r="578" spans="1:21" ht="48" hidden="1" x14ac:dyDescent="0.2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s="6">
        <f t="shared" si="40"/>
        <v>0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8270</v>
      </c>
      <c r="P578" s="4">
        <f t="shared" si="41"/>
        <v>1</v>
      </c>
      <c r="Q578" s="7">
        <f t="shared" si="42"/>
        <v>1</v>
      </c>
      <c r="R578" s="8" t="s">
        <v>8317</v>
      </c>
      <c r="S578" t="s">
        <v>8318</v>
      </c>
      <c r="T578" s="11">
        <f t="shared" si="43"/>
        <v>42091.43</v>
      </c>
      <c r="U578" s="11">
        <f t="shared" si="44"/>
        <v>42031.471666666665</v>
      </c>
    </row>
    <row r="579" spans="1:21" ht="48" hidden="1" x14ac:dyDescent="0.2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s="6">
        <f t="shared" ref="F579:F642" si="45">ROUND(E579/D579*100,0)</f>
        <v>0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8270</v>
      </c>
      <c r="P579" s="4">
        <f t="shared" ref="P579:P642" si="46">ROUND(E579/M579,2)</f>
        <v>10</v>
      </c>
      <c r="Q579" s="7">
        <f t="shared" ref="Q579:Q642" si="47">IFERROR(ROUND(E579/M579,2),0)</f>
        <v>10</v>
      </c>
      <c r="R579" s="8" t="s">
        <v>8317</v>
      </c>
      <c r="S579" t="s">
        <v>8318</v>
      </c>
      <c r="T579" s="11">
        <f t="shared" ref="T579:T642" si="48">(((J579/60)/60)/24)+DATE(1970,1,1)</f>
        <v>42510.589143518519</v>
      </c>
      <c r="U579" s="11">
        <f t="shared" ref="U579:U642" si="49">(((K579/60)/60)/24)+DATE(1970,1,1)</f>
        <v>42450.589143518519</v>
      </c>
    </row>
    <row r="580" spans="1:21" ht="32" hidden="1" x14ac:dyDescent="0.2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s="6">
        <f t="shared" si="45"/>
        <v>0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8270</v>
      </c>
      <c r="P580" s="4">
        <f t="shared" si="46"/>
        <v>2</v>
      </c>
      <c r="Q580" s="7">
        <f t="shared" si="47"/>
        <v>2</v>
      </c>
      <c r="R580" s="8" t="s">
        <v>8317</v>
      </c>
      <c r="S580" t="s">
        <v>8318</v>
      </c>
      <c r="T580" s="11">
        <f t="shared" si="48"/>
        <v>42254.578622685185</v>
      </c>
      <c r="U580" s="11">
        <f t="shared" si="49"/>
        <v>42230.578622685185</v>
      </c>
    </row>
    <row r="581" spans="1:21" ht="32" hidden="1" x14ac:dyDescent="0.2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s="6">
        <f t="shared" si="45"/>
        <v>1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8270</v>
      </c>
      <c r="P581" s="4">
        <f t="shared" si="46"/>
        <v>35</v>
      </c>
      <c r="Q581" s="7">
        <f t="shared" si="47"/>
        <v>35</v>
      </c>
      <c r="R581" s="8" t="s">
        <v>8317</v>
      </c>
      <c r="S581" t="s">
        <v>8318</v>
      </c>
      <c r="T581" s="11">
        <f t="shared" si="48"/>
        <v>41998.852118055554</v>
      </c>
      <c r="U581" s="11">
        <f t="shared" si="49"/>
        <v>41968.852118055554</v>
      </c>
    </row>
    <row r="582" spans="1:21" ht="48" hidden="1" x14ac:dyDescent="0.2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s="6">
        <f t="shared" si="45"/>
        <v>0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8270</v>
      </c>
      <c r="P582" s="4">
        <f t="shared" si="46"/>
        <v>1</v>
      </c>
      <c r="Q582" s="7">
        <f t="shared" si="47"/>
        <v>1</v>
      </c>
      <c r="R582" s="8" t="s">
        <v>8317</v>
      </c>
      <c r="S582" t="s">
        <v>8318</v>
      </c>
      <c r="T582" s="11">
        <f t="shared" si="48"/>
        <v>42635.908182870371</v>
      </c>
      <c r="U582" s="11">
        <f t="shared" si="49"/>
        <v>42605.908182870371</v>
      </c>
    </row>
    <row r="583" spans="1:21" ht="48" hidden="1" x14ac:dyDescent="0.2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s="6">
        <f t="shared" si="45"/>
        <v>0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8270</v>
      </c>
      <c r="P583" s="4" t="e">
        <f t="shared" si="46"/>
        <v>#DIV/0!</v>
      </c>
      <c r="Q583" s="7">
        <f t="shared" si="47"/>
        <v>0</v>
      </c>
      <c r="R583" s="8" t="s">
        <v>8317</v>
      </c>
      <c r="S583" t="s">
        <v>8318</v>
      </c>
      <c r="T583" s="11">
        <f t="shared" si="48"/>
        <v>42218.012777777782</v>
      </c>
      <c r="U583" s="11">
        <f t="shared" si="49"/>
        <v>42188.012777777782</v>
      </c>
    </row>
    <row r="584" spans="1:21" ht="48" hidden="1" x14ac:dyDescent="0.2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s="6">
        <f t="shared" si="45"/>
        <v>0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8270</v>
      </c>
      <c r="P584" s="4" t="e">
        <f t="shared" si="46"/>
        <v>#DIV/0!</v>
      </c>
      <c r="Q584" s="7">
        <f t="shared" si="47"/>
        <v>0</v>
      </c>
      <c r="R584" s="8" t="s">
        <v>8317</v>
      </c>
      <c r="S584" t="s">
        <v>8318</v>
      </c>
      <c r="T584" s="11">
        <f t="shared" si="48"/>
        <v>42078.75</v>
      </c>
      <c r="U584" s="11">
        <f t="shared" si="49"/>
        <v>42055.739803240736</v>
      </c>
    </row>
    <row r="585" spans="1:21" ht="32" hidden="1" x14ac:dyDescent="0.2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s="6">
        <f t="shared" si="45"/>
        <v>0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8270</v>
      </c>
      <c r="P585" s="4">
        <f t="shared" si="46"/>
        <v>1</v>
      </c>
      <c r="Q585" s="7">
        <f t="shared" si="47"/>
        <v>1</v>
      </c>
      <c r="R585" s="8" t="s">
        <v>8317</v>
      </c>
      <c r="S585" t="s">
        <v>8318</v>
      </c>
      <c r="T585" s="11">
        <f t="shared" si="48"/>
        <v>42082.896840277783</v>
      </c>
      <c r="U585" s="11">
        <f t="shared" si="49"/>
        <v>42052.93850694444</v>
      </c>
    </row>
    <row r="586" spans="1:21" ht="32" hidden="1" x14ac:dyDescent="0.2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s="6">
        <f t="shared" si="45"/>
        <v>1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8270</v>
      </c>
      <c r="P586" s="4">
        <f t="shared" si="46"/>
        <v>5</v>
      </c>
      <c r="Q586" s="7">
        <f t="shared" si="47"/>
        <v>5</v>
      </c>
      <c r="R586" s="8" t="s">
        <v>8317</v>
      </c>
      <c r="S586" t="s">
        <v>8318</v>
      </c>
      <c r="T586" s="11">
        <f t="shared" si="48"/>
        <v>42079.674953703703</v>
      </c>
      <c r="U586" s="11">
        <f t="shared" si="49"/>
        <v>42049.716620370367</v>
      </c>
    </row>
    <row r="587" spans="1:21" ht="48" hidden="1" x14ac:dyDescent="0.2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s="6">
        <f t="shared" si="45"/>
        <v>0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8270</v>
      </c>
      <c r="P587" s="4" t="e">
        <f t="shared" si="46"/>
        <v>#DIV/0!</v>
      </c>
      <c r="Q587" s="7">
        <f t="shared" si="47"/>
        <v>0</v>
      </c>
      <c r="R587" s="8" t="s">
        <v>8317</v>
      </c>
      <c r="S587" t="s">
        <v>8318</v>
      </c>
      <c r="T587" s="11">
        <f t="shared" si="48"/>
        <v>42339</v>
      </c>
      <c r="U587" s="11">
        <f t="shared" si="49"/>
        <v>42283.3909375</v>
      </c>
    </row>
    <row r="588" spans="1:21" ht="48" hidden="1" x14ac:dyDescent="0.2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s="6">
        <f t="shared" si="45"/>
        <v>1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8270</v>
      </c>
      <c r="P588" s="4">
        <f t="shared" si="46"/>
        <v>14</v>
      </c>
      <c r="Q588" s="7">
        <f t="shared" si="47"/>
        <v>14</v>
      </c>
      <c r="R588" s="8" t="s">
        <v>8317</v>
      </c>
      <c r="S588" t="s">
        <v>8318</v>
      </c>
      <c r="T588" s="11">
        <f t="shared" si="48"/>
        <v>42050.854247685187</v>
      </c>
      <c r="U588" s="11">
        <f t="shared" si="49"/>
        <v>42020.854247685187</v>
      </c>
    </row>
    <row r="589" spans="1:21" ht="80" hidden="1" x14ac:dyDescent="0.2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s="6">
        <f t="shared" si="45"/>
        <v>9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8270</v>
      </c>
      <c r="P589" s="4">
        <f t="shared" si="46"/>
        <v>389.29</v>
      </c>
      <c r="Q589" s="7">
        <f t="shared" si="47"/>
        <v>389.29</v>
      </c>
      <c r="R589" s="8" t="s">
        <v>8317</v>
      </c>
      <c r="S589" t="s">
        <v>8318</v>
      </c>
      <c r="T589" s="11">
        <f t="shared" si="48"/>
        <v>42110.757326388892</v>
      </c>
      <c r="U589" s="11">
        <f t="shared" si="49"/>
        <v>42080.757326388892</v>
      </c>
    </row>
    <row r="590" spans="1:21" ht="48" hidden="1" x14ac:dyDescent="0.2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s="6">
        <f t="shared" si="45"/>
        <v>3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8270</v>
      </c>
      <c r="P590" s="4">
        <f t="shared" si="46"/>
        <v>150.5</v>
      </c>
      <c r="Q590" s="7">
        <f t="shared" si="47"/>
        <v>150.5</v>
      </c>
      <c r="R590" s="8" t="s">
        <v>8317</v>
      </c>
      <c r="S590" t="s">
        <v>8318</v>
      </c>
      <c r="T590" s="11">
        <f t="shared" si="48"/>
        <v>42691.811180555553</v>
      </c>
      <c r="U590" s="11">
        <f t="shared" si="49"/>
        <v>42631.769513888896</v>
      </c>
    </row>
    <row r="591" spans="1:21" ht="16" hidden="1" x14ac:dyDescent="0.2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s="6">
        <f t="shared" si="45"/>
        <v>0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8270</v>
      </c>
      <c r="P591" s="4">
        <f t="shared" si="46"/>
        <v>1</v>
      </c>
      <c r="Q591" s="7">
        <f t="shared" si="47"/>
        <v>1</v>
      </c>
      <c r="R591" s="8" t="s">
        <v>8317</v>
      </c>
      <c r="S591" t="s">
        <v>8318</v>
      </c>
      <c r="T591" s="11">
        <f t="shared" si="48"/>
        <v>42193.614571759259</v>
      </c>
      <c r="U591" s="11">
        <f t="shared" si="49"/>
        <v>42178.614571759259</v>
      </c>
    </row>
    <row r="592" spans="1:21" ht="48" hidden="1" x14ac:dyDescent="0.2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s="6">
        <f t="shared" si="45"/>
        <v>4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8270</v>
      </c>
      <c r="P592" s="4">
        <f t="shared" si="46"/>
        <v>24.78</v>
      </c>
      <c r="Q592" s="7">
        <f t="shared" si="47"/>
        <v>24.78</v>
      </c>
      <c r="R592" s="8" t="s">
        <v>8317</v>
      </c>
      <c r="S592" t="s">
        <v>8318</v>
      </c>
      <c r="T592" s="11">
        <f t="shared" si="48"/>
        <v>42408.542361111111</v>
      </c>
      <c r="U592" s="11">
        <f t="shared" si="49"/>
        <v>42377.554756944446</v>
      </c>
    </row>
    <row r="593" spans="1:21" ht="48" hidden="1" x14ac:dyDescent="0.2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s="6">
        <f t="shared" si="45"/>
        <v>0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8270</v>
      </c>
      <c r="P593" s="4">
        <f t="shared" si="46"/>
        <v>30.5</v>
      </c>
      <c r="Q593" s="7">
        <f t="shared" si="47"/>
        <v>30.5</v>
      </c>
      <c r="R593" s="8" t="s">
        <v>8317</v>
      </c>
      <c r="S593" t="s">
        <v>8318</v>
      </c>
      <c r="T593" s="11">
        <f t="shared" si="48"/>
        <v>42207.543171296296</v>
      </c>
      <c r="U593" s="11">
        <f t="shared" si="49"/>
        <v>42177.543171296296</v>
      </c>
    </row>
    <row r="594" spans="1:21" ht="48" hidden="1" x14ac:dyDescent="0.2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s="6">
        <f t="shared" si="45"/>
        <v>3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8270</v>
      </c>
      <c r="P594" s="4">
        <f t="shared" si="46"/>
        <v>250</v>
      </c>
      <c r="Q594" s="7">
        <f t="shared" si="47"/>
        <v>250</v>
      </c>
      <c r="R594" s="8" t="s">
        <v>8317</v>
      </c>
      <c r="S594" t="s">
        <v>8318</v>
      </c>
      <c r="T594" s="11">
        <f t="shared" si="48"/>
        <v>41976.232175925921</v>
      </c>
      <c r="U594" s="11">
        <f t="shared" si="49"/>
        <v>41946.232175925928</v>
      </c>
    </row>
    <row r="595" spans="1:21" ht="48" hidden="1" x14ac:dyDescent="0.2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s="6">
        <f t="shared" si="45"/>
        <v>23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8270</v>
      </c>
      <c r="P595" s="4">
        <f t="shared" si="46"/>
        <v>16.43</v>
      </c>
      <c r="Q595" s="7">
        <f t="shared" si="47"/>
        <v>16.43</v>
      </c>
      <c r="R595" s="8" t="s">
        <v>8317</v>
      </c>
      <c r="S595" t="s">
        <v>8318</v>
      </c>
      <c r="T595" s="11">
        <f t="shared" si="48"/>
        <v>42100.635937500003</v>
      </c>
      <c r="U595" s="11">
        <f t="shared" si="49"/>
        <v>42070.677604166667</v>
      </c>
    </row>
    <row r="596" spans="1:21" ht="32" hidden="1" x14ac:dyDescent="0.2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s="6">
        <f t="shared" si="45"/>
        <v>0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8270</v>
      </c>
      <c r="P596" s="4">
        <f t="shared" si="46"/>
        <v>13</v>
      </c>
      <c r="Q596" s="7">
        <f t="shared" si="47"/>
        <v>13</v>
      </c>
      <c r="R596" s="8" t="s">
        <v>8317</v>
      </c>
      <c r="S596" t="s">
        <v>8318</v>
      </c>
      <c r="T596" s="11">
        <f t="shared" si="48"/>
        <v>42476.780162037037</v>
      </c>
      <c r="U596" s="11">
        <f t="shared" si="49"/>
        <v>42446.780162037037</v>
      </c>
    </row>
    <row r="597" spans="1:21" ht="48" hidden="1" x14ac:dyDescent="0.2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s="6">
        <f t="shared" si="45"/>
        <v>0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8270</v>
      </c>
      <c r="P597" s="4">
        <f t="shared" si="46"/>
        <v>53.25</v>
      </c>
      <c r="Q597" s="7">
        <f t="shared" si="47"/>
        <v>53.25</v>
      </c>
      <c r="R597" s="8" t="s">
        <v>8317</v>
      </c>
      <c r="S597" t="s">
        <v>8318</v>
      </c>
      <c r="T597" s="11">
        <f t="shared" si="48"/>
        <v>42128.069884259254</v>
      </c>
      <c r="U597" s="11">
        <f t="shared" si="49"/>
        <v>42083.069884259254</v>
      </c>
    </row>
    <row r="598" spans="1:21" ht="32" hidden="1" x14ac:dyDescent="0.2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s="6">
        <f t="shared" si="45"/>
        <v>0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8270</v>
      </c>
      <c r="P598" s="4">
        <f t="shared" si="46"/>
        <v>3</v>
      </c>
      <c r="Q598" s="7">
        <f t="shared" si="47"/>
        <v>3</v>
      </c>
      <c r="R598" s="8" t="s">
        <v>8317</v>
      </c>
      <c r="S598" t="s">
        <v>8318</v>
      </c>
      <c r="T598" s="11">
        <f t="shared" si="48"/>
        <v>42676.896898148145</v>
      </c>
      <c r="U598" s="11">
        <f t="shared" si="49"/>
        <v>42646.896898148145</v>
      </c>
    </row>
    <row r="599" spans="1:21" ht="48" hidden="1" x14ac:dyDescent="0.2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s="6">
        <f t="shared" si="45"/>
        <v>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8270</v>
      </c>
      <c r="P599" s="4">
        <f t="shared" si="46"/>
        <v>10</v>
      </c>
      <c r="Q599" s="7">
        <f t="shared" si="47"/>
        <v>10</v>
      </c>
      <c r="R599" s="8" t="s">
        <v>8317</v>
      </c>
      <c r="S599" t="s">
        <v>8318</v>
      </c>
      <c r="T599" s="11">
        <f t="shared" si="48"/>
        <v>42582.666666666672</v>
      </c>
      <c r="U599" s="11">
        <f t="shared" si="49"/>
        <v>42545.705266203702</v>
      </c>
    </row>
    <row r="600" spans="1:21" ht="32" hidden="1" x14ac:dyDescent="0.2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s="6">
        <f t="shared" si="45"/>
        <v>34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8270</v>
      </c>
      <c r="P600" s="4">
        <f t="shared" si="46"/>
        <v>121.43</v>
      </c>
      <c r="Q600" s="7">
        <f t="shared" si="47"/>
        <v>121.43</v>
      </c>
      <c r="R600" s="8" t="s">
        <v>8317</v>
      </c>
      <c r="S600" t="s">
        <v>8318</v>
      </c>
      <c r="T600" s="11">
        <f t="shared" si="48"/>
        <v>41978.00209490741</v>
      </c>
      <c r="U600" s="11">
        <f t="shared" si="49"/>
        <v>41948.00209490741</v>
      </c>
    </row>
    <row r="601" spans="1:21" ht="48" hidden="1" x14ac:dyDescent="0.2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s="6">
        <f t="shared" si="45"/>
        <v>0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8270</v>
      </c>
      <c r="P601" s="4">
        <f t="shared" si="46"/>
        <v>15.5</v>
      </c>
      <c r="Q601" s="7">
        <f t="shared" si="47"/>
        <v>15.5</v>
      </c>
      <c r="R601" s="8" t="s">
        <v>8317</v>
      </c>
      <c r="S601" t="s">
        <v>8318</v>
      </c>
      <c r="T601" s="11">
        <f t="shared" si="48"/>
        <v>42071.636111111111</v>
      </c>
      <c r="U601" s="11">
        <f t="shared" si="49"/>
        <v>42047.812523148154</v>
      </c>
    </row>
    <row r="602" spans="1:21" ht="32" hidden="1" x14ac:dyDescent="0.2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s="6">
        <f t="shared" si="45"/>
        <v>2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8270</v>
      </c>
      <c r="P602" s="4">
        <f t="shared" si="46"/>
        <v>100</v>
      </c>
      <c r="Q602" s="7">
        <f t="shared" si="47"/>
        <v>100</v>
      </c>
      <c r="R602" s="8" t="s">
        <v>8317</v>
      </c>
      <c r="S602" t="s">
        <v>8318</v>
      </c>
      <c r="T602" s="11">
        <f t="shared" si="48"/>
        <v>42133.798171296294</v>
      </c>
      <c r="U602" s="11">
        <f t="shared" si="49"/>
        <v>42073.798171296294</v>
      </c>
    </row>
    <row r="603" spans="1:21" ht="48" hidden="1" x14ac:dyDescent="0.2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s="6">
        <f t="shared" si="45"/>
        <v>1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8270</v>
      </c>
      <c r="P603" s="4">
        <f t="shared" si="46"/>
        <v>23.33</v>
      </c>
      <c r="Q603" s="7">
        <f t="shared" si="47"/>
        <v>23.33</v>
      </c>
      <c r="R603" s="8" t="s">
        <v>8317</v>
      </c>
      <c r="S603" t="s">
        <v>8318</v>
      </c>
      <c r="T603" s="11">
        <f t="shared" si="48"/>
        <v>41999.858090277776</v>
      </c>
      <c r="U603" s="11">
        <f t="shared" si="49"/>
        <v>41969.858090277776</v>
      </c>
    </row>
    <row r="604" spans="1:21" ht="48" hidden="1" x14ac:dyDescent="0.2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s="6">
        <f t="shared" si="45"/>
        <v>0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8270</v>
      </c>
      <c r="P604" s="4" t="e">
        <f t="shared" si="46"/>
        <v>#DIV/0!</v>
      </c>
      <c r="Q604" s="7">
        <f t="shared" si="47"/>
        <v>0</v>
      </c>
      <c r="R604" s="8" t="s">
        <v>8317</v>
      </c>
      <c r="S604" t="s">
        <v>8318</v>
      </c>
      <c r="T604" s="11">
        <f t="shared" si="48"/>
        <v>42173.79415509259</v>
      </c>
      <c r="U604" s="11">
        <f t="shared" si="49"/>
        <v>42143.79415509259</v>
      </c>
    </row>
    <row r="605" spans="1:21" ht="48" hidden="1" x14ac:dyDescent="0.2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s="6">
        <f t="shared" si="45"/>
        <v>4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8270</v>
      </c>
      <c r="P605" s="4">
        <f t="shared" si="46"/>
        <v>45.39</v>
      </c>
      <c r="Q605" s="7">
        <f t="shared" si="47"/>
        <v>45.39</v>
      </c>
      <c r="R605" s="8" t="s">
        <v>8317</v>
      </c>
      <c r="S605" t="s">
        <v>8318</v>
      </c>
      <c r="T605" s="11">
        <f t="shared" si="48"/>
        <v>41865.639155092591</v>
      </c>
      <c r="U605" s="11">
        <f t="shared" si="49"/>
        <v>41835.639155092591</v>
      </c>
    </row>
    <row r="606" spans="1:21" ht="48" hidden="1" x14ac:dyDescent="0.2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s="6">
        <f t="shared" si="45"/>
        <v>0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8270</v>
      </c>
      <c r="P606" s="4" t="e">
        <f t="shared" si="46"/>
        <v>#DIV/0!</v>
      </c>
      <c r="Q606" s="7">
        <f t="shared" si="47"/>
        <v>0</v>
      </c>
      <c r="R606" s="8" t="s">
        <v>8317</v>
      </c>
      <c r="S606" t="s">
        <v>8318</v>
      </c>
      <c r="T606" s="11">
        <f t="shared" si="48"/>
        <v>41879.035370370373</v>
      </c>
      <c r="U606" s="11">
        <f t="shared" si="49"/>
        <v>41849.035370370373</v>
      </c>
    </row>
    <row r="607" spans="1:21" ht="32" hidden="1" x14ac:dyDescent="0.2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s="6">
        <f t="shared" si="45"/>
        <v>3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8270</v>
      </c>
      <c r="P607" s="4">
        <f t="shared" si="46"/>
        <v>16.38</v>
      </c>
      <c r="Q607" s="7">
        <f t="shared" si="47"/>
        <v>16.38</v>
      </c>
      <c r="R607" s="8" t="s">
        <v>8317</v>
      </c>
      <c r="S607" t="s">
        <v>8318</v>
      </c>
      <c r="T607" s="11">
        <f t="shared" si="48"/>
        <v>42239.357731481476</v>
      </c>
      <c r="U607" s="11">
        <f t="shared" si="49"/>
        <v>42194.357731481476</v>
      </c>
    </row>
    <row r="608" spans="1:21" ht="48" hidden="1" x14ac:dyDescent="0.2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s="6">
        <f t="shared" si="45"/>
        <v>0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8270</v>
      </c>
      <c r="P608" s="4">
        <f t="shared" si="46"/>
        <v>10</v>
      </c>
      <c r="Q608" s="7">
        <f t="shared" si="47"/>
        <v>10</v>
      </c>
      <c r="R608" s="8" t="s">
        <v>8317</v>
      </c>
      <c r="S608" t="s">
        <v>8318</v>
      </c>
      <c r="T608" s="11">
        <f t="shared" si="48"/>
        <v>42148.625</v>
      </c>
      <c r="U608" s="11">
        <f t="shared" si="49"/>
        <v>42102.650567129633</v>
      </c>
    </row>
    <row r="609" spans="1:21" ht="48" hidden="1" x14ac:dyDescent="0.2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s="6">
        <f t="shared" si="45"/>
        <v>0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8270</v>
      </c>
      <c r="P609" s="4" t="e">
        <f t="shared" si="46"/>
        <v>#DIV/0!</v>
      </c>
      <c r="Q609" s="7">
        <f t="shared" si="47"/>
        <v>0</v>
      </c>
      <c r="R609" s="8" t="s">
        <v>8317</v>
      </c>
      <c r="S609" t="s">
        <v>8318</v>
      </c>
      <c r="T609" s="11">
        <f t="shared" si="48"/>
        <v>42330.867314814815</v>
      </c>
      <c r="U609" s="11">
        <f t="shared" si="49"/>
        <v>42300.825648148151</v>
      </c>
    </row>
    <row r="610" spans="1:21" ht="48" hidden="1" x14ac:dyDescent="0.2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s="6">
        <f t="shared" si="45"/>
        <v>1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8270</v>
      </c>
      <c r="P610" s="4">
        <f t="shared" si="46"/>
        <v>292.2</v>
      </c>
      <c r="Q610" s="7">
        <f t="shared" si="47"/>
        <v>292.2</v>
      </c>
      <c r="R610" s="8" t="s">
        <v>8317</v>
      </c>
      <c r="S610" t="s">
        <v>8318</v>
      </c>
      <c r="T610" s="11">
        <f t="shared" si="48"/>
        <v>42170.921064814815</v>
      </c>
      <c r="U610" s="11">
        <f t="shared" si="49"/>
        <v>42140.921064814815</v>
      </c>
    </row>
    <row r="611" spans="1:21" ht="48" hidden="1" x14ac:dyDescent="0.2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s="6">
        <f t="shared" si="45"/>
        <v>1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8270</v>
      </c>
      <c r="P611" s="4">
        <f t="shared" si="46"/>
        <v>5</v>
      </c>
      <c r="Q611" s="7">
        <f t="shared" si="47"/>
        <v>5</v>
      </c>
      <c r="R611" s="8" t="s">
        <v>8317</v>
      </c>
      <c r="S611" t="s">
        <v>8318</v>
      </c>
      <c r="T611" s="11">
        <f t="shared" si="48"/>
        <v>42337.075740740736</v>
      </c>
      <c r="U611" s="11">
        <f t="shared" si="49"/>
        <v>42307.034074074079</v>
      </c>
    </row>
    <row r="612" spans="1:21" ht="48" hidden="1" x14ac:dyDescent="0.2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s="6">
        <f t="shared" si="45"/>
        <v>0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8270</v>
      </c>
      <c r="P612" s="4" t="e">
        <f t="shared" si="46"/>
        <v>#DIV/0!</v>
      </c>
      <c r="Q612" s="7">
        <f t="shared" si="47"/>
        <v>0</v>
      </c>
      <c r="R612" s="8" t="s">
        <v>8317</v>
      </c>
      <c r="S612" t="s">
        <v>8318</v>
      </c>
      <c r="T612" s="11">
        <f t="shared" si="48"/>
        <v>42116.83085648148</v>
      </c>
      <c r="U612" s="11">
        <f t="shared" si="49"/>
        <v>42086.83085648148</v>
      </c>
    </row>
    <row r="613" spans="1:21" ht="48" hidden="1" x14ac:dyDescent="0.2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s="6">
        <f t="shared" si="45"/>
        <v>0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8270</v>
      </c>
      <c r="P613" s="4" t="e">
        <f t="shared" si="46"/>
        <v>#DIV/0!</v>
      </c>
      <c r="Q613" s="7">
        <f t="shared" si="47"/>
        <v>0</v>
      </c>
      <c r="R613" s="8" t="s">
        <v>8317</v>
      </c>
      <c r="S613" t="s">
        <v>8318</v>
      </c>
      <c r="T613" s="11">
        <f t="shared" si="48"/>
        <v>42388.560613425929</v>
      </c>
      <c r="U613" s="11">
        <f t="shared" si="49"/>
        <v>42328.560613425929</v>
      </c>
    </row>
    <row r="614" spans="1:21" ht="32" hidden="1" x14ac:dyDescent="0.2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s="6">
        <f t="shared" si="45"/>
        <v>0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8270</v>
      </c>
      <c r="P614" s="4" t="e">
        <f t="shared" si="46"/>
        <v>#DIV/0!</v>
      </c>
      <c r="Q614" s="7">
        <f t="shared" si="47"/>
        <v>0</v>
      </c>
      <c r="R614" s="8" t="s">
        <v>8317</v>
      </c>
      <c r="S614" t="s">
        <v>8318</v>
      </c>
      <c r="T614" s="11">
        <f t="shared" si="48"/>
        <v>42615.031782407401</v>
      </c>
      <c r="U614" s="11">
        <f t="shared" si="49"/>
        <v>42585.031782407401</v>
      </c>
    </row>
    <row r="615" spans="1:21" ht="48" hidden="1" x14ac:dyDescent="0.2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s="6">
        <f t="shared" si="45"/>
        <v>21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8270</v>
      </c>
      <c r="P615" s="4">
        <f t="shared" si="46"/>
        <v>105.93</v>
      </c>
      <c r="Q615" s="7">
        <f t="shared" si="47"/>
        <v>105.93</v>
      </c>
      <c r="R615" s="8" t="s">
        <v>8317</v>
      </c>
      <c r="S615" t="s">
        <v>8318</v>
      </c>
      <c r="T615" s="11">
        <f t="shared" si="48"/>
        <v>42278.207638888889</v>
      </c>
      <c r="U615" s="11">
        <f t="shared" si="49"/>
        <v>42247.496759259258</v>
      </c>
    </row>
    <row r="616" spans="1:21" ht="48" hidden="1" x14ac:dyDescent="0.2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s="6">
        <f t="shared" si="45"/>
        <v>0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8270</v>
      </c>
      <c r="P616" s="4" t="e">
        <f t="shared" si="46"/>
        <v>#DIV/0!</v>
      </c>
      <c r="Q616" s="7">
        <f t="shared" si="47"/>
        <v>0</v>
      </c>
      <c r="R616" s="8" t="s">
        <v>8317</v>
      </c>
      <c r="S616" t="s">
        <v>8318</v>
      </c>
      <c r="T616" s="11">
        <f t="shared" si="48"/>
        <v>42545.061805555553</v>
      </c>
      <c r="U616" s="11">
        <f t="shared" si="49"/>
        <v>42515.061805555553</v>
      </c>
    </row>
    <row r="617" spans="1:21" ht="48" hidden="1" x14ac:dyDescent="0.2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s="6">
        <f t="shared" si="45"/>
        <v>0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8270</v>
      </c>
      <c r="P617" s="4" t="e">
        <f t="shared" si="46"/>
        <v>#DIV/0!</v>
      </c>
      <c r="Q617" s="7">
        <f t="shared" si="47"/>
        <v>0</v>
      </c>
      <c r="R617" s="8" t="s">
        <v>8317</v>
      </c>
      <c r="S617" t="s">
        <v>8318</v>
      </c>
      <c r="T617" s="11">
        <f t="shared" si="48"/>
        <v>42272.122210648144</v>
      </c>
      <c r="U617" s="11">
        <f t="shared" si="49"/>
        <v>42242.122210648144</v>
      </c>
    </row>
    <row r="618" spans="1:21" ht="48" hidden="1" x14ac:dyDescent="0.2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s="6">
        <f t="shared" si="45"/>
        <v>0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8270</v>
      </c>
      <c r="P618" s="4" t="e">
        <f t="shared" si="46"/>
        <v>#DIV/0!</v>
      </c>
      <c r="Q618" s="7">
        <f t="shared" si="47"/>
        <v>0</v>
      </c>
      <c r="R618" s="8" t="s">
        <v>8317</v>
      </c>
      <c r="S618" t="s">
        <v>8318</v>
      </c>
      <c r="T618" s="11">
        <f t="shared" si="48"/>
        <v>42791.376238425932</v>
      </c>
      <c r="U618" s="11">
        <f t="shared" si="49"/>
        <v>42761.376238425932</v>
      </c>
    </row>
    <row r="619" spans="1:21" ht="48" hidden="1" x14ac:dyDescent="0.2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s="6">
        <f t="shared" si="45"/>
        <v>3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8270</v>
      </c>
      <c r="P619" s="4">
        <f t="shared" si="46"/>
        <v>20</v>
      </c>
      <c r="Q619" s="7">
        <f t="shared" si="47"/>
        <v>20</v>
      </c>
      <c r="R619" s="8" t="s">
        <v>8317</v>
      </c>
      <c r="S619" t="s">
        <v>8318</v>
      </c>
      <c r="T619" s="11">
        <f t="shared" si="48"/>
        <v>42132.343090277776</v>
      </c>
      <c r="U619" s="11">
        <f t="shared" si="49"/>
        <v>42087.343090277776</v>
      </c>
    </row>
    <row r="620" spans="1:21" ht="48" hidden="1" x14ac:dyDescent="0.2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s="6">
        <f t="shared" si="45"/>
        <v>0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8270</v>
      </c>
      <c r="P620" s="4" t="e">
        <f t="shared" si="46"/>
        <v>#DIV/0!</v>
      </c>
      <c r="Q620" s="7">
        <f t="shared" si="47"/>
        <v>0</v>
      </c>
      <c r="R620" s="8" t="s">
        <v>8317</v>
      </c>
      <c r="S620" t="s">
        <v>8318</v>
      </c>
      <c r="T620" s="11">
        <f t="shared" si="48"/>
        <v>42347.810219907406</v>
      </c>
      <c r="U620" s="11">
        <f t="shared" si="49"/>
        <v>42317.810219907406</v>
      </c>
    </row>
    <row r="621" spans="1:21" ht="32" hidden="1" x14ac:dyDescent="0.2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s="6">
        <f t="shared" si="45"/>
        <v>0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8270</v>
      </c>
      <c r="P621" s="4">
        <f t="shared" si="46"/>
        <v>1</v>
      </c>
      <c r="Q621" s="7">
        <f t="shared" si="47"/>
        <v>1</v>
      </c>
      <c r="R621" s="8" t="s">
        <v>8317</v>
      </c>
      <c r="S621" t="s">
        <v>8318</v>
      </c>
      <c r="T621" s="11">
        <f t="shared" si="48"/>
        <v>41968.692013888889</v>
      </c>
      <c r="U621" s="11">
        <f t="shared" si="49"/>
        <v>41908.650347222225</v>
      </c>
    </row>
    <row r="622" spans="1:21" ht="48" hidden="1" x14ac:dyDescent="0.2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s="6">
        <f t="shared" si="45"/>
        <v>1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8270</v>
      </c>
      <c r="P622" s="4">
        <f t="shared" si="46"/>
        <v>300</v>
      </c>
      <c r="Q622" s="7">
        <f t="shared" si="47"/>
        <v>300</v>
      </c>
      <c r="R622" s="8" t="s">
        <v>8317</v>
      </c>
      <c r="S622" t="s">
        <v>8318</v>
      </c>
      <c r="T622" s="11">
        <f t="shared" si="48"/>
        <v>41876.716874999998</v>
      </c>
      <c r="U622" s="11">
        <f t="shared" si="49"/>
        <v>41831.716874999998</v>
      </c>
    </row>
    <row r="623" spans="1:21" ht="48" hidden="1" x14ac:dyDescent="0.2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s="6">
        <f t="shared" si="45"/>
        <v>1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8270</v>
      </c>
      <c r="P623" s="4">
        <f t="shared" si="46"/>
        <v>87</v>
      </c>
      <c r="Q623" s="7">
        <f t="shared" si="47"/>
        <v>87</v>
      </c>
      <c r="R623" s="8" t="s">
        <v>8317</v>
      </c>
      <c r="S623" t="s">
        <v>8318</v>
      </c>
      <c r="T623" s="11">
        <f t="shared" si="48"/>
        <v>42558.987696759257</v>
      </c>
      <c r="U623" s="11">
        <f t="shared" si="49"/>
        <v>42528.987696759257</v>
      </c>
    </row>
    <row r="624" spans="1:21" ht="48" hidden="1" x14ac:dyDescent="0.2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s="6">
        <f t="shared" si="45"/>
        <v>6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8270</v>
      </c>
      <c r="P624" s="4">
        <f t="shared" si="46"/>
        <v>37.89</v>
      </c>
      <c r="Q624" s="7">
        <f t="shared" si="47"/>
        <v>37.89</v>
      </c>
      <c r="R624" s="8" t="s">
        <v>8317</v>
      </c>
      <c r="S624" t="s">
        <v>8318</v>
      </c>
      <c r="T624" s="11">
        <f t="shared" si="48"/>
        <v>42552.774745370371</v>
      </c>
      <c r="U624" s="11">
        <f t="shared" si="49"/>
        <v>42532.774745370371</v>
      </c>
    </row>
    <row r="625" spans="1:21" ht="48" hidden="1" x14ac:dyDescent="0.2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s="6">
        <f t="shared" si="45"/>
        <v>0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8270</v>
      </c>
      <c r="P625" s="4" t="e">
        <f t="shared" si="46"/>
        <v>#DIV/0!</v>
      </c>
      <c r="Q625" s="7">
        <f t="shared" si="47"/>
        <v>0</v>
      </c>
      <c r="R625" s="8" t="s">
        <v>8317</v>
      </c>
      <c r="S625" t="s">
        <v>8318</v>
      </c>
      <c r="T625" s="11">
        <f t="shared" si="48"/>
        <v>42152.009224537032</v>
      </c>
      <c r="U625" s="11">
        <f t="shared" si="49"/>
        <v>42122.009224537032</v>
      </c>
    </row>
    <row r="626" spans="1:21" ht="48" hidden="1" x14ac:dyDescent="0.2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s="6">
        <f t="shared" si="45"/>
        <v>0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8270</v>
      </c>
      <c r="P626" s="4" t="e">
        <f t="shared" si="46"/>
        <v>#DIV/0!</v>
      </c>
      <c r="Q626" s="7">
        <f t="shared" si="47"/>
        <v>0</v>
      </c>
      <c r="R626" s="8" t="s">
        <v>8317</v>
      </c>
      <c r="S626" t="s">
        <v>8318</v>
      </c>
      <c r="T626" s="11">
        <f t="shared" si="48"/>
        <v>42138.988900462966</v>
      </c>
      <c r="U626" s="11">
        <f t="shared" si="49"/>
        <v>42108.988900462966</v>
      </c>
    </row>
    <row r="627" spans="1:21" ht="48" hidden="1" x14ac:dyDescent="0.2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s="6">
        <f t="shared" si="45"/>
        <v>0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8270</v>
      </c>
      <c r="P627" s="4" t="e">
        <f t="shared" si="46"/>
        <v>#DIV/0!</v>
      </c>
      <c r="Q627" s="7">
        <f t="shared" si="47"/>
        <v>0</v>
      </c>
      <c r="R627" s="8" t="s">
        <v>8317</v>
      </c>
      <c r="S627" t="s">
        <v>8318</v>
      </c>
      <c r="T627" s="11">
        <f t="shared" si="48"/>
        <v>42820.853900462964</v>
      </c>
      <c r="U627" s="11">
        <f t="shared" si="49"/>
        <v>42790.895567129628</v>
      </c>
    </row>
    <row r="628" spans="1:21" ht="48" hidden="1" x14ac:dyDescent="0.2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s="6">
        <f t="shared" si="45"/>
        <v>17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8270</v>
      </c>
      <c r="P628" s="4">
        <f t="shared" si="46"/>
        <v>111.41</v>
      </c>
      <c r="Q628" s="7">
        <f t="shared" si="47"/>
        <v>111.41</v>
      </c>
      <c r="R628" s="8" t="s">
        <v>8317</v>
      </c>
      <c r="S628" t="s">
        <v>8318</v>
      </c>
      <c r="T628" s="11">
        <f t="shared" si="48"/>
        <v>42231.556944444441</v>
      </c>
      <c r="U628" s="11">
        <f t="shared" si="49"/>
        <v>42198.559479166666</v>
      </c>
    </row>
    <row r="629" spans="1:21" ht="48" hidden="1" x14ac:dyDescent="0.2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s="6">
        <f t="shared" si="45"/>
        <v>0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8270</v>
      </c>
      <c r="P629" s="4">
        <f t="shared" si="46"/>
        <v>90</v>
      </c>
      <c r="Q629" s="7">
        <f t="shared" si="47"/>
        <v>90</v>
      </c>
      <c r="R629" s="8" t="s">
        <v>8317</v>
      </c>
      <c r="S629" t="s">
        <v>8318</v>
      </c>
      <c r="T629" s="11">
        <f t="shared" si="48"/>
        <v>42443.958333333328</v>
      </c>
      <c r="U629" s="11">
        <f t="shared" si="49"/>
        <v>42384.306840277779</v>
      </c>
    </row>
    <row r="630" spans="1:21" ht="48" hidden="1" x14ac:dyDescent="0.2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s="6">
        <f t="shared" si="45"/>
        <v>0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8270</v>
      </c>
      <c r="P630" s="4" t="e">
        <f t="shared" si="46"/>
        <v>#DIV/0!</v>
      </c>
      <c r="Q630" s="7">
        <f t="shared" si="47"/>
        <v>0</v>
      </c>
      <c r="R630" s="8" t="s">
        <v>8317</v>
      </c>
      <c r="S630" t="s">
        <v>8318</v>
      </c>
      <c r="T630" s="11">
        <f t="shared" si="48"/>
        <v>41833.692789351851</v>
      </c>
      <c r="U630" s="11">
        <f t="shared" si="49"/>
        <v>41803.692789351851</v>
      </c>
    </row>
    <row r="631" spans="1:21" ht="48" hidden="1" x14ac:dyDescent="0.2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s="6">
        <f t="shared" si="45"/>
        <v>0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8270</v>
      </c>
      <c r="P631" s="4">
        <f t="shared" si="46"/>
        <v>116.67</v>
      </c>
      <c r="Q631" s="7">
        <f t="shared" si="47"/>
        <v>116.67</v>
      </c>
      <c r="R631" s="8" t="s">
        <v>8317</v>
      </c>
      <c r="S631" t="s">
        <v>8318</v>
      </c>
      <c r="T631" s="11">
        <f t="shared" si="48"/>
        <v>42504.637824074074</v>
      </c>
      <c r="U631" s="11">
        <f t="shared" si="49"/>
        <v>42474.637824074074</v>
      </c>
    </row>
    <row r="632" spans="1:21" ht="48" hidden="1" x14ac:dyDescent="0.2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s="6">
        <f t="shared" si="45"/>
        <v>0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8270</v>
      </c>
      <c r="P632" s="4">
        <f t="shared" si="46"/>
        <v>10</v>
      </c>
      <c r="Q632" s="7">
        <f t="shared" si="47"/>
        <v>10</v>
      </c>
      <c r="R632" s="8" t="s">
        <v>8317</v>
      </c>
      <c r="S632" t="s">
        <v>8318</v>
      </c>
      <c r="T632" s="11">
        <f t="shared" si="48"/>
        <v>42253.215277777781</v>
      </c>
      <c r="U632" s="11">
        <f t="shared" si="49"/>
        <v>42223.619456018518</v>
      </c>
    </row>
    <row r="633" spans="1:21" ht="32" hidden="1" x14ac:dyDescent="0.2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s="6">
        <f t="shared" si="45"/>
        <v>1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8270</v>
      </c>
      <c r="P633" s="4">
        <f t="shared" si="46"/>
        <v>76.67</v>
      </c>
      <c r="Q633" s="7">
        <f t="shared" si="47"/>
        <v>76.67</v>
      </c>
      <c r="R633" s="8" t="s">
        <v>8317</v>
      </c>
      <c r="S633" t="s">
        <v>8318</v>
      </c>
      <c r="T633" s="11">
        <f t="shared" si="48"/>
        <v>42518.772326388891</v>
      </c>
      <c r="U633" s="11">
        <f t="shared" si="49"/>
        <v>42489.772326388891</v>
      </c>
    </row>
    <row r="634" spans="1:21" ht="32" hidden="1" x14ac:dyDescent="0.2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s="6">
        <f t="shared" si="45"/>
        <v>0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8270</v>
      </c>
      <c r="P634" s="4" t="e">
        <f t="shared" si="46"/>
        <v>#DIV/0!</v>
      </c>
      <c r="Q634" s="7">
        <f t="shared" si="47"/>
        <v>0</v>
      </c>
      <c r="R634" s="8" t="s">
        <v>8317</v>
      </c>
      <c r="S634" t="s">
        <v>8318</v>
      </c>
      <c r="T634" s="11">
        <f t="shared" si="48"/>
        <v>42333.700983796298</v>
      </c>
      <c r="U634" s="11">
        <f t="shared" si="49"/>
        <v>42303.659317129626</v>
      </c>
    </row>
    <row r="635" spans="1:21" ht="48" hidden="1" x14ac:dyDescent="0.2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s="6">
        <f t="shared" si="45"/>
        <v>12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8270</v>
      </c>
      <c r="P635" s="4">
        <f t="shared" si="46"/>
        <v>49.8</v>
      </c>
      <c r="Q635" s="7">
        <f t="shared" si="47"/>
        <v>49.8</v>
      </c>
      <c r="R635" s="8" t="s">
        <v>8317</v>
      </c>
      <c r="S635" t="s">
        <v>8318</v>
      </c>
      <c r="T635" s="11">
        <f t="shared" si="48"/>
        <v>42538.958333333328</v>
      </c>
      <c r="U635" s="11">
        <f t="shared" si="49"/>
        <v>42507.29932870371</v>
      </c>
    </row>
    <row r="636" spans="1:21" ht="32" hidden="1" x14ac:dyDescent="0.2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s="6">
        <f t="shared" si="45"/>
        <v>0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8270</v>
      </c>
      <c r="P636" s="4">
        <f t="shared" si="46"/>
        <v>1</v>
      </c>
      <c r="Q636" s="7">
        <f t="shared" si="47"/>
        <v>1</v>
      </c>
      <c r="R636" s="8" t="s">
        <v>8317</v>
      </c>
      <c r="S636" t="s">
        <v>8318</v>
      </c>
      <c r="T636" s="11">
        <f t="shared" si="48"/>
        <v>42061.928576388891</v>
      </c>
      <c r="U636" s="11">
        <f t="shared" si="49"/>
        <v>42031.928576388891</v>
      </c>
    </row>
    <row r="637" spans="1:21" ht="32" hidden="1" x14ac:dyDescent="0.2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s="6">
        <f t="shared" si="45"/>
        <v>0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8270</v>
      </c>
      <c r="P637" s="4">
        <f t="shared" si="46"/>
        <v>2</v>
      </c>
      <c r="Q637" s="7">
        <f t="shared" si="47"/>
        <v>2</v>
      </c>
      <c r="R637" s="8" t="s">
        <v>8317</v>
      </c>
      <c r="S637" t="s">
        <v>8318</v>
      </c>
      <c r="T637" s="11">
        <f t="shared" si="48"/>
        <v>42106.092152777783</v>
      </c>
      <c r="U637" s="11">
        <f t="shared" si="49"/>
        <v>42076.092152777783</v>
      </c>
    </row>
    <row r="638" spans="1:21" ht="32" hidden="1" x14ac:dyDescent="0.2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s="6">
        <f t="shared" si="45"/>
        <v>0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8270</v>
      </c>
      <c r="P638" s="4">
        <f t="shared" si="46"/>
        <v>4</v>
      </c>
      <c r="Q638" s="7">
        <f t="shared" si="47"/>
        <v>4</v>
      </c>
      <c r="R638" s="8" t="s">
        <v>8317</v>
      </c>
      <c r="S638" t="s">
        <v>8318</v>
      </c>
      <c r="T638" s="11">
        <f t="shared" si="48"/>
        <v>42161.44930555555</v>
      </c>
      <c r="U638" s="11">
        <f t="shared" si="49"/>
        <v>42131.455439814818</v>
      </c>
    </row>
    <row r="639" spans="1:21" ht="48" hidden="1" x14ac:dyDescent="0.2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s="6">
        <f t="shared" si="45"/>
        <v>0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8270</v>
      </c>
      <c r="P639" s="4" t="e">
        <f t="shared" si="46"/>
        <v>#DIV/0!</v>
      </c>
      <c r="Q639" s="7">
        <f t="shared" si="47"/>
        <v>0</v>
      </c>
      <c r="R639" s="8" t="s">
        <v>8317</v>
      </c>
      <c r="S639" t="s">
        <v>8318</v>
      </c>
      <c r="T639" s="11">
        <f t="shared" si="48"/>
        <v>42791.961111111115</v>
      </c>
      <c r="U639" s="11">
        <f t="shared" si="49"/>
        <v>42762.962013888886</v>
      </c>
    </row>
    <row r="640" spans="1:21" ht="16" hidden="1" x14ac:dyDescent="0.2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s="6">
        <f t="shared" si="45"/>
        <v>0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8270</v>
      </c>
      <c r="P640" s="4">
        <f t="shared" si="46"/>
        <v>3</v>
      </c>
      <c r="Q640" s="7">
        <f t="shared" si="47"/>
        <v>3</v>
      </c>
      <c r="R640" s="8" t="s">
        <v>8317</v>
      </c>
      <c r="S640" t="s">
        <v>8318</v>
      </c>
      <c r="T640" s="11">
        <f t="shared" si="48"/>
        <v>42819.55164351852</v>
      </c>
      <c r="U640" s="11">
        <f t="shared" si="49"/>
        <v>42759.593310185184</v>
      </c>
    </row>
    <row r="641" spans="1:21" ht="32" hidden="1" x14ac:dyDescent="0.2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s="6">
        <f t="shared" si="45"/>
        <v>0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8270</v>
      </c>
      <c r="P641" s="4">
        <f t="shared" si="46"/>
        <v>1</v>
      </c>
      <c r="Q641" s="7">
        <f t="shared" si="47"/>
        <v>1</v>
      </c>
      <c r="R641" s="8" t="s">
        <v>8317</v>
      </c>
      <c r="S641" t="s">
        <v>8318</v>
      </c>
      <c r="T641" s="11">
        <f t="shared" si="48"/>
        <v>41925.583275462966</v>
      </c>
      <c r="U641" s="11">
        <f t="shared" si="49"/>
        <v>41865.583275462966</v>
      </c>
    </row>
    <row r="642" spans="1:21" ht="48" hidden="1" x14ac:dyDescent="0.2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s="6">
        <f t="shared" si="45"/>
        <v>144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8271</v>
      </c>
      <c r="P642" s="4">
        <f t="shared" si="46"/>
        <v>50.5</v>
      </c>
      <c r="Q642" s="7">
        <f t="shared" si="47"/>
        <v>50.5</v>
      </c>
      <c r="R642" s="8" t="s">
        <v>8317</v>
      </c>
      <c r="S642" t="s">
        <v>8319</v>
      </c>
      <c r="T642" s="11">
        <f t="shared" si="48"/>
        <v>42698.958333333328</v>
      </c>
      <c r="U642" s="11">
        <f t="shared" si="49"/>
        <v>42683.420312500006</v>
      </c>
    </row>
    <row r="643" spans="1:21" ht="48" hidden="1" x14ac:dyDescent="0.2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s="6">
        <f t="shared" ref="F643:F706" si="50">ROUND(E643/D643*100,0)</f>
        <v>119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8271</v>
      </c>
      <c r="P643" s="4">
        <f t="shared" ref="P643:P706" si="51">ROUND(E643/M643,2)</f>
        <v>151.32</v>
      </c>
      <c r="Q643" s="7">
        <f t="shared" ref="Q643:Q706" si="52">IFERROR(ROUND(E643/M643,2),0)</f>
        <v>151.32</v>
      </c>
      <c r="R643" s="8" t="s">
        <v>8317</v>
      </c>
      <c r="S643" t="s">
        <v>8319</v>
      </c>
      <c r="T643" s="11">
        <f t="shared" ref="T643:T706" si="53">(((J643/60)/60)/24)+DATE(1970,1,1)</f>
        <v>42229.57</v>
      </c>
      <c r="U643" s="11">
        <f t="shared" ref="U643:U706" si="54">(((K643/60)/60)/24)+DATE(1970,1,1)</f>
        <v>42199.57</v>
      </c>
    </row>
    <row r="644" spans="1:21" ht="48" hidden="1" x14ac:dyDescent="0.2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s="6">
        <f t="shared" si="50"/>
        <v>1460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8271</v>
      </c>
      <c r="P644" s="4">
        <f t="shared" si="51"/>
        <v>134.36000000000001</v>
      </c>
      <c r="Q644" s="7">
        <f t="shared" si="52"/>
        <v>134.36000000000001</v>
      </c>
      <c r="R644" s="8" t="s">
        <v>8317</v>
      </c>
      <c r="S644" t="s">
        <v>8319</v>
      </c>
      <c r="T644" s="11">
        <f t="shared" si="53"/>
        <v>42235.651319444441</v>
      </c>
      <c r="U644" s="11">
        <f t="shared" si="54"/>
        <v>42199.651319444441</v>
      </c>
    </row>
    <row r="645" spans="1:21" ht="32" hidden="1" x14ac:dyDescent="0.2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s="6">
        <f t="shared" si="50"/>
        <v>106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8271</v>
      </c>
      <c r="P645" s="4">
        <f t="shared" si="51"/>
        <v>174.03</v>
      </c>
      <c r="Q645" s="7">
        <f t="shared" si="52"/>
        <v>174.03</v>
      </c>
      <c r="R645" s="8" t="s">
        <v>8317</v>
      </c>
      <c r="S645" t="s">
        <v>8319</v>
      </c>
      <c r="T645" s="11">
        <f t="shared" si="53"/>
        <v>42155.642071759255</v>
      </c>
      <c r="U645" s="11">
        <f t="shared" si="54"/>
        <v>42100.642071759255</v>
      </c>
    </row>
    <row r="646" spans="1:21" ht="48" hidden="1" x14ac:dyDescent="0.2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s="6">
        <f t="shared" si="50"/>
        <v>300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8271</v>
      </c>
      <c r="P646" s="4">
        <f t="shared" si="51"/>
        <v>73.489999999999995</v>
      </c>
      <c r="Q646" s="7">
        <f t="shared" si="52"/>
        <v>73.489999999999995</v>
      </c>
      <c r="R646" s="8" t="s">
        <v>8317</v>
      </c>
      <c r="S646" t="s">
        <v>8319</v>
      </c>
      <c r="T646" s="11">
        <f t="shared" si="53"/>
        <v>41941.041666666664</v>
      </c>
      <c r="U646" s="11">
        <f t="shared" si="54"/>
        <v>41898.665960648148</v>
      </c>
    </row>
    <row r="647" spans="1:21" ht="32" hidden="1" x14ac:dyDescent="0.2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s="6">
        <f t="shared" si="50"/>
        <v>279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8271</v>
      </c>
      <c r="P647" s="4">
        <f t="shared" si="51"/>
        <v>23.52</v>
      </c>
      <c r="Q647" s="7">
        <f t="shared" si="52"/>
        <v>23.52</v>
      </c>
      <c r="R647" s="8" t="s">
        <v>8317</v>
      </c>
      <c r="S647" t="s">
        <v>8319</v>
      </c>
      <c r="T647" s="11">
        <f t="shared" si="53"/>
        <v>42594.026319444441</v>
      </c>
      <c r="U647" s="11">
        <f t="shared" si="54"/>
        <v>42564.026319444441</v>
      </c>
    </row>
    <row r="648" spans="1:21" ht="48" hidden="1" x14ac:dyDescent="0.2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s="6">
        <f t="shared" si="50"/>
        <v>132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8271</v>
      </c>
      <c r="P648" s="4">
        <f t="shared" si="51"/>
        <v>39.07</v>
      </c>
      <c r="Q648" s="7">
        <f t="shared" si="52"/>
        <v>39.07</v>
      </c>
      <c r="R648" s="8" t="s">
        <v>8317</v>
      </c>
      <c r="S648" t="s">
        <v>8319</v>
      </c>
      <c r="T648" s="11">
        <f t="shared" si="53"/>
        <v>41862.852627314816</v>
      </c>
      <c r="U648" s="11">
        <f t="shared" si="54"/>
        <v>41832.852627314816</v>
      </c>
    </row>
    <row r="649" spans="1:21" ht="48" hidden="1" x14ac:dyDescent="0.2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s="6">
        <f t="shared" si="50"/>
        <v>107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8271</v>
      </c>
      <c r="P649" s="4">
        <f t="shared" si="51"/>
        <v>125.94</v>
      </c>
      <c r="Q649" s="7">
        <f t="shared" si="52"/>
        <v>125.94</v>
      </c>
      <c r="R649" s="8" t="s">
        <v>8317</v>
      </c>
      <c r="S649" t="s">
        <v>8319</v>
      </c>
      <c r="T649" s="11">
        <f t="shared" si="53"/>
        <v>42446.726261574076</v>
      </c>
      <c r="U649" s="11">
        <f t="shared" si="54"/>
        <v>42416.767928240741</v>
      </c>
    </row>
    <row r="650" spans="1:21" ht="32" hidden="1" x14ac:dyDescent="0.2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s="6">
        <f t="shared" si="50"/>
        <v>127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8271</v>
      </c>
      <c r="P650" s="4">
        <f t="shared" si="51"/>
        <v>1644</v>
      </c>
      <c r="Q650" s="7">
        <f t="shared" si="52"/>
        <v>1644</v>
      </c>
      <c r="R650" s="8" t="s">
        <v>8317</v>
      </c>
      <c r="S650" t="s">
        <v>8319</v>
      </c>
      <c r="T650" s="11">
        <f t="shared" si="53"/>
        <v>41926.693379629629</v>
      </c>
      <c r="U650" s="11">
        <f t="shared" si="54"/>
        <v>41891.693379629629</v>
      </c>
    </row>
    <row r="651" spans="1:21" ht="48" hidden="1" x14ac:dyDescent="0.2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s="6">
        <f t="shared" si="50"/>
        <v>140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8271</v>
      </c>
      <c r="P651" s="4">
        <f t="shared" si="51"/>
        <v>42.67</v>
      </c>
      <c r="Q651" s="7">
        <f t="shared" si="52"/>
        <v>42.67</v>
      </c>
      <c r="R651" s="8" t="s">
        <v>8317</v>
      </c>
      <c r="S651" t="s">
        <v>8319</v>
      </c>
      <c r="T651" s="11">
        <f t="shared" si="53"/>
        <v>41898.912187499998</v>
      </c>
      <c r="U651" s="11">
        <f t="shared" si="54"/>
        <v>41877.912187499998</v>
      </c>
    </row>
    <row r="652" spans="1:21" ht="48" hidden="1" x14ac:dyDescent="0.2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s="6">
        <f t="shared" si="50"/>
        <v>112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8271</v>
      </c>
      <c r="P652" s="4">
        <f t="shared" si="51"/>
        <v>35.130000000000003</v>
      </c>
      <c r="Q652" s="7">
        <f t="shared" si="52"/>
        <v>35.130000000000003</v>
      </c>
      <c r="R652" s="8" t="s">
        <v>8317</v>
      </c>
      <c r="S652" t="s">
        <v>8319</v>
      </c>
      <c r="T652" s="11">
        <f t="shared" si="53"/>
        <v>41992.078518518523</v>
      </c>
      <c r="U652" s="11">
        <f t="shared" si="54"/>
        <v>41932.036851851852</v>
      </c>
    </row>
    <row r="653" spans="1:21" ht="48" hidden="1" x14ac:dyDescent="0.2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s="6">
        <f t="shared" si="50"/>
        <v>101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8271</v>
      </c>
      <c r="P653" s="4">
        <f t="shared" si="51"/>
        <v>239.35</v>
      </c>
      <c r="Q653" s="7">
        <f t="shared" si="52"/>
        <v>239.35</v>
      </c>
      <c r="R653" s="8" t="s">
        <v>8317</v>
      </c>
      <c r="S653" t="s">
        <v>8319</v>
      </c>
      <c r="T653" s="11">
        <f t="shared" si="53"/>
        <v>41986.017488425925</v>
      </c>
      <c r="U653" s="11">
        <f t="shared" si="54"/>
        <v>41956.017488425925</v>
      </c>
    </row>
    <row r="654" spans="1:21" ht="48" hidden="1" x14ac:dyDescent="0.2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s="6">
        <f t="shared" si="50"/>
        <v>100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8271</v>
      </c>
      <c r="P654" s="4">
        <f t="shared" si="51"/>
        <v>107.64</v>
      </c>
      <c r="Q654" s="7">
        <f t="shared" si="52"/>
        <v>107.64</v>
      </c>
      <c r="R654" s="8" t="s">
        <v>8317</v>
      </c>
      <c r="S654" t="s">
        <v>8319</v>
      </c>
      <c r="T654" s="11">
        <f t="shared" si="53"/>
        <v>42705.732060185182</v>
      </c>
      <c r="U654" s="11">
        <f t="shared" si="54"/>
        <v>42675.690393518518</v>
      </c>
    </row>
    <row r="655" spans="1:21" ht="48" hidden="1" x14ac:dyDescent="0.2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s="6">
        <f t="shared" si="50"/>
        <v>141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8271</v>
      </c>
      <c r="P655" s="4">
        <f t="shared" si="51"/>
        <v>95.83</v>
      </c>
      <c r="Q655" s="7">
        <f t="shared" si="52"/>
        <v>95.83</v>
      </c>
      <c r="R655" s="8" t="s">
        <v>8317</v>
      </c>
      <c r="S655" t="s">
        <v>8319</v>
      </c>
      <c r="T655" s="11">
        <f t="shared" si="53"/>
        <v>42236.618518518517</v>
      </c>
      <c r="U655" s="11">
        <f t="shared" si="54"/>
        <v>42199.618518518517</v>
      </c>
    </row>
    <row r="656" spans="1:21" ht="48" hidden="1" x14ac:dyDescent="0.2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s="6">
        <f t="shared" si="50"/>
        <v>267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8271</v>
      </c>
      <c r="P656" s="4">
        <f t="shared" si="51"/>
        <v>31.66</v>
      </c>
      <c r="Q656" s="7">
        <f t="shared" si="52"/>
        <v>31.66</v>
      </c>
      <c r="R656" s="8" t="s">
        <v>8317</v>
      </c>
      <c r="S656" t="s">
        <v>8319</v>
      </c>
      <c r="T656" s="11">
        <f t="shared" si="53"/>
        <v>42193.957326388889</v>
      </c>
      <c r="U656" s="11">
        <f t="shared" si="54"/>
        <v>42163.957326388889</v>
      </c>
    </row>
    <row r="657" spans="1:21" ht="48" hidden="1" x14ac:dyDescent="0.2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s="6">
        <f t="shared" si="50"/>
        <v>147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8271</v>
      </c>
      <c r="P657" s="4">
        <f t="shared" si="51"/>
        <v>42.89</v>
      </c>
      <c r="Q657" s="7">
        <f t="shared" si="52"/>
        <v>42.89</v>
      </c>
      <c r="R657" s="8" t="s">
        <v>8317</v>
      </c>
      <c r="S657" t="s">
        <v>8319</v>
      </c>
      <c r="T657" s="11">
        <f t="shared" si="53"/>
        <v>42075.915648148148</v>
      </c>
      <c r="U657" s="11">
        <f t="shared" si="54"/>
        <v>42045.957314814819</v>
      </c>
    </row>
    <row r="658" spans="1:21" ht="48" hidden="1" x14ac:dyDescent="0.2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s="6">
        <f t="shared" si="50"/>
        <v>214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8271</v>
      </c>
      <c r="P658" s="4">
        <f t="shared" si="51"/>
        <v>122.74</v>
      </c>
      <c r="Q658" s="7">
        <f t="shared" si="52"/>
        <v>122.74</v>
      </c>
      <c r="R658" s="8" t="s">
        <v>8317</v>
      </c>
      <c r="S658" t="s">
        <v>8319</v>
      </c>
      <c r="T658" s="11">
        <f t="shared" si="53"/>
        <v>42477.762951388882</v>
      </c>
      <c r="U658" s="11">
        <f t="shared" si="54"/>
        <v>42417.804618055554</v>
      </c>
    </row>
    <row r="659" spans="1:21" ht="48" hidden="1" x14ac:dyDescent="0.2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s="6">
        <f t="shared" si="50"/>
        <v>126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8271</v>
      </c>
      <c r="P659" s="4">
        <f t="shared" si="51"/>
        <v>190.45</v>
      </c>
      <c r="Q659" s="7">
        <f t="shared" si="52"/>
        <v>190.45</v>
      </c>
      <c r="R659" s="8" t="s">
        <v>8317</v>
      </c>
      <c r="S659" t="s">
        <v>8319</v>
      </c>
      <c r="T659" s="11">
        <f t="shared" si="53"/>
        <v>42361.84574074074</v>
      </c>
      <c r="U659" s="11">
        <f t="shared" si="54"/>
        <v>42331.84574074074</v>
      </c>
    </row>
    <row r="660" spans="1:21" ht="48" hidden="1" x14ac:dyDescent="0.2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s="6">
        <f t="shared" si="50"/>
        <v>104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8271</v>
      </c>
      <c r="P660" s="4">
        <f t="shared" si="51"/>
        <v>109.34</v>
      </c>
      <c r="Q660" s="7">
        <f t="shared" si="52"/>
        <v>109.34</v>
      </c>
      <c r="R660" s="8" t="s">
        <v>8317</v>
      </c>
      <c r="S660" t="s">
        <v>8319</v>
      </c>
      <c r="T660" s="11">
        <f t="shared" si="53"/>
        <v>42211.75</v>
      </c>
      <c r="U660" s="11">
        <f t="shared" si="54"/>
        <v>42179.160752314812</v>
      </c>
    </row>
    <row r="661" spans="1:21" ht="16" hidden="1" x14ac:dyDescent="0.2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s="6">
        <f t="shared" si="50"/>
        <v>101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8271</v>
      </c>
      <c r="P661" s="4">
        <f t="shared" si="51"/>
        <v>143.66999999999999</v>
      </c>
      <c r="Q661" s="7">
        <f t="shared" si="52"/>
        <v>143.66999999999999</v>
      </c>
      <c r="R661" s="8" t="s">
        <v>8317</v>
      </c>
      <c r="S661" t="s">
        <v>8319</v>
      </c>
      <c r="T661" s="11">
        <f t="shared" si="53"/>
        <v>42239.593692129631</v>
      </c>
      <c r="U661" s="11">
        <f t="shared" si="54"/>
        <v>42209.593692129631</v>
      </c>
    </row>
    <row r="662" spans="1:21" ht="48" hidden="1" x14ac:dyDescent="0.2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s="6">
        <f t="shared" si="50"/>
        <v>3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8271</v>
      </c>
      <c r="P662" s="4">
        <f t="shared" si="51"/>
        <v>84.94</v>
      </c>
      <c r="Q662" s="7">
        <f t="shared" si="52"/>
        <v>84.94</v>
      </c>
      <c r="R662" s="8" t="s">
        <v>8317</v>
      </c>
      <c r="S662" t="s">
        <v>8319</v>
      </c>
      <c r="T662" s="11">
        <f t="shared" si="53"/>
        <v>41952.783321759263</v>
      </c>
      <c r="U662" s="11">
        <f t="shared" si="54"/>
        <v>41922.741655092592</v>
      </c>
    </row>
    <row r="663" spans="1:21" ht="48" hidden="1" x14ac:dyDescent="0.2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s="6">
        <f t="shared" si="50"/>
        <v>1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8271</v>
      </c>
      <c r="P663" s="4">
        <f t="shared" si="51"/>
        <v>10.56</v>
      </c>
      <c r="Q663" s="7">
        <f t="shared" si="52"/>
        <v>10.56</v>
      </c>
      <c r="R663" s="8" t="s">
        <v>8317</v>
      </c>
      <c r="S663" t="s">
        <v>8319</v>
      </c>
      <c r="T663" s="11">
        <f t="shared" si="53"/>
        <v>42666.645358796297</v>
      </c>
      <c r="U663" s="11">
        <f t="shared" si="54"/>
        <v>42636.645358796297</v>
      </c>
    </row>
    <row r="664" spans="1:21" ht="32" hidden="1" x14ac:dyDescent="0.2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s="6">
        <f t="shared" si="50"/>
        <v>0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8271</v>
      </c>
      <c r="P664" s="4">
        <f t="shared" si="51"/>
        <v>39</v>
      </c>
      <c r="Q664" s="7">
        <f t="shared" si="52"/>
        <v>39</v>
      </c>
      <c r="R664" s="8" t="s">
        <v>8317</v>
      </c>
      <c r="S664" t="s">
        <v>8319</v>
      </c>
      <c r="T664" s="11">
        <f t="shared" si="53"/>
        <v>42020.438043981485</v>
      </c>
      <c r="U664" s="11">
        <f t="shared" si="54"/>
        <v>41990.438043981485</v>
      </c>
    </row>
    <row r="665" spans="1:21" ht="48" hidden="1" x14ac:dyDescent="0.2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s="6">
        <f t="shared" si="50"/>
        <v>0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8271</v>
      </c>
      <c r="P665" s="4">
        <f t="shared" si="51"/>
        <v>100</v>
      </c>
      <c r="Q665" s="7">
        <f t="shared" si="52"/>
        <v>100</v>
      </c>
      <c r="R665" s="8" t="s">
        <v>8317</v>
      </c>
      <c r="S665" t="s">
        <v>8319</v>
      </c>
      <c r="T665" s="11">
        <f t="shared" si="53"/>
        <v>42203.843240740738</v>
      </c>
      <c r="U665" s="11">
        <f t="shared" si="54"/>
        <v>42173.843240740738</v>
      </c>
    </row>
    <row r="666" spans="1:21" ht="48" hidden="1" x14ac:dyDescent="0.2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s="6">
        <f t="shared" si="50"/>
        <v>8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8271</v>
      </c>
      <c r="P666" s="4">
        <f t="shared" si="51"/>
        <v>31.17</v>
      </c>
      <c r="Q666" s="7">
        <f t="shared" si="52"/>
        <v>31.17</v>
      </c>
      <c r="R666" s="8" t="s">
        <v>8317</v>
      </c>
      <c r="S666" t="s">
        <v>8319</v>
      </c>
      <c r="T666" s="11">
        <f t="shared" si="53"/>
        <v>42107.666377314818</v>
      </c>
      <c r="U666" s="11">
        <f t="shared" si="54"/>
        <v>42077.666377314818</v>
      </c>
    </row>
    <row r="667" spans="1:21" ht="48" hidden="1" x14ac:dyDescent="0.2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s="6">
        <f t="shared" si="50"/>
        <v>19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8271</v>
      </c>
      <c r="P667" s="4">
        <f t="shared" si="51"/>
        <v>155.33000000000001</v>
      </c>
      <c r="Q667" s="7">
        <f t="shared" si="52"/>
        <v>155.33000000000001</v>
      </c>
      <c r="R667" s="8" t="s">
        <v>8317</v>
      </c>
      <c r="S667" t="s">
        <v>8319</v>
      </c>
      <c r="T667" s="11">
        <f t="shared" si="53"/>
        <v>42748.711354166662</v>
      </c>
      <c r="U667" s="11">
        <f t="shared" si="54"/>
        <v>42688.711354166662</v>
      </c>
    </row>
    <row r="668" spans="1:21" ht="48" hidden="1" x14ac:dyDescent="0.2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s="6">
        <f t="shared" si="50"/>
        <v>0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8271</v>
      </c>
      <c r="P668" s="4">
        <f t="shared" si="51"/>
        <v>2</v>
      </c>
      <c r="Q668" s="7">
        <f t="shared" si="52"/>
        <v>2</v>
      </c>
      <c r="R668" s="8" t="s">
        <v>8317</v>
      </c>
      <c r="S668" t="s">
        <v>8319</v>
      </c>
      <c r="T668" s="11">
        <f t="shared" si="53"/>
        <v>41868.832152777781</v>
      </c>
      <c r="U668" s="11">
        <f t="shared" si="54"/>
        <v>41838.832152777781</v>
      </c>
    </row>
    <row r="669" spans="1:21" ht="48" hidden="1" x14ac:dyDescent="0.2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s="6">
        <f t="shared" si="50"/>
        <v>10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8271</v>
      </c>
      <c r="P669" s="4">
        <f t="shared" si="51"/>
        <v>178.93</v>
      </c>
      <c r="Q669" s="7">
        <f t="shared" si="52"/>
        <v>178.93</v>
      </c>
      <c r="R669" s="8" t="s">
        <v>8317</v>
      </c>
      <c r="S669" t="s">
        <v>8319</v>
      </c>
      <c r="T669" s="11">
        <f t="shared" si="53"/>
        <v>42672.373414351852</v>
      </c>
      <c r="U669" s="11">
        <f t="shared" si="54"/>
        <v>42632.373414351852</v>
      </c>
    </row>
    <row r="670" spans="1:21" ht="48" hidden="1" x14ac:dyDescent="0.2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s="6">
        <f t="shared" si="50"/>
        <v>5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8271</v>
      </c>
      <c r="P670" s="4">
        <f t="shared" si="51"/>
        <v>27.36</v>
      </c>
      <c r="Q670" s="7">
        <f t="shared" si="52"/>
        <v>27.36</v>
      </c>
      <c r="R670" s="8" t="s">
        <v>8317</v>
      </c>
      <c r="S670" t="s">
        <v>8319</v>
      </c>
      <c r="T670" s="11">
        <f t="shared" si="53"/>
        <v>42135.831273148149</v>
      </c>
      <c r="U670" s="11">
        <f t="shared" si="54"/>
        <v>42090.831273148149</v>
      </c>
    </row>
    <row r="671" spans="1:21" ht="64" hidden="1" x14ac:dyDescent="0.2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s="6">
        <f t="shared" si="50"/>
        <v>22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8271</v>
      </c>
      <c r="P671" s="4">
        <f t="shared" si="51"/>
        <v>1536.25</v>
      </c>
      <c r="Q671" s="7">
        <f t="shared" si="52"/>
        <v>1536.25</v>
      </c>
      <c r="R671" s="8" t="s">
        <v>8317</v>
      </c>
      <c r="S671" t="s">
        <v>8319</v>
      </c>
      <c r="T671" s="11">
        <f t="shared" si="53"/>
        <v>42557.625671296293</v>
      </c>
      <c r="U671" s="11">
        <f t="shared" si="54"/>
        <v>42527.625671296293</v>
      </c>
    </row>
    <row r="672" spans="1:21" ht="48" hidden="1" x14ac:dyDescent="0.2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s="6">
        <f t="shared" si="50"/>
        <v>29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8271</v>
      </c>
      <c r="P672" s="4">
        <f t="shared" si="51"/>
        <v>85</v>
      </c>
      <c r="Q672" s="7">
        <f t="shared" si="52"/>
        <v>85</v>
      </c>
      <c r="R672" s="8" t="s">
        <v>8317</v>
      </c>
      <c r="S672" t="s">
        <v>8319</v>
      </c>
      <c r="T672" s="11">
        <f t="shared" si="53"/>
        <v>42540.340277777781</v>
      </c>
      <c r="U672" s="11">
        <f t="shared" si="54"/>
        <v>42506.709722222222</v>
      </c>
    </row>
    <row r="673" spans="1:21" ht="48" hidden="1" x14ac:dyDescent="0.2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s="6">
        <f t="shared" si="50"/>
        <v>39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8271</v>
      </c>
      <c r="P673" s="4">
        <f t="shared" si="51"/>
        <v>788.53</v>
      </c>
      <c r="Q673" s="7">
        <f t="shared" si="52"/>
        <v>788.53</v>
      </c>
      <c r="R673" s="8" t="s">
        <v>8317</v>
      </c>
      <c r="S673" t="s">
        <v>8319</v>
      </c>
      <c r="T673" s="11">
        <f t="shared" si="53"/>
        <v>42018.166666666672</v>
      </c>
      <c r="U673" s="11">
        <f t="shared" si="54"/>
        <v>41984.692731481482</v>
      </c>
    </row>
    <row r="674" spans="1:21" ht="48" hidden="1" x14ac:dyDescent="0.2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s="6">
        <f t="shared" si="50"/>
        <v>22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8271</v>
      </c>
      <c r="P674" s="4">
        <f t="shared" si="51"/>
        <v>50.3</v>
      </c>
      <c r="Q674" s="7">
        <f t="shared" si="52"/>
        <v>50.3</v>
      </c>
      <c r="R674" s="8" t="s">
        <v>8317</v>
      </c>
      <c r="S674" t="s">
        <v>8319</v>
      </c>
      <c r="T674" s="11">
        <f t="shared" si="53"/>
        <v>42005.207638888889</v>
      </c>
      <c r="U674" s="11">
        <f t="shared" si="54"/>
        <v>41974.219490740739</v>
      </c>
    </row>
    <row r="675" spans="1:21" ht="48" hidden="1" x14ac:dyDescent="0.2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s="6">
        <f t="shared" si="50"/>
        <v>0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8271</v>
      </c>
      <c r="P675" s="4">
        <f t="shared" si="51"/>
        <v>68.33</v>
      </c>
      <c r="Q675" s="7">
        <f t="shared" si="52"/>
        <v>68.33</v>
      </c>
      <c r="R675" s="8" t="s">
        <v>8317</v>
      </c>
      <c r="S675" t="s">
        <v>8319</v>
      </c>
      <c r="T675" s="11">
        <f t="shared" si="53"/>
        <v>41883.840474537035</v>
      </c>
      <c r="U675" s="11">
        <f t="shared" si="54"/>
        <v>41838.840474537035</v>
      </c>
    </row>
    <row r="676" spans="1:21" ht="32" hidden="1" x14ac:dyDescent="0.2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s="6">
        <f t="shared" si="50"/>
        <v>0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8271</v>
      </c>
      <c r="P676" s="4">
        <f t="shared" si="51"/>
        <v>7.5</v>
      </c>
      <c r="Q676" s="7">
        <f t="shared" si="52"/>
        <v>7.5</v>
      </c>
      <c r="R676" s="8" t="s">
        <v>8317</v>
      </c>
      <c r="S676" t="s">
        <v>8319</v>
      </c>
      <c r="T676" s="11">
        <f t="shared" si="53"/>
        <v>41863.116053240738</v>
      </c>
      <c r="U676" s="11">
        <f t="shared" si="54"/>
        <v>41803.116053240738</v>
      </c>
    </row>
    <row r="677" spans="1:21" ht="48" hidden="1" x14ac:dyDescent="0.2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s="6">
        <f t="shared" si="50"/>
        <v>15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8271</v>
      </c>
      <c r="P677" s="4">
        <f t="shared" si="51"/>
        <v>34.270000000000003</v>
      </c>
      <c r="Q677" s="7">
        <f t="shared" si="52"/>
        <v>34.270000000000003</v>
      </c>
      <c r="R677" s="8" t="s">
        <v>8317</v>
      </c>
      <c r="S677" t="s">
        <v>8319</v>
      </c>
      <c r="T677" s="11">
        <f t="shared" si="53"/>
        <v>42005.290972222225</v>
      </c>
      <c r="U677" s="11">
        <f t="shared" si="54"/>
        <v>41975.930601851855</v>
      </c>
    </row>
    <row r="678" spans="1:21" ht="64" hidden="1" x14ac:dyDescent="0.2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s="6">
        <f t="shared" si="50"/>
        <v>1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8271</v>
      </c>
      <c r="P678" s="4">
        <f t="shared" si="51"/>
        <v>61.29</v>
      </c>
      <c r="Q678" s="7">
        <f t="shared" si="52"/>
        <v>61.29</v>
      </c>
      <c r="R678" s="8" t="s">
        <v>8317</v>
      </c>
      <c r="S678" t="s">
        <v>8319</v>
      </c>
      <c r="T678" s="11">
        <f t="shared" si="53"/>
        <v>42042.768298611118</v>
      </c>
      <c r="U678" s="11">
        <f t="shared" si="54"/>
        <v>42012.768298611118</v>
      </c>
    </row>
    <row r="679" spans="1:21" ht="48" hidden="1" x14ac:dyDescent="0.2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s="6">
        <f t="shared" si="50"/>
        <v>26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8271</v>
      </c>
      <c r="P679" s="4">
        <f t="shared" si="51"/>
        <v>133.25</v>
      </c>
      <c r="Q679" s="7">
        <f t="shared" si="52"/>
        <v>133.25</v>
      </c>
      <c r="R679" s="8" t="s">
        <v>8317</v>
      </c>
      <c r="S679" t="s">
        <v>8319</v>
      </c>
      <c r="T679" s="11">
        <f t="shared" si="53"/>
        <v>42549.403877314813</v>
      </c>
      <c r="U679" s="11">
        <f t="shared" si="54"/>
        <v>42504.403877314813</v>
      </c>
    </row>
    <row r="680" spans="1:21" ht="48" hidden="1" x14ac:dyDescent="0.2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s="6">
        <f t="shared" si="50"/>
        <v>4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8271</v>
      </c>
      <c r="P680" s="4">
        <f t="shared" si="51"/>
        <v>65.180000000000007</v>
      </c>
      <c r="Q680" s="7">
        <f t="shared" si="52"/>
        <v>65.180000000000007</v>
      </c>
      <c r="R680" s="8" t="s">
        <v>8317</v>
      </c>
      <c r="S680" t="s">
        <v>8319</v>
      </c>
      <c r="T680" s="11">
        <f t="shared" si="53"/>
        <v>42511.376597222217</v>
      </c>
      <c r="U680" s="11">
        <f t="shared" si="54"/>
        <v>42481.376597222217</v>
      </c>
    </row>
    <row r="681" spans="1:21" ht="48" hidden="1" x14ac:dyDescent="0.2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s="6">
        <f t="shared" si="50"/>
        <v>15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8271</v>
      </c>
      <c r="P681" s="4">
        <f t="shared" si="51"/>
        <v>93.9</v>
      </c>
      <c r="Q681" s="7">
        <f t="shared" si="52"/>
        <v>93.9</v>
      </c>
      <c r="R681" s="8" t="s">
        <v>8317</v>
      </c>
      <c r="S681" t="s">
        <v>8319</v>
      </c>
      <c r="T681" s="11">
        <f t="shared" si="53"/>
        <v>42616.695706018523</v>
      </c>
      <c r="U681" s="11">
        <f t="shared" si="54"/>
        <v>42556.695706018523</v>
      </c>
    </row>
    <row r="682" spans="1:21" ht="48" hidden="1" x14ac:dyDescent="0.2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s="6">
        <f t="shared" si="50"/>
        <v>26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8271</v>
      </c>
      <c r="P682" s="4">
        <f t="shared" si="51"/>
        <v>150.65</v>
      </c>
      <c r="Q682" s="7">
        <f t="shared" si="52"/>
        <v>150.65</v>
      </c>
      <c r="R682" s="8" t="s">
        <v>8317</v>
      </c>
      <c r="S682" t="s">
        <v>8319</v>
      </c>
      <c r="T682" s="11">
        <f t="shared" si="53"/>
        <v>41899.501516203702</v>
      </c>
      <c r="U682" s="11">
        <f t="shared" si="54"/>
        <v>41864.501516203702</v>
      </c>
    </row>
    <row r="683" spans="1:21" ht="48" hidden="1" x14ac:dyDescent="0.2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s="6">
        <f t="shared" si="50"/>
        <v>0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8271</v>
      </c>
      <c r="P683" s="4">
        <f t="shared" si="51"/>
        <v>1</v>
      </c>
      <c r="Q683" s="7">
        <f t="shared" si="52"/>
        <v>1</v>
      </c>
      <c r="R683" s="8" t="s">
        <v>8317</v>
      </c>
      <c r="S683" t="s">
        <v>8319</v>
      </c>
      <c r="T683" s="11">
        <f t="shared" si="53"/>
        <v>42669.805601851855</v>
      </c>
      <c r="U683" s="11">
        <f t="shared" si="54"/>
        <v>42639.805601851855</v>
      </c>
    </row>
    <row r="684" spans="1:21" ht="48" hidden="1" x14ac:dyDescent="0.2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s="6">
        <f t="shared" si="50"/>
        <v>0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8271</v>
      </c>
      <c r="P684" s="4">
        <f t="shared" si="51"/>
        <v>13.25</v>
      </c>
      <c r="Q684" s="7">
        <f t="shared" si="52"/>
        <v>13.25</v>
      </c>
      <c r="R684" s="8" t="s">
        <v>8317</v>
      </c>
      <c r="S684" t="s">
        <v>8319</v>
      </c>
      <c r="T684" s="11">
        <f t="shared" si="53"/>
        <v>42808.723634259266</v>
      </c>
      <c r="U684" s="11">
        <f t="shared" si="54"/>
        <v>42778.765300925923</v>
      </c>
    </row>
    <row r="685" spans="1:21" ht="48" hidden="1" x14ac:dyDescent="0.2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s="6">
        <f t="shared" si="50"/>
        <v>1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8271</v>
      </c>
      <c r="P685" s="4">
        <f t="shared" si="51"/>
        <v>99.33</v>
      </c>
      <c r="Q685" s="7">
        <f t="shared" si="52"/>
        <v>99.33</v>
      </c>
      <c r="R685" s="8" t="s">
        <v>8317</v>
      </c>
      <c r="S685" t="s">
        <v>8319</v>
      </c>
      <c r="T685" s="11">
        <f t="shared" si="53"/>
        <v>42674.900046296301</v>
      </c>
      <c r="U685" s="11">
        <f t="shared" si="54"/>
        <v>42634.900046296301</v>
      </c>
    </row>
    <row r="686" spans="1:21" ht="16" hidden="1" x14ac:dyDescent="0.2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s="6">
        <f t="shared" si="50"/>
        <v>7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8271</v>
      </c>
      <c r="P686" s="4">
        <f t="shared" si="51"/>
        <v>177.39</v>
      </c>
      <c r="Q686" s="7">
        <f t="shared" si="52"/>
        <v>177.39</v>
      </c>
      <c r="R686" s="8" t="s">
        <v>8317</v>
      </c>
      <c r="S686" t="s">
        <v>8319</v>
      </c>
      <c r="T686" s="11">
        <f t="shared" si="53"/>
        <v>41845.125</v>
      </c>
      <c r="U686" s="11">
        <f t="shared" si="54"/>
        <v>41809.473275462966</v>
      </c>
    </row>
    <row r="687" spans="1:21" ht="48" hidden="1" x14ac:dyDescent="0.2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s="6">
        <f t="shared" si="50"/>
        <v>28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8271</v>
      </c>
      <c r="P687" s="4">
        <f t="shared" si="51"/>
        <v>55.3</v>
      </c>
      <c r="Q687" s="7">
        <f t="shared" si="52"/>
        <v>55.3</v>
      </c>
      <c r="R687" s="8" t="s">
        <v>8317</v>
      </c>
      <c r="S687" t="s">
        <v>8319</v>
      </c>
      <c r="T687" s="11">
        <f t="shared" si="53"/>
        <v>42016.866574074069</v>
      </c>
      <c r="U687" s="11">
        <f t="shared" si="54"/>
        <v>41971.866574074069</v>
      </c>
    </row>
    <row r="688" spans="1:21" ht="64" hidden="1" x14ac:dyDescent="0.2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s="6">
        <f t="shared" si="50"/>
        <v>0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8271</v>
      </c>
      <c r="P688" s="4" t="e">
        <f t="shared" si="51"/>
        <v>#DIV/0!</v>
      </c>
      <c r="Q688" s="7">
        <f t="shared" si="52"/>
        <v>0</v>
      </c>
      <c r="R688" s="8" t="s">
        <v>8317</v>
      </c>
      <c r="S688" t="s">
        <v>8319</v>
      </c>
      <c r="T688" s="11">
        <f t="shared" si="53"/>
        <v>42219.673263888893</v>
      </c>
      <c r="U688" s="11">
        <f t="shared" si="54"/>
        <v>42189.673263888893</v>
      </c>
    </row>
    <row r="689" spans="1:21" ht="48" hidden="1" x14ac:dyDescent="0.2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s="6">
        <f t="shared" si="50"/>
        <v>4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8271</v>
      </c>
      <c r="P689" s="4">
        <f t="shared" si="51"/>
        <v>591.66999999999996</v>
      </c>
      <c r="Q689" s="7">
        <f t="shared" si="52"/>
        <v>591.66999999999996</v>
      </c>
      <c r="R689" s="8" t="s">
        <v>8317</v>
      </c>
      <c r="S689" t="s">
        <v>8319</v>
      </c>
      <c r="T689" s="11">
        <f t="shared" si="53"/>
        <v>42771.750613425931</v>
      </c>
      <c r="U689" s="11">
        <f t="shared" si="54"/>
        <v>42711.750613425931</v>
      </c>
    </row>
    <row r="690" spans="1:21" ht="48" hidden="1" x14ac:dyDescent="0.2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s="6">
        <f t="shared" si="50"/>
        <v>73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8271</v>
      </c>
      <c r="P690" s="4">
        <f t="shared" si="51"/>
        <v>405.5</v>
      </c>
      <c r="Q690" s="7">
        <f t="shared" si="52"/>
        <v>405.5</v>
      </c>
      <c r="R690" s="8" t="s">
        <v>8317</v>
      </c>
      <c r="S690" t="s">
        <v>8319</v>
      </c>
      <c r="T690" s="11">
        <f t="shared" si="53"/>
        <v>42292.104780092588</v>
      </c>
      <c r="U690" s="11">
        <f t="shared" si="54"/>
        <v>42262.104780092588</v>
      </c>
    </row>
    <row r="691" spans="1:21" ht="48" hidden="1" x14ac:dyDescent="0.2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s="6">
        <f t="shared" si="50"/>
        <v>58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8271</v>
      </c>
      <c r="P691" s="4">
        <f t="shared" si="51"/>
        <v>343.15</v>
      </c>
      <c r="Q691" s="7">
        <f t="shared" si="52"/>
        <v>343.15</v>
      </c>
      <c r="R691" s="8" t="s">
        <v>8317</v>
      </c>
      <c r="S691" t="s">
        <v>8319</v>
      </c>
      <c r="T691" s="11">
        <f t="shared" si="53"/>
        <v>42712.207638888889</v>
      </c>
      <c r="U691" s="11">
        <f t="shared" si="54"/>
        <v>42675.66778935185</v>
      </c>
    </row>
    <row r="692" spans="1:21" ht="32" hidden="1" x14ac:dyDescent="0.2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s="6">
        <f t="shared" si="50"/>
        <v>12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8271</v>
      </c>
      <c r="P692" s="4">
        <f t="shared" si="51"/>
        <v>72.59</v>
      </c>
      <c r="Q692" s="7">
        <f t="shared" si="52"/>
        <v>72.59</v>
      </c>
      <c r="R692" s="8" t="s">
        <v>8317</v>
      </c>
      <c r="S692" t="s">
        <v>8319</v>
      </c>
      <c r="T692" s="11">
        <f t="shared" si="53"/>
        <v>42622.25</v>
      </c>
      <c r="U692" s="11">
        <f t="shared" si="54"/>
        <v>42579.634733796294</v>
      </c>
    </row>
    <row r="693" spans="1:21" ht="48" hidden="1" x14ac:dyDescent="0.2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s="6">
        <f t="shared" si="50"/>
        <v>1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8271</v>
      </c>
      <c r="P693" s="4">
        <f t="shared" si="51"/>
        <v>26</v>
      </c>
      <c r="Q693" s="7">
        <f t="shared" si="52"/>
        <v>26</v>
      </c>
      <c r="R693" s="8" t="s">
        <v>8317</v>
      </c>
      <c r="S693" t="s">
        <v>8319</v>
      </c>
      <c r="T693" s="11">
        <f t="shared" si="53"/>
        <v>42186.028310185182</v>
      </c>
      <c r="U693" s="11">
        <f t="shared" si="54"/>
        <v>42158.028310185182</v>
      </c>
    </row>
    <row r="694" spans="1:21" ht="48" hidden="1" x14ac:dyDescent="0.2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s="6">
        <f t="shared" si="50"/>
        <v>7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8271</v>
      </c>
      <c r="P694" s="4">
        <f t="shared" si="51"/>
        <v>6.5</v>
      </c>
      <c r="Q694" s="7">
        <f t="shared" si="52"/>
        <v>6.5</v>
      </c>
      <c r="R694" s="8" t="s">
        <v>8317</v>
      </c>
      <c r="S694" t="s">
        <v>8319</v>
      </c>
      <c r="T694" s="11">
        <f t="shared" si="53"/>
        <v>42726.37572916667</v>
      </c>
      <c r="U694" s="11">
        <f t="shared" si="54"/>
        <v>42696.37572916667</v>
      </c>
    </row>
    <row r="695" spans="1:21" ht="32" hidden="1" x14ac:dyDescent="0.2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s="6">
        <f t="shared" si="50"/>
        <v>35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8271</v>
      </c>
      <c r="P695" s="4">
        <f t="shared" si="51"/>
        <v>119.39</v>
      </c>
      <c r="Q695" s="7">
        <f t="shared" si="52"/>
        <v>119.39</v>
      </c>
      <c r="R695" s="8" t="s">
        <v>8317</v>
      </c>
      <c r="S695" t="s">
        <v>8319</v>
      </c>
      <c r="T695" s="11">
        <f t="shared" si="53"/>
        <v>42124.808182870373</v>
      </c>
      <c r="U695" s="11">
        <f t="shared" si="54"/>
        <v>42094.808182870373</v>
      </c>
    </row>
    <row r="696" spans="1:21" ht="48" hidden="1" x14ac:dyDescent="0.2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s="6">
        <f t="shared" si="50"/>
        <v>0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8271</v>
      </c>
      <c r="P696" s="4">
        <f t="shared" si="51"/>
        <v>84.29</v>
      </c>
      <c r="Q696" s="7">
        <f t="shared" si="52"/>
        <v>84.29</v>
      </c>
      <c r="R696" s="8" t="s">
        <v>8317</v>
      </c>
      <c r="S696" t="s">
        <v>8319</v>
      </c>
      <c r="T696" s="11">
        <f t="shared" si="53"/>
        <v>42767.663877314815</v>
      </c>
      <c r="U696" s="11">
        <f t="shared" si="54"/>
        <v>42737.663877314815</v>
      </c>
    </row>
    <row r="697" spans="1:21" ht="48" hidden="1" x14ac:dyDescent="0.2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s="6">
        <f t="shared" si="50"/>
        <v>1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8271</v>
      </c>
      <c r="P697" s="4">
        <f t="shared" si="51"/>
        <v>90.86</v>
      </c>
      <c r="Q697" s="7">
        <f t="shared" si="52"/>
        <v>90.86</v>
      </c>
      <c r="R697" s="8" t="s">
        <v>8317</v>
      </c>
      <c r="S697" t="s">
        <v>8319</v>
      </c>
      <c r="T697" s="11">
        <f t="shared" si="53"/>
        <v>41943.521064814813</v>
      </c>
      <c r="U697" s="11">
        <f t="shared" si="54"/>
        <v>41913.521064814813</v>
      </c>
    </row>
    <row r="698" spans="1:21" ht="32" hidden="1" x14ac:dyDescent="0.2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s="6">
        <f t="shared" si="50"/>
        <v>0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8271</v>
      </c>
      <c r="P698" s="4">
        <f t="shared" si="51"/>
        <v>1</v>
      </c>
      <c r="Q698" s="7">
        <f t="shared" si="52"/>
        <v>1</v>
      </c>
      <c r="R698" s="8" t="s">
        <v>8317</v>
      </c>
      <c r="S698" t="s">
        <v>8319</v>
      </c>
      <c r="T698" s="11">
        <f t="shared" si="53"/>
        <v>41845.927106481482</v>
      </c>
      <c r="U698" s="11">
        <f t="shared" si="54"/>
        <v>41815.927106481482</v>
      </c>
    </row>
    <row r="699" spans="1:21" ht="48" hidden="1" x14ac:dyDescent="0.2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s="6">
        <f t="shared" si="50"/>
        <v>46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8271</v>
      </c>
      <c r="P699" s="4">
        <f t="shared" si="51"/>
        <v>20.34</v>
      </c>
      <c r="Q699" s="7">
        <f t="shared" si="52"/>
        <v>20.34</v>
      </c>
      <c r="R699" s="8" t="s">
        <v>8317</v>
      </c>
      <c r="S699" t="s">
        <v>8319</v>
      </c>
      <c r="T699" s="11">
        <f t="shared" si="53"/>
        <v>42403.523020833338</v>
      </c>
      <c r="U699" s="11">
        <f t="shared" si="54"/>
        <v>42388.523020833338</v>
      </c>
    </row>
    <row r="700" spans="1:21" ht="48" hidden="1" x14ac:dyDescent="0.2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s="6">
        <f t="shared" si="50"/>
        <v>15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8271</v>
      </c>
      <c r="P700" s="4">
        <f t="shared" si="51"/>
        <v>530.69000000000005</v>
      </c>
      <c r="Q700" s="7">
        <f t="shared" si="52"/>
        <v>530.69000000000005</v>
      </c>
      <c r="R700" s="8" t="s">
        <v>8317</v>
      </c>
      <c r="S700" t="s">
        <v>8319</v>
      </c>
      <c r="T700" s="11">
        <f t="shared" si="53"/>
        <v>41900.083333333336</v>
      </c>
      <c r="U700" s="11">
        <f t="shared" si="54"/>
        <v>41866.931076388886</v>
      </c>
    </row>
    <row r="701" spans="1:21" ht="48" hidden="1" x14ac:dyDescent="0.2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s="6">
        <f t="shared" si="50"/>
        <v>82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8271</v>
      </c>
      <c r="P701" s="4">
        <f t="shared" si="51"/>
        <v>120.39</v>
      </c>
      <c r="Q701" s="7">
        <f t="shared" si="52"/>
        <v>120.39</v>
      </c>
      <c r="R701" s="8" t="s">
        <v>8317</v>
      </c>
      <c r="S701" t="s">
        <v>8319</v>
      </c>
      <c r="T701" s="11">
        <f t="shared" si="53"/>
        <v>41600.666666666664</v>
      </c>
      <c r="U701" s="11">
        <f t="shared" si="54"/>
        <v>41563.485509259262</v>
      </c>
    </row>
    <row r="702" spans="1:21" ht="48" hidden="1" x14ac:dyDescent="0.2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s="6">
        <f t="shared" si="50"/>
        <v>3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8271</v>
      </c>
      <c r="P702" s="4">
        <f t="shared" si="51"/>
        <v>13</v>
      </c>
      <c r="Q702" s="7">
        <f t="shared" si="52"/>
        <v>13</v>
      </c>
      <c r="R702" s="8" t="s">
        <v>8317</v>
      </c>
      <c r="S702" t="s">
        <v>8319</v>
      </c>
      <c r="T702" s="11">
        <f t="shared" si="53"/>
        <v>42745.688437500001</v>
      </c>
      <c r="U702" s="11">
        <f t="shared" si="54"/>
        <v>42715.688437500001</v>
      </c>
    </row>
    <row r="703" spans="1:21" ht="48" hidden="1" x14ac:dyDescent="0.2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s="6">
        <f t="shared" si="50"/>
        <v>27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8271</v>
      </c>
      <c r="P703" s="4">
        <f t="shared" si="51"/>
        <v>291.33</v>
      </c>
      <c r="Q703" s="7">
        <f t="shared" si="52"/>
        <v>291.33</v>
      </c>
      <c r="R703" s="8" t="s">
        <v>8317</v>
      </c>
      <c r="S703" t="s">
        <v>8319</v>
      </c>
      <c r="T703" s="11">
        <f t="shared" si="53"/>
        <v>41843.662962962961</v>
      </c>
      <c r="U703" s="11">
        <f t="shared" si="54"/>
        <v>41813.662962962961</v>
      </c>
    </row>
    <row r="704" spans="1:21" ht="48" hidden="1" x14ac:dyDescent="0.2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s="6">
        <f t="shared" si="50"/>
        <v>31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8271</v>
      </c>
      <c r="P704" s="4">
        <f t="shared" si="51"/>
        <v>124.92</v>
      </c>
      <c r="Q704" s="7">
        <f t="shared" si="52"/>
        <v>124.92</v>
      </c>
      <c r="R704" s="8" t="s">
        <v>8317</v>
      </c>
      <c r="S704" t="s">
        <v>8319</v>
      </c>
      <c r="T704" s="11">
        <f t="shared" si="53"/>
        <v>42698.768368055549</v>
      </c>
      <c r="U704" s="11">
        <f t="shared" si="54"/>
        <v>42668.726701388892</v>
      </c>
    </row>
    <row r="705" spans="1:21" ht="48" hidden="1" x14ac:dyDescent="0.2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s="6">
        <f t="shared" si="50"/>
        <v>6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8271</v>
      </c>
      <c r="P705" s="4">
        <f t="shared" si="51"/>
        <v>119.57</v>
      </c>
      <c r="Q705" s="7">
        <f t="shared" si="52"/>
        <v>119.57</v>
      </c>
      <c r="R705" s="8" t="s">
        <v>8317</v>
      </c>
      <c r="S705" t="s">
        <v>8319</v>
      </c>
      <c r="T705" s="11">
        <f t="shared" si="53"/>
        <v>42766.98055555555</v>
      </c>
      <c r="U705" s="11">
        <f t="shared" si="54"/>
        <v>42711.950798611113</v>
      </c>
    </row>
    <row r="706" spans="1:21" ht="48" hidden="1" x14ac:dyDescent="0.2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s="6">
        <f t="shared" si="50"/>
        <v>1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8271</v>
      </c>
      <c r="P706" s="4">
        <f t="shared" si="51"/>
        <v>120.25</v>
      </c>
      <c r="Q706" s="7">
        <f t="shared" si="52"/>
        <v>120.25</v>
      </c>
      <c r="R706" s="8" t="s">
        <v>8317</v>
      </c>
      <c r="S706" t="s">
        <v>8319</v>
      </c>
      <c r="T706" s="11">
        <f t="shared" si="53"/>
        <v>42786.192916666667</v>
      </c>
      <c r="U706" s="11">
        <f t="shared" si="54"/>
        <v>42726.192916666667</v>
      </c>
    </row>
    <row r="707" spans="1:21" ht="32" hidden="1" x14ac:dyDescent="0.2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s="6">
        <f t="shared" ref="F707:F770" si="55">ROUND(E707/D707*100,0)</f>
        <v>1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8271</v>
      </c>
      <c r="P707" s="4">
        <f t="shared" ref="P707:P770" si="56">ROUND(E707/M707,2)</f>
        <v>195.4</v>
      </c>
      <c r="Q707" s="7">
        <f t="shared" ref="Q707:Q770" si="57">IFERROR(ROUND(E707/M707,2),0)</f>
        <v>195.4</v>
      </c>
      <c r="R707" s="8" t="s">
        <v>8317</v>
      </c>
      <c r="S707" t="s">
        <v>8319</v>
      </c>
      <c r="T707" s="11">
        <f t="shared" ref="T707:T770" si="58">(((J707/60)/60)/24)+DATE(1970,1,1)</f>
        <v>42756.491643518515</v>
      </c>
      <c r="U707" s="11">
        <f t="shared" ref="U707:U770" si="59">(((K707/60)/60)/24)+DATE(1970,1,1)</f>
        <v>42726.491643518515</v>
      </c>
    </row>
    <row r="708" spans="1:21" ht="48" hidden="1" x14ac:dyDescent="0.2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s="6">
        <f t="shared" si="55"/>
        <v>0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8271</v>
      </c>
      <c r="P708" s="4" t="e">
        <f t="shared" si="56"/>
        <v>#DIV/0!</v>
      </c>
      <c r="Q708" s="7">
        <f t="shared" si="57"/>
        <v>0</v>
      </c>
      <c r="R708" s="8" t="s">
        <v>8317</v>
      </c>
      <c r="S708" t="s">
        <v>8319</v>
      </c>
      <c r="T708" s="11">
        <f t="shared" si="58"/>
        <v>42718.777083333334</v>
      </c>
      <c r="U708" s="11">
        <f t="shared" si="59"/>
        <v>42676.995173611111</v>
      </c>
    </row>
    <row r="709" spans="1:21" ht="48" hidden="1" x14ac:dyDescent="0.2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s="6">
        <f t="shared" si="55"/>
        <v>79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8271</v>
      </c>
      <c r="P709" s="4">
        <f t="shared" si="56"/>
        <v>117.7</v>
      </c>
      <c r="Q709" s="7">
        <f t="shared" si="57"/>
        <v>117.7</v>
      </c>
      <c r="R709" s="8" t="s">
        <v>8317</v>
      </c>
      <c r="S709" t="s">
        <v>8319</v>
      </c>
      <c r="T709" s="11">
        <f t="shared" si="58"/>
        <v>42736.663506944446</v>
      </c>
      <c r="U709" s="11">
        <f t="shared" si="59"/>
        <v>42696.663506944446</v>
      </c>
    </row>
    <row r="710" spans="1:21" ht="48" hidden="1" x14ac:dyDescent="0.2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s="6">
        <f t="shared" si="55"/>
        <v>22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8271</v>
      </c>
      <c r="P710" s="4">
        <f t="shared" si="56"/>
        <v>23.95</v>
      </c>
      <c r="Q710" s="7">
        <f t="shared" si="57"/>
        <v>23.95</v>
      </c>
      <c r="R710" s="8" t="s">
        <v>8317</v>
      </c>
      <c r="S710" t="s">
        <v>8319</v>
      </c>
      <c r="T710" s="11">
        <f t="shared" si="58"/>
        <v>41895.581018518518</v>
      </c>
      <c r="U710" s="11">
        <f t="shared" si="59"/>
        <v>41835.581018518518</v>
      </c>
    </row>
    <row r="711" spans="1:21" ht="32" hidden="1" x14ac:dyDescent="0.2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s="6">
        <f t="shared" si="55"/>
        <v>0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8271</v>
      </c>
      <c r="P711" s="4">
        <f t="shared" si="56"/>
        <v>30.5</v>
      </c>
      <c r="Q711" s="7">
        <f t="shared" si="57"/>
        <v>30.5</v>
      </c>
      <c r="R711" s="8" t="s">
        <v>8317</v>
      </c>
      <c r="S711" t="s">
        <v>8319</v>
      </c>
      <c r="T711" s="11">
        <f t="shared" si="58"/>
        <v>41978.041192129633</v>
      </c>
      <c r="U711" s="11">
        <f t="shared" si="59"/>
        <v>41948.041192129633</v>
      </c>
    </row>
    <row r="712" spans="1:21" ht="32" hidden="1" x14ac:dyDescent="0.2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s="6">
        <f t="shared" si="55"/>
        <v>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8271</v>
      </c>
      <c r="P712" s="4" t="e">
        <f t="shared" si="56"/>
        <v>#DIV/0!</v>
      </c>
      <c r="Q712" s="7">
        <f t="shared" si="57"/>
        <v>0</v>
      </c>
      <c r="R712" s="8" t="s">
        <v>8317</v>
      </c>
      <c r="S712" t="s">
        <v>8319</v>
      </c>
      <c r="T712" s="11">
        <f t="shared" si="58"/>
        <v>41871.030555555553</v>
      </c>
      <c r="U712" s="11">
        <f t="shared" si="59"/>
        <v>41837.984976851854</v>
      </c>
    </row>
    <row r="713" spans="1:21" ht="48" hidden="1" x14ac:dyDescent="0.2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s="6">
        <f t="shared" si="55"/>
        <v>34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8271</v>
      </c>
      <c r="P713" s="4">
        <f t="shared" si="56"/>
        <v>99.97</v>
      </c>
      <c r="Q713" s="7">
        <f t="shared" si="57"/>
        <v>99.97</v>
      </c>
      <c r="R713" s="8" t="s">
        <v>8317</v>
      </c>
      <c r="S713" t="s">
        <v>8319</v>
      </c>
      <c r="T713" s="11">
        <f t="shared" si="58"/>
        <v>42718.500787037032</v>
      </c>
      <c r="U713" s="11">
        <f t="shared" si="59"/>
        <v>42678.459120370375</v>
      </c>
    </row>
    <row r="714" spans="1:21" ht="48" hidden="1" x14ac:dyDescent="0.2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s="6">
        <f t="shared" si="55"/>
        <v>0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8271</v>
      </c>
      <c r="P714" s="4">
        <f t="shared" si="56"/>
        <v>26.25</v>
      </c>
      <c r="Q714" s="7">
        <f t="shared" si="57"/>
        <v>26.25</v>
      </c>
      <c r="R714" s="8" t="s">
        <v>8317</v>
      </c>
      <c r="S714" t="s">
        <v>8319</v>
      </c>
      <c r="T714" s="11">
        <f t="shared" si="58"/>
        <v>42414.680925925932</v>
      </c>
      <c r="U714" s="11">
        <f t="shared" si="59"/>
        <v>42384.680925925932</v>
      </c>
    </row>
    <row r="715" spans="1:21" ht="48" hidden="1" x14ac:dyDescent="0.2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s="6">
        <f t="shared" si="55"/>
        <v>1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8271</v>
      </c>
      <c r="P715" s="4">
        <f t="shared" si="56"/>
        <v>199</v>
      </c>
      <c r="Q715" s="7">
        <f t="shared" si="57"/>
        <v>199</v>
      </c>
      <c r="R715" s="8" t="s">
        <v>8317</v>
      </c>
      <c r="S715" t="s">
        <v>8319</v>
      </c>
      <c r="T715" s="11">
        <f t="shared" si="58"/>
        <v>42526.529305555552</v>
      </c>
      <c r="U715" s="11">
        <f t="shared" si="59"/>
        <v>42496.529305555552</v>
      </c>
    </row>
    <row r="716" spans="1:21" ht="48" hidden="1" x14ac:dyDescent="0.2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s="6">
        <f t="shared" si="55"/>
        <v>15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8271</v>
      </c>
      <c r="P716" s="4">
        <f t="shared" si="56"/>
        <v>80.319999999999993</v>
      </c>
      <c r="Q716" s="7">
        <f t="shared" si="57"/>
        <v>80.319999999999993</v>
      </c>
      <c r="R716" s="8" t="s">
        <v>8317</v>
      </c>
      <c r="S716" t="s">
        <v>8319</v>
      </c>
      <c r="T716" s="11">
        <f t="shared" si="58"/>
        <v>42794.787986111114</v>
      </c>
      <c r="U716" s="11">
        <f t="shared" si="59"/>
        <v>42734.787986111114</v>
      </c>
    </row>
    <row r="717" spans="1:21" ht="48" hidden="1" x14ac:dyDescent="0.2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s="6">
        <f t="shared" si="55"/>
        <v>5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8271</v>
      </c>
      <c r="P717" s="4">
        <f t="shared" si="56"/>
        <v>115.75</v>
      </c>
      <c r="Q717" s="7">
        <f t="shared" si="57"/>
        <v>115.75</v>
      </c>
      <c r="R717" s="8" t="s">
        <v>8317</v>
      </c>
      <c r="S717" t="s">
        <v>8319</v>
      </c>
      <c r="T717" s="11">
        <f t="shared" si="58"/>
        <v>42313.132407407407</v>
      </c>
      <c r="U717" s="11">
        <f t="shared" si="59"/>
        <v>42273.090740740736</v>
      </c>
    </row>
    <row r="718" spans="1:21" ht="48" hidden="1" x14ac:dyDescent="0.2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s="6">
        <f t="shared" si="55"/>
        <v>10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8271</v>
      </c>
      <c r="P718" s="4">
        <f t="shared" si="56"/>
        <v>44.69</v>
      </c>
      <c r="Q718" s="7">
        <f t="shared" si="57"/>
        <v>44.69</v>
      </c>
      <c r="R718" s="8" t="s">
        <v>8317</v>
      </c>
      <c r="S718" t="s">
        <v>8319</v>
      </c>
      <c r="T718" s="11">
        <f t="shared" si="58"/>
        <v>41974</v>
      </c>
      <c r="U718" s="11">
        <f t="shared" si="59"/>
        <v>41940.658645833333</v>
      </c>
    </row>
    <row r="719" spans="1:21" ht="16" hidden="1" x14ac:dyDescent="0.2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s="6">
        <f t="shared" si="55"/>
        <v>0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8271</v>
      </c>
      <c r="P719" s="4">
        <f t="shared" si="56"/>
        <v>76.25</v>
      </c>
      <c r="Q719" s="7">
        <f t="shared" si="57"/>
        <v>76.25</v>
      </c>
      <c r="R719" s="8" t="s">
        <v>8317</v>
      </c>
      <c r="S719" t="s">
        <v>8319</v>
      </c>
      <c r="T719" s="11">
        <f t="shared" si="58"/>
        <v>41887.854189814818</v>
      </c>
      <c r="U719" s="11">
        <f t="shared" si="59"/>
        <v>41857.854189814818</v>
      </c>
    </row>
    <row r="720" spans="1:21" ht="48" hidden="1" x14ac:dyDescent="0.2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s="6">
        <f t="shared" si="55"/>
        <v>1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8271</v>
      </c>
      <c r="P720" s="4">
        <f t="shared" si="56"/>
        <v>22.5</v>
      </c>
      <c r="Q720" s="7">
        <f t="shared" si="57"/>
        <v>22.5</v>
      </c>
      <c r="R720" s="8" t="s">
        <v>8317</v>
      </c>
      <c r="S720" t="s">
        <v>8319</v>
      </c>
      <c r="T720" s="11">
        <f t="shared" si="58"/>
        <v>42784.249305555553</v>
      </c>
      <c r="U720" s="11">
        <f t="shared" si="59"/>
        <v>42752.845451388886</v>
      </c>
    </row>
    <row r="721" spans="1:21" ht="48" hidden="1" x14ac:dyDescent="0.2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s="6">
        <f t="shared" si="55"/>
        <v>1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8271</v>
      </c>
      <c r="P721" s="4">
        <f t="shared" si="56"/>
        <v>19.399999999999999</v>
      </c>
      <c r="Q721" s="7">
        <f t="shared" si="57"/>
        <v>19.399999999999999</v>
      </c>
      <c r="R721" s="8" t="s">
        <v>8317</v>
      </c>
      <c r="S721" t="s">
        <v>8319</v>
      </c>
      <c r="T721" s="11">
        <f t="shared" si="58"/>
        <v>42423.040231481486</v>
      </c>
      <c r="U721" s="11">
        <f t="shared" si="59"/>
        <v>42409.040231481486</v>
      </c>
    </row>
    <row r="722" spans="1:21" ht="48" hidden="1" x14ac:dyDescent="0.2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s="6">
        <f t="shared" si="55"/>
        <v>144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8272</v>
      </c>
      <c r="P722" s="4">
        <f t="shared" si="56"/>
        <v>66.709999999999994</v>
      </c>
      <c r="Q722" s="7">
        <f t="shared" si="57"/>
        <v>66.709999999999994</v>
      </c>
      <c r="R722" s="8" t="s">
        <v>8320</v>
      </c>
      <c r="S722" t="s">
        <v>8321</v>
      </c>
      <c r="T722" s="11">
        <f t="shared" si="58"/>
        <v>40937.649201388893</v>
      </c>
      <c r="U722" s="11">
        <f t="shared" si="59"/>
        <v>40909.649201388893</v>
      </c>
    </row>
    <row r="723" spans="1:21" ht="48" hidden="1" x14ac:dyDescent="0.2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s="6">
        <f t="shared" si="55"/>
        <v>122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8272</v>
      </c>
      <c r="P723" s="4">
        <f t="shared" si="56"/>
        <v>84.14</v>
      </c>
      <c r="Q723" s="7">
        <f t="shared" si="57"/>
        <v>84.14</v>
      </c>
      <c r="R723" s="8" t="s">
        <v>8320</v>
      </c>
      <c r="S723" t="s">
        <v>8321</v>
      </c>
      <c r="T723" s="11">
        <f t="shared" si="58"/>
        <v>41852.571840277778</v>
      </c>
      <c r="U723" s="11">
        <f t="shared" si="59"/>
        <v>41807.571840277778</v>
      </c>
    </row>
    <row r="724" spans="1:21" ht="48" hidden="1" x14ac:dyDescent="0.2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s="6">
        <f t="shared" si="55"/>
        <v>132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8272</v>
      </c>
      <c r="P724" s="4">
        <f t="shared" si="56"/>
        <v>215.73</v>
      </c>
      <c r="Q724" s="7">
        <f t="shared" si="57"/>
        <v>215.73</v>
      </c>
      <c r="R724" s="8" t="s">
        <v>8320</v>
      </c>
      <c r="S724" t="s">
        <v>8321</v>
      </c>
      <c r="T724" s="11">
        <f t="shared" si="58"/>
        <v>41007.76363425926</v>
      </c>
      <c r="U724" s="11">
        <f t="shared" si="59"/>
        <v>40977.805300925924</v>
      </c>
    </row>
    <row r="725" spans="1:21" ht="32" hidden="1" x14ac:dyDescent="0.2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s="6">
        <f t="shared" si="55"/>
        <v>109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8272</v>
      </c>
      <c r="P725" s="4">
        <f t="shared" si="56"/>
        <v>54.69</v>
      </c>
      <c r="Q725" s="7">
        <f t="shared" si="57"/>
        <v>54.69</v>
      </c>
      <c r="R725" s="8" t="s">
        <v>8320</v>
      </c>
      <c r="S725" t="s">
        <v>8321</v>
      </c>
      <c r="T725" s="11">
        <f t="shared" si="58"/>
        <v>42215.165972222225</v>
      </c>
      <c r="U725" s="11">
        <f t="shared" si="59"/>
        <v>42184.816539351858</v>
      </c>
    </row>
    <row r="726" spans="1:21" ht="48" hidden="1" x14ac:dyDescent="0.2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s="6">
        <f t="shared" si="55"/>
        <v>105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8272</v>
      </c>
      <c r="P726" s="4">
        <f t="shared" si="56"/>
        <v>51.63</v>
      </c>
      <c r="Q726" s="7">
        <f t="shared" si="57"/>
        <v>51.63</v>
      </c>
      <c r="R726" s="8" t="s">
        <v>8320</v>
      </c>
      <c r="S726" t="s">
        <v>8321</v>
      </c>
      <c r="T726" s="11">
        <f t="shared" si="58"/>
        <v>40724.638460648144</v>
      </c>
      <c r="U726" s="11">
        <f t="shared" si="59"/>
        <v>40694.638460648144</v>
      </c>
    </row>
    <row r="727" spans="1:21" ht="48" hidden="1" x14ac:dyDescent="0.2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s="6">
        <f t="shared" si="55"/>
        <v>100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8272</v>
      </c>
      <c r="P727" s="4">
        <f t="shared" si="56"/>
        <v>143.36000000000001</v>
      </c>
      <c r="Q727" s="7">
        <f t="shared" si="57"/>
        <v>143.36000000000001</v>
      </c>
      <c r="R727" s="8" t="s">
        <v>8320</v>
      </c>
      <c r="S727" t="s">
        <v>8321</v>
      </c>
      <c r="T727" s="11">
        <f t="shared" si="58"/>
        <v>42351.626296296294</v>
      </c>
      <c r="U727" s="11">
        <f t="shared" si="59"/>
        <v>42321.626296296294</v>
      </c>
    </row>
    <row r="728" spans="1:21" ht="48" hidden="1" x14ac:dyDescent="0.2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s="6">
        <f t="shared" si="55"/>
        <v>101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8272</v>
      </c>
      <c r="P728" s="4">
        <f t="shared" si="56"/>
        <v>72.430000000000007</v>
      </c>
      <c r="Q728" s="7">
        <f t="shared" si="57"/>
        <v>72.430000000000007</v>
      </c>
      <c r="R728" s="8" t="s">
        <v>8320</v>
      </c>
      <c r="S728" t="s">
        <v>8321</v>
      </c>
      <c r="T728" s="11">
        <f t="shared" si="58"/>
        <v>41376.042673611111</v>
      </c>
      <c r="U728" s="11">
        <f t="shared" si="59"/>
        <v>41346.042673611111</v>
      </c>
    </row>
    <row r="729" spans="1:21" ht="48" hidden="1" x14ac:dyDescent="0.2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s="6">
        <f t="shared" si="55"/>
        <v>156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8272</v>
      </c>
      <c r="P729" s="4">
        <f t="shared" si="56"/>
        <v>36.53</v>
      </c>
      <c r="Q729" s="7">
        <f t="shared" si="57"/>
        <v>36.53</v>
      </c>
      <c r="R729" s="8" t="s">
        <v>8320</v>
      </c>
      <c r="S729" t="s">
        <v>8321</v>
      </c>
      <c r="T729" s="11">
        <f t="shared" si="58"/>
        <v>41288.888888888891</v>
      </c>
      <c r="U729" s="11">
        <f t="shared" si="59"/>
        <v>41247.020243055551</v>
      </c>
    </row>
    <row r="730" spans="1:21" ht="48" hidden="1" x14ac:dyDescent="0.2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s="6">
        <f t="shared" si="55"/>
        <v>106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8272</v>
      </c>
      <c r="P730" s="4">
        <f t="shared" si="56"/>
        <v>60.9</v>
      </c>
      <c r="Q730" s="7">
        <f t="shared" si="57"/>
        <v>60.9</v>
      </c>
      <c r="R730" s="8" t="s">
        <v>8320</v>
      </c>
      <c r="S730" t="s">
        <v>8321</v>
      </c>
      <c r="T730" s="11">
        <f t="shared" si="58"/>
        <v>40776.837465277778</v>
      </c>
      <c r="U730" s="11">
        <f t="shared" si="59"/>
        <v>40731.837465277778</v>
      </c>
    </row>
    <row r="731" spans="1:21" ht="48" hidden="1" x14ac:dyDescent="0.2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s="6">
        <f t="shared" si="55"/>
        <v>131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8272</v>
      </c>
      <c r="P731" s="4">
        <f t="shared" si="56"/>
        <v>43.55</v>
      </c>
      <c r="Q731" s="7">
        <f t="shared" si="57"/>
        <v>43.55</v>
      </c>
      <c r="R731" s="8" t="s">
        <v>8320</v>
      </c>
      <c r="S731" t="s">
        <v>8321</v>
      </c>
      <c r="T731" s="11">
        <f t="shared" si="58"/>
        <v>41171.185891203706</v>
      </c>
      <c r="U731" s="11">
        <f t="shared" si="59"/>
        <v>41111.185891203706</v>
      </c>
    </row>
    <row r="732" spans="1:21" ht="32" hidden="1" x14ac:dyDescent="0.2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s="6">
        <f t="shared" si="55"/>
        <v>132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8272</v>
      </c>
      <c r="P732" s="4">
        <f t="shared" si="56"/>
        <v>99.77</v>
      </c>
      <c r="Q732" s="7">
        <f t="shared" si="57"/>
        <v>99.77</v>
      </c>
      <c r="R732" s="8" t="s">
        <v>8320</v>
      </c>
      <c r="S732" t="s">
        <v>8321</v>
      </c>
      <c r="T732" s="11">
        <f t="shared" si="58"/>
        <v>40884.745266203703</v>
      </c>
      <c r="U732" s="11">
        <f t="shared" si="59"/>
        <v>40854.745266203703</v>
      </c>
    </row>
    <row r="733" spans="1:21" ht="48" hidden="1" x14ac:dyDescent="0.2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s="6">
        <f t="shared" si="55"/>
        <v>126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8272</v>
      </c>
      <c r="P733" s="4">
        <f t="shared" si="56"/>
        <v>88.73</v>
      </c>
      <c r="Q733" s="7">
        <f t="shared" si="57"/>
        <v>88.73</v>
      </c>
      <c r="R733" s="8" t="s">
        <v>8320</v>
      </c>
      <c r="S733" t="s">
        <v>8321</v>
      </c>
      <c r="T733" s="11">
        <f t="shared" si="58"/>
        <v>40930.25</v>
      </c>
      <c r="U733" s="11">
        <f t="shared" si="59"/>
        <v>40879.795682870368</v>
      </c>
    </row>
    <row r="734" spans="1:21" ht="48" hidden="1" x14ac:dyDescent="0.2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s="6">
        <f t="shared" si="55"/>
        <v>160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8272</v>
      </c>
      <c r="P734" s="4">
        <f t="shared" si="56"/>
        <v>4.92</v>
      </c>
      <c r="Q734" s="7">
        <f t="shared" si="57"/>
        <v>4.92</v>
      </c>
      <c r="R734" s="8" t="s">
        <v>8320</v>
      </c>
      <c r="S734" t="s">
        <v>8321</v>
      </c>
      <c r="T734" s="11">
        <f t="shared" si="58"/>
        <v>41546.424317129626</v>
      </c>
      <c r="U734" s="11">
        <f t="shared" si="59"/>
        <v>41486.424317129626</v>
      </c>
    </row>
    <row r="735" spans="1:21" ht="48" hidden="1" x14ac:dyDescent="0.2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s="6">
        <f t="shared" si="55"/>
        <v>120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8272</v>
      </c>
      <c r="P735" s="4">
        <f t="shared" si="56"/>
        <v>17.82</v>
      </c>
      <c r="Q735" s="7">
        <f t="shared" si="57"/>
        <v>17.82</v>
      </c>
      <c r="R735" s="8" t="s">
        <v>8320</v>
      </c>
      <c r="S735" t="s">
        <v>8321</v>
      </c>
      <c r="T735" s="11">
        <f t="shared" si="58"/>
        <v>41628.420046296298</v>
      </c>
      <c r="U735" s="11">
        <f t="shared" si="59"/>
        <v>41598.420046296298</v>
      </c>
    </row>
    <row r="736" spans="1:21" ht="32" hidden="1" x14ac:dyDescent="0.2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s="6">
        <f t="shared" si="55"/>
        <v>126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8272</v>
      </c>
      <c r="P736" s="4">
        <f t="shared" si="56"/>
        <v>187.19</v>
      </c>
      <c r="Q736" s="7">
        <f t="shared" si="57"/>
        <v>187.19</v>
      </c>
      <c r="R736" s="8" t="s">
        <v>8320</v>
      </c>
      <c r="S736" t="s">
        <v>8321</v>
      </c>
      <c r="T736" s="11">
        <f t="shared" si="58"/>
        <v>42133.208333333328</v>
      </c>
      <c r="U736" s="11">
        <f t="shared" si="59"/>
        <v>42102.164583333331</v>
      </c>
    </row>
    <row r="737" spans="1:21" ht="48" hidden="1" x14ac:dyDescent="0.2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s="6">
        <f t="shared" si="55"/>
        <v>114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8272</v>
      </c>
      <c r="P737" s="4">
        <f t="shared" si="56"/>
        <v>234.81</v>
      </c>
      <c r="Q737" s="7">
        <f t="shared" si="57"/>
        <v>234.81</v>
      </c>
      <c r="R737" s="8" t="s">
        <v>8320</v>
      </c>
      <c r="S737" t="s">
        <v>8321</v>
      </c>
      <c r="T737" s="11">
        <f t="shared" si="58"/>
        <v>41977.027083333334</v>
      </c>
      <c r="U737" s="11">
        <f t="shared" si="59"/>
        <v>41946.029467592591</v>
      </c>
    </row>
    <row r="738" spans="1:21" ht="48" hidden="1" x14ac:dyDescent="0.2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s="6">
        <f t="shared" si="55"/>
        <v>315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8272</v>
      </c>
      <c r="P738" s="4">
        <f t="shared" si="56"/>
        <v>105.05</v>
      </c>
      <c r="Q738" s="7">
        <f t="shared" si="57"/>
        <v>105.05</v>
      </c>
      <c r="R738" s="8" t="s">
        <v>8320</v>
      </c>
      <c r="S738" t="s">
        <v>8321</v>
      </c>
      <c r="T738" s="11">
        <f t="shared" si="58"/>
        <v>41599.207638888889</v>
      </c>
      <c r="U738" s="11">
        <f t="shared" si="59"/>
        <v>41579.734259259261</v>
      </c>
    </row>
    <row r="739" spans="1:21" ht="48" hidden="1" x14ac:dyDescent="0.2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s="6">
        <f t="shared" si="55"/>
        <v>122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8272</v>
      </c>
      <c r="P739" s="4">
        <f t="shared" si="56"/>
        <v>56.67</v>
      </c>
      <c r="Q739" s="7">
        <f t="shared" si="57"/>
        <v>56.67</v>
      </c>
      <c r="R739" s="8" t="s">
        <v>8320</v>
      </c>
      <c r="S739" t="s">
        <v>8321</v>
      </c>
      <c r="T739" s="11">
        <f t="shared" si="58"/>
        <v>41684.833333333336</v>
      </c>
      <c r="U739" s="11">
        <f t="shared" si="59"/>
        <v>41667.275312500002</v>
      </c>
    </row>
    <row r="740" spans="1:21" ht="32" hidden="1" x14ac:dyDescent="0.2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s="6">
        <f t="shared" si="55"/>
        <v>107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8272</v>
      </c>
      <c r="P740" s="4">
        <f t="shared" si="56"/>
        <v>39.049999999999997</v>
      </c>
      <c r="Q740" s="7">
        <f t="shared" si="57"/>
        <v>39.049999999999997</v>
      </c>
      <c r="R740" s="8" t="s">
        <v>8320</v>
      </c>
      <c r="S740" t="s">
        <v>8321</v>
      </c>
      <c r="T740" s="11">
        <f t="shared" si="58"/>
        <v>41974.207638888889</v>
      </c>
      <c r="U740" s="11">
        <f t="shared" si="59"/>
        <v>41943.604097222218</v>
      </c>
    </row>
    <row r="741" spans="1:21" ht="48" hidden="1" x14ac:dyDescent="0.2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s="6">
        <f t="shared" si="55"/>
        <v>158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8272</v>
      </c>
      <c r="P741" s="4">
        <f t="shared" si="56"/>
        <v>68.349999999999994</v>
      </c>
      <c r="Q741" s="7">
        <f t="shared" si="57"/>
        <v>68.349999999999994</v>
      </c>
      <c r="R741" s="8" t="s">
        <v>8320</v>
      </c>
      <c r="S741" t="s">
        <v>8321</v>
      </c>
      <c r="T741" s="11">
        <f t="shared" si="58"/>
        <v>41862.502650462964</v>
      </c>
      <c r="U741" s="11">
        <f t="shared" si="59"/>
        <v>41829.502650462964</v>
      </c>
    </row>
    <row r="742" spans="1:21" ht="48" hidden="1" x14ac:dyDescent="0.2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s="6">
        <f t="shared" si="55"/>
        <v>107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8272</v>
      </c>
      <c r="P742" s="4">
        <f t="shared" si="56"/>
        <v>169.58</v>
      </c>
      <c r="Q742" s="7">
        <f t="shared" si="57"/>
        <v>169.58</v>
      </c>
      <c r="R742" s="8" t="s">
        <v>8320</v>
      </c>
      <c r="S742" t="s">
        <v>8321</v>
      </c>
      <c r="T742" s="11">
        <f t="shared" si="58"/>
        <v>42176.146782407406</v>
      </c>
      <c r="U742" s="11">
        <f t="shared" si="59"/>
        <v>42162.146782407406</v>
      </c>
    </row>
    <row r="743" spans="1:21" ht="32" hidden="1" x14ac:dyDescent="0.2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s="6">
        <f t="shared" si="55"/>
        <v>102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8272</v>
      </c>
      <c r="P743" s="4">
        <f t="shared" si="56"/>
        <v>141.41999999999999</v>
      </c>
      <c r="Q743" s="7">
        <f t="shared" si="57"/>
        <v>141.41999999999999</v>
      </c>
      <c r="R743" s="8" t="s">
        <v>8320</v>
      </c>
      <c r="S743" t="s">
        <v>8321</v>
      </c>
      <c r="T743" s="11">
        <f t="shared" si="58"/>
        <v>41436.648217592592</v>
      </c>
      <c r="U743" s="11">
        <f t="shared" si="59"/>
        <v>41401.648217592592</v>
      </c>
    </row>
    <row r="744" spans="1:21" ht="48" hidden="1" x14ac:dyDescent="0.2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s="6">
        <f t="shared" si="55"/>
        <v>111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8272</v>
      </c>
      <c r="P744" s="4">
        <f t="shared" si="56"/>
        <v>67.39</v>
      </c>
      <c r="Q744" s="7">
        <f t="shared" si="57"/>
        <v>67.39</v>
      </c>
      <c r="R744" s="8" t="s">
        <v>8320</v>
      </c>
      <c r="S744" t="s">
        <v>8321</v>
      </c>
      <c r="T744" s="11">
        <f t="shared" si="58"/>
        <v>41719.876296296294</v>
      </c>
      <c r="U744" s="11">
        <f t="shared" si="59"/>
        <v>41689.917962962965</v>
      </c>
    </row>
    <row r="745" spans="1:21" ht="48" hidden="1" x14ac:dyDescent="0.2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s="6">
        <f t="shared" si="55"/>
        <v>148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8272</v>
      </c>
      <c r="P745" s="4">
        <f t="shared" si="56"/>
        <v>54.27</v>
      </c>
      <c r="Q745" s="7">
        <f t="shared" si="57"/>
        <v>54.27</v>
      </c>
      <c r="R745" s="8" t="s">
        <v>8320</v>
      </c>
      <c r="S745" t="s">
        <v>8321</v>
      </c>
      <c r="T745" s="11">
        <f t="shared" si="58"/>
        <v>41015.875</v>
      </c>
      <c r="U745" s="11">
        <f t="shared" si="59"/>
        <v>40990.709317129629</v>
      </c>
    </row>
    <row r="746" spans="1:21" ht="32" hidden="1" x14ac:dyDescent="0.2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s="6">
        <f t="shared" si="55"/>
        <v>102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8272</v>
      </c>
      <c r="P746" s="4">
        <f t="shared" si="56"/>
        <v>82.52</v>
      </c>
      <c r="Q746" s="7">
        <f t="shared" si="57"/>
        <v>82.52</v>
      </c>
      <c r="R746" s="8" t="s">
        <v>8320</v>
      </c>
      <c r="S746" t="s">
        <v>8321</v>
      </c>
      <c r="T746" s="11">
        <f t="shared" si="58"/>
        <v>41256.95721064815</v>
      </c>
      <c r="U746" s="11">
        <f t="shared" si="59"/>
        <v>41226.95721064815</v>
      </c>
    </row>
    <row r="747" spans="1:21" ht="48" hidden="1" x14ac:dyDescent="0.2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s="6">
        <f t="shared" si="55"/>
        <v>179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8272</v>
      </c>
      <c r="P747" s="4">
        <f t="shared" si="56"/>
        <v>53.73</v>
      </c>
      <c r="Q747" s="7">
        <f t="shared" si="57"/>
        <v>53.73</v>
      </c>
      <c r="R747" s="8" t="s">
        <v>8320</v>
      </c>
      <c r="S747" t="s">
        <v>8321</v>
      </c>
      <c r="T747" s="11">
        <f t="shared" si="58"/>
        <v>41397.572280092594</v>
      </c>
      <c r="U747" s="11">
        <f t="shared" si="59"/>
        <v>41367.572280092594</v>
      </c>
    </row>
    <row r="748" spans="1:21" ht="16" hidden="1" x14ac:dyDescent="0.2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s="6">
        <f t="shared" si="55"/>
        <v>111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8272</v>
      </c>
      <c r="P748" s="4">
        <f t="shared" si="56"/>
        <v>34.21</v>
      </c>
      <c r="Q748" s="7">
        <f t="shared" si="57"/>
        <v>34.21</v>
      </c>
      <c r="R748" s="8" t="s">
        <v>8320</v>
      </c>
      <c r="S748" t="s">
        <v>8321</v>
      </c>
      <c r="T748" s="11">
        <f t="shared" si="58"/>
        <v>41175.165972222225</v>
      </c>
      <c r="U748" s="11">
        <f t="shared" si="59"/>
        <v>41157.042928240742</v>
      </c>
    </row>
    <row r="749" spans="1:21" ht="48" hidden="1" x14ac:dyDescent="0.2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s="6">
        <f t="shared" si="55"/>
        <v>100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8272</v>
      </c>
      <c r="P749" s="4">
        <f t="shared" si="56"/>
        <v>127.33</v>
      </c>
      <c r="Q749" s="7">
        <f t="shared" si="57"/>
        <v>127.33</v>
      </c>
      <c r="R749" s="8" t="s">
        <v>8320</v>
      </c>
      <c r="S749" t="s">
        <v>8321</v>
      </c>
      <c r="T749" s="11">
        <f t="shared" si="58"/>
        <v>42019.454166666663</v>
      </c>
      <c r="U749" s="11">
        <f t="shared" si="59"/>
        <v>41988.548831018517</v>
      </c>
    </row>
    <row r="750" spans="1:21" ht="48" hidden="1" x14ac:dyDescent="0.2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s="6">
        <f t="shared" si="55"/>
        <v>100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8272</v>
      </c>
      <c r="P750" s="4">
        <f t="shared" si="56"/>
        <v>45.57</v>
      </c>
      <c r="Q750" s="7">
        <f t="shared" si="57"/>
        <v>45.57</v>
      </c>
      <c r="R750" s="8" t="s">
        <v>8320</v>
      </c>
      <c r="S750" t="s">
        <v>8321</v>
      </c>
      <c r="T750" s="11">
        <f t="shared" si="58"/>
        <v>41861.846828703703</v>
      </c>
      <c r="U750" s="11">
        <f t="shared" si="59"/>
        <v>41831.846828703703</v>
      </c>
    </row>
    <row r="751" spans="1:21" ht="48" hidden="1" x14ac:dyDescent="0.2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s="6">
        <f t="shared" si="55"/>
        <v>106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8272</v>
      </c>
      <c r="P751" s="4">
        <f t="shared" si="56"/>
        <v>95.96</v>
      </c>
      <c r="Q751" s="7">
        <f t="shared" si="57"/>
        <v>95.96</v>
      </c>
      <c r="R751" s="8" t="s">
        <v>8320</v>
      </c>
      <c r="S751" t="s">
        <v>8321</v>
      </c>
      <c r="T751" s="11">
        <f t="shared" si="58"/>
        <v>42763.94131944445</v>
      </c>
      <c r="U751" s="11">
        <f t="shared" si="59"/>
        <v>42733.94131944445</v>
      </c>
    </row>
    <row r="752" spans="1:21" ht="48" hidden="1" x14ac:dyDescent="0.2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s="6">
        <f t="shared" si="55"/>
        <v>103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8272</v>
      </c>
      <c r="P752" s="4">
        <f t="shared" si="56"/>
        <v>77.27</v>
      </c>
      <c r="Q752" s="7">
        <f t="shared" si="57"/>
        <v>77.27</v>
      </c>
      <c r="R752" s="8" t="s">
        <v>8320</v>
      </c>
      <c r="S752" t="s">
        <v>8321</v>
      </c>
      <c r="T752" s="11">
        <f t="shared" si="58"/>
        <v>41329.878148148149</v>
      </c>
      <c r="U752" s="11">
        <f t="shared" si="59"/>
        <v>41299.878148148149</v>
      </c>
    </row>
    <row r="753" spans="1:21" ht="48" hidden="1" x14ac:dyDescent="0.2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s="6">
        <f t="shared" si="55"/>
        <v>119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8272</v>
      </c>
      <c r="P753" s="4">
        <f t="shared" si="56"/>
        <v>57.34</v>
      </c>
      <c r="Q753" s="7">
        <f t="shared" si="57"/>
        <v>57.34</v>
      </c>
      <c r="R753" s="8" t="s">
        <v>8320</v>
      </c>
      <c r="S753" t="s">
        <v>8321</v>
      </c>
      <c r="T753" s="11">
        <f t="shared" si="58"/>
        <v>40759.630497685182</v>
      </c>
      <c r="U753" s="11">
        <f t="shared" si="59"/>
        <v>40713.630497685182</v>
      </c>
    </row>
    <row r="754" spans="1:21" ht="48" hidden="1" x14ac:dyDescent="0.2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s="6">
        <f t="shared" si="55"/>
        <v>112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8272</v>
      </c>
      <c r="P754" s="4">
        <f t="shared" si="56"/>
        <v>53.19</v>
      </c>
      <c r="Q754" s="7">
        <f t="shared" si="57"/>
        <v>53.19</v>
      </c>
      <c r="R754" s="8" t="s">
        <v>8320</v>
      </c>
      <c r="S754" t="s">
        <v>8321</v>
      </c>
      <c r="T754" s="11">
        <f t="shared" si="58"/>
        <v>42659.458333333328</v>
      </c>
      <c r="U754" s="11">
        <f t="shared" si="59"/>
        <v>42639.421493055561</v>
      </c>
    </row>
    <row r="755" spans="1:21" ht="48" hidden="1" x14ac:dyDescent="0.2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s="6">
        <f t="shared" si="55"/>
        <v>128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8272</v>
      </c>
      <c r="P755" s="4">
        <f t="shared" si="56"/>
        <v>492.31</v>
      </c>
      <c r="Q755" s="7">
        <f t="shared" si="57"/>
        <v>492.31</v>
      </c>
      <c r="R755" s="8" t="s">
        <v>8320</v>
      </c>
      <c r="S755" t="s">
        <v>8321</v>
      </c>
      <c r="T755" s="11">
        <f t="shared" si="58"/>
        <v>42049.590173611112</v>
      </c>
      <c r="U755" s="11">
        <f t="shared" si="59"/>
        <v>42019.590173611112</v>
      </c>
    </row>
    <row r="756" spans="1:21" ht="48" hidden="1" x14ac:dyDescent="0.2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s="6">
        <f t="shared" si="55"/>
        <v>104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8272</v>
      </c>
      <c r="P756" s="4">
        <f t="shared" si="56"/>
        <v>42.35</v>
      </c>
      <c r="Q756" s="7">
        <f t="shared" si="57"/>
        <v>42.35</v>
      </c>
      <c r="R756" s="8" t="s">
        <v>8320</v>
      </c>
      <c r="S756" t="s">
        <v>8321</v>
      </c>
      <c r="T756" s="11">
        <f t="shared" si="58"/>
        <v>41279.749085648145</v>
      </c>
      <c r="U756" s="11">
        <f t="shared" si="59"/>
        <v>41249.749085648145</v>
      </c>
    </row>
    <row r="757" spans="1:21" ht="48" hidden="1" x14ac:dyDescent="0.2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s="6">
        <f t="shared" si="55"/>
        <v>102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8272</v>
      </c>
      <c r="P757" s="4">
        <f t="shared" si="56"/>
        <v>37.47</v>
      </c>
      <c r="Q757" s="7">
        <f t="shared" si="57"/>
        <v>37.47</v>
      </c>
      <c r="R757" s="8" t="s">
        <v>8320</v>
      </c>
      <c r="S757" t="s">
        <v>8321</v>
      </c>
      <c r="T757" s="11">
        <f t="shared" si="58"/>
        <v>41414.02847222222</v>
      </c>
      <c r="U757" s="11">
        <f t="shared" si="59"/>
        <v>41383.605057870373</v>
      </c>
    </row>
    <row r="758" spans="1:21" ht="48" hidden="1" x14ac:dyDescent="0.2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s="6">
        <f t="shared" si="55"/>
        <v>118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8272</v>
      </c>
      <c r="P758" s="4">
        <f t="shared" si="56"/>
        <v>37.450000000000003</v>
      </c>
      <c r="Q758" s="7">
        <f t="shared" si="57"/>
        <v>37.450000000000003</v>
      </c>
      <c r="R758" s="8" t="s">
        <v>8320</v>
      </c>
      <c r="S758" t="s">
        <v>8321</v>
      </c>
      <c r="T758" s="11">
        <f t="shared" si="58"/>
        <v>40651.725219907406</v>
      </c>
      <c r="U758" s="11">
        <f t="shared" si="59"/>
        <v>40590.766886574071</v>
      </c>
    </row>
    <row r="759" spans="1:21" ht="48" hidden="1" x14ac:dyDescent="0.2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s="6">
        <f t="shared" si="55"/>
        <v>238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8272</v>
      </c>
      <c r="P759" s="4">
        <f t="shared" si="56"/>
        <v>33.06</v>
      </c>
      <c r="Q759" s="7">
        <f t="shared" si="57"/>
        <v>33.06</v>
      </c>
      <c r="R759" s="8" t="s">
        <v>8320</v>
      </c>
      <c r="S759" t="s">
        <v>8321</v>
      </c>
      <c r="T759" s="11">
        <f t="shared" si="58"/>
        <v>41249.054560185185</v>
      </c>
      <c r="U759" s="11">
        <f t="shared" si="59"/>
        <v>41235.054560185185</v>
      </c>
    </row>
    <row r="760" spans="1:21" ht="32" hidden="1" x14ac:dyDescent="0.2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s="6">
        <f t="shared" si="55"/>
        <v>102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8272</v>
      </c>
      <c r="P760" s="4">
        <f t="shared" si="56"/>
        <v>134.21</v>
      </c>
      <c r="Q760" s="7">
        <f t="shared" si="57"/>
        <v>134.21</v>
      </c>
      <c r="R760" s="8" t="s">
        <v>8320</v>
      </c>
      <c r="S760" t="s">
        <v>8321</v>
      </c>
      <c r="T760" s="11">
        <f t="shared" si="58"/>
        <v>40459.836435185185</v>
      </c>
      <c r="U760" s="11">
        <f t="shared" si="59"/>
        <v>40429.836435185185</v>
      </c>
    </row>
    <row r="761" spans="1:21" ht="48" hidden="1" x14ac:dyDescent="0.2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s="6">
        <f t="shared" si="55"/>
        <v>102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8272</v>
      </c>
      <c r="P761" s="4">
        <f t="shared" si="56"/>
        <v>51.47</v>
      </c>
      <c r="Q761" s="7">
        <f t="shared" si="57"/>
        <v>51.47</v>
      </c>
      <c r="R761" s="8" t="s">
        <v>8320</v>
      </c>
      <c r="S761" t="s">
        <v>8321</v>
      </c>
      <c r="T761" s="11">
        <f t="shared" si="58"/>
        <v>41829.330312500002</v>
      </c>
      <c r="U761" s="11">
        <f t="shared" si="59"/>
        <v>41789.330312500002</v>
      </c>
    </row>
    <row r="762" spans="1:21" ht="48" hidden="1" x14ac:dyDescent="0.2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s="6">
        <f t="shared" si="55"/>
        <v>0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8273</v>
      </c>
      <c r="P762" s="4" t="e">
        <f t="shared" si="56"/>
        <v>#DIV/0!</v>
      </c>
      <c r="Q762" s="7">
        <f t="shared" si="57"/>
        <v>0</v>
      </c>
      <c r="R762" s="8" t="s">
        <v>8320</v>
      </c>
      <c r="S762" t="s">
        <v>8322</v>
      </c>
      <c r="T762" s="11">
        <f t="shared" si="58"/>
        <v>42700.805706018517</v>
      </c>
      <c r="U762" s="11">
        <f t="shared" si="59"/>
        <v>42670.764039351852</v>
      </c>
    </row>
    <row r="763" spans="1:21" ht="48" hidden="1" x14ac:dyDescent="0.2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s="6">
        <f t="shared" si="55"/>
        <v>5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8273</v>
      </c>
      <c r="P763" s="4">
        <f t="shared" si="56"/>
        <v>39.17</v>
      </c>
      <c r="Q763" s="7">
        <f t="shared" si="57"/>
        <v>39.17</v>
      </c>
      <c r="R763" s="8" t="s">
        <v>8320</v>
      </c>
      <c r="S763" t="s">
        <v>8322</v>
      </c>
      <c r="T763" s="11">
        <f t="shared" si="58"/>
        <v>41672.751458333332</v>
      </c>
      <c r="U763" s="11">
        <f t="shared" si="59"/>
        <v>41642.751458333332</v>
      </c>
    </row>
    <row r="764" spans="1:21" ht="48" hidden="1" x14ac:dyDescent="0.2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s="6">
        <f t="shared" si="55"/>
        <v>0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8273</v>
      </c>
      <c r="P764" s="4" t="e">
        <f t="shared" si="56"/>
        <v>#DIV/0!</v>
      </c>
      <c r="Q764" s="7">
        <f t="shared" si="57"/>
        <v>0</v>
      </c>
      <c r="R764" s="8" t="s">
        <v>8320</v>
      </c>
      <c r="S764" t="s">
        <v>8322</v>
      </c>
      <c r="T764" s="11">
        <f t="shared" si="58"/>
        <v>42708.25</v>
      </c>
      <c r="U764" s="11">
        <f t="shared" si="59"/>
        <v>42690.858449074076</v>
      </c>
    </row>
    <row r="765" spans="1:21" ht="48" hidden="1" x14ac:dyDescent="0.2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s="6">
        <f t="shared" si="55"/>
        <v>0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8273</v>
      </c>
      <c r="P765" s="4">
        <f t="shared" si="56"/>
        <v>5</v>
      </c>
      <c r="Q765" s="7">
        <f t="shared" si="57"/>
        <v>5</v>
      </c>
      <c r="R765" s="8" t="s">
        <v>8320</v>
      </c>
      <c r="S765" t="s">
        <v>8322</v>
      </c>
      <c r="T765" s="11">
        <f t="shared" si="58"/>
        <v>41501.446851851848</v>
      </c>
      <c r="U765" s="11">
        <f t="shared" si="59"/>
        <v>41471.446851851848</v>
      </c>
    </row>
    <row r="766" spans="1:21" ht="48" hidden="1" x14ac:dyDescent="0.2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s="6">
        <f t="shared" si="55"/>
        <v>0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8273</v>
      </c>
      <c r="P766" s="4" t="e">
        <f t="shared" si="56"/>
        <v>#DIV/0!</v>
      </c>
      <c r="Q766" s="7">
        <f t="shared" si="57"/>
        <v>0</v>
      </c>
      <c r="R766" s="8" t="s">
        <v>8320</v>
      </c>
      <c r="S766" t="s">
        <v>8322</v>
      </c>
      <c r="T766" s="11">
        <f t="shared" si="58"/>
        <v>42257.173159722224</v>
      </c>
      <c r="U766" s="11">
        <f t="shared" si="59"/>
        <v>42227.173159722224</v>
      </c>
    </row>
    <row r="767" spans="1:21" ht="48" hidden="1" x14ac:dyDescent="0.2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s="6">
        <f t="shared" si="55"/>
        <v>36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8273</v>
      </c>
      <c r="P767" s="4">
        <f t="shared" si="56"/>
        <v>57.3</v>
      </c>
      <c r="Q767" s="7">
        <f t="shared" si="57"/>
        <v>57.3</v>
      </c>
      <c r="R767" s="8" t="s">
        <v>8320</v>
      </c>
      <c r="S767" t="s">
        <v>8322</v>
      </c>
      <c r="T767" s="11">
        <f t="shared" si="58"/>
        <v>41931.542638888888</v>
      </c>
      <c r="U767" s="11">
        <f t="shared" si="59"/>
        <v>41901.542638888888</v>
      </c>
    </row>
    <row r="768" spans="1:21" ht="48" hidden="1" x14ac:dyDescent="0.2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s="6">
        <f t="shared" si="55"/>
        <v>0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8273</v>
      </c>
      <c r="P768" s="4" t="e">
        <f t="shared" si="56"/>
        <v>#DIV/0!</v>
      </c>
      <c r="Q768" s="7">
        <f t="shared" si="57"/>
        <v>0</v>
      </c>
      <c r="R768" s="8" t="s">
        <v>8320</v>
      </c>
      <c r="S768" t="s">
        <v>8322</v>
      </c>
      <c r="T768" s="11">
        <f t="shared" si="58"/>
        <v>42051.783368055556</v>
      </c>
      <c r="U768" s="11">
        <f t="shared" si="59"/>
        <v>42021.783368055556</v>
      </c>
    </row>
    <row r="769" spans="1:21" ht="64" hidden="1" x14ac:dyDescent="0.2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s="6">
        <f t="shared" si="55"/>
        <v>4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8273</v>
      </c>
      <c r="P769" s="4">
        <f t="shared" si="56"/>
        <v>59</v>
      </c>
      <c r="Q769" s="7">
        <f t="shared" si="57"/>
        <v>59</v>
      </c>
      <c r="R769" s="8" t="s">
        <v>8320</v>
      </c>
      <c r="S769" t="s">
        <v>8322</v>
      </c>
      <c r="T769" s="11">
        <f t="shared" si="58"/>
        <v>42145.143634259264</v>
      </c>
      <c r="U769" s="11">
        <f t="shared" si="59"/>
        <v>42115.143634259264</v>
      </c>
    </row>
    <row r="770" spans="1:21" ht="48" hidden="1" x14ac:dyDescent="0.2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s="6">
        <f t="shared" si="55"/>
        <v>0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8273</v>
      </c>
      <c r="P770" s="4" t="e">
        <f t="shared" si="56"/>
        <v>#DIV/0!</v>
      </c>
      <c r="Q770" s="7">
        <f t="shared" si="57"/>
        <v>0</v>
      </c>
      <c r="R770" s="8" t="s">
        <v>8320</v>
      </c>
      <c r="S770" t="s">
        <v>8322</v>
      </c>
      <c r="T770" s="11">
        <f t="shared" si="58"/>
        <v>41624.207060185188</v>
      </c>
      <c r="U770" s="11">
        <f t="shared" si="59"/>
        <v>41594.207060185188</v>
      </c>
    </row>
    <row r="771" spans="1:21" ht="48" hidden="1" x14ac:dyDescent="0.2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s="6">
        <f t="shared" ref="F771:F834" si="60">ROUND(E771/D771*100,0)</f>
        <v>41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8273</v>
      </c>
      <c r="P771" s="4">
        <f t="shared" ref="P771:P834" si="61">ROUND(E771/M771,2)</f>
        <v>31.85</v>
      </c>
      <c r="Q771" s="7">
        <f t="shared" ref="Q771:Q834" si="62">IFERROR(ROUND(E771/M771,2),0)</f>
        <v>31.85</v>
      </c>
      <c r="R771" s="8" t="s">
        <v>8320</v>
      </c>
      <c r="S771" t="s">
        <v>8322</v>
      </c>
      <c r="T771" s="11">
        <f t="shared" ref="T771:T834" si="63">(((J771/60)/60)/24)+DATE(1970,1,1)</f>
        <v>41634.996458333335</v>
      </c>
      <c r="U771" s="11">
        <f t="shared" ref="U771:U834" si="64">(((K771/60)/60)/24)+DATE(1970,1,1)</f>
        <v>41604.996458333335</v>
      </c>
    </row>
    <row r="772" spans="1:21" ht="48" hidden="1" x14ac:dyDescent="0.2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s="6">
        <f t="shared" si="60"/>
        <v>0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8273</v>
      </c>
      <c r="P772" s="4" t="e">
        <f t="shared" si="61"/>
        <v>#DIV/0!</v>
      </c>
      <c r="Q772" s="7">
        <f t="shared" si="62"/>
        <v>0</v>
      </c>
      <c r="R772" s="8" t="s">
        <v>8320</v>
      </c>
      <c r="S772" t="s">
        <v>8322</v>
      </c>
      <c r="T772" s="11">
        <f t="shared" si="63"/>
        <v>41329.999641203707</v>
      </c>
      <c r="U772" s="11">
        <f t="shared" si="64"/>
        <v>41289.999641203707</v>
      </c>
    </row>
    <row r="773" spans="1:21" ht="48" hidden="1" x14ac:dyDescent="0.2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s="6">
        <f t="shared" si="60"/>
        <v>0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8273</v>
      </c>
      <c r="P773" s="4">
        <f t="shared" si="61"/>
        <v>10</v>
      </c>
      <c r="Q773" s="7">
        <f t="shared" si="62"/>
        <v>10</v>
      </c>
      <c r="R773" s="8" t="s">
        <v>8320</v>
      </c>
      <c r="S773" t="s">
        <v>8322</v>
      </c>
      <c r="T773" s="11">
        <f t="shared" si="63"/>
        <v>42399.824097222227</v>
      </c>
      <c r="U773" s="11">
        <f t="shared" si="64"/>
        <v>42349.824097222227</v>
      </c>
    </row>
    <row r="774" spans="1:21" ht="64" hidden="1" x14ac:dyDescent="0.2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s="6">
        <f t="shared" si="60"/>
        <v>3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8273</v>
      </c>
      <c r="P774" s="4">
        <f t="shared" si="61"/>
        <v>50</v>
      </c>
      <c r="Q774" s="7">
        <f t="shared" si="62"/>
        <v>50</v>
      </c>
      <c r="R774" s="8" t="s">
        <v>8320</v>
      </c>
      <c r="S774" t="s">
        <v>8322</v>
      </c>
      <c r="T774" s="11">
        <f t="shared" si="63"/>
        <v>40118.165972222225</v>
      </c>
      <c r="U774" s="11">
        <f t="shared" si="64"/>
        <v>40068.056932870371</v>
      </c>
    </row>
    <row r="775" spans="1:21" ht="48" hidden="1" x14ac:dyDescent="0.2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s="6">
        <f t="shared" si="60"/>
        <v>1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8273</v>
      </c>
      <c r="P775" s="4">
        <f t="shared" si="61"/>
        <v>16</v>
      </c>
      <c r="Q775" s="7">
        <f t="shared" si="62"/>
        <v>16</v>
      </c>
      <c r="R775" s="8" t="s">
        <v>8320</v>
      </c>
      <c r="S775" t="s">
        <v>8322</v>
      </c>
      <c r="T775" s="11">
        <f t="shared" si="63"/>
        <v>42134.959027777775</v>
      </c>
      <c r="U775" s="11">
        <f t="shared" si="64"/>
        <v>42100.735937499994</v>
      </c>
    </row>
    <row r="776" spans="1:21" ht="48" hidden="1" x14ac:dyDescent="0.2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s="6">
        <f t="shared" si="60"/>
        <v>70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8273</v>
      </c>
      <c r="P776" s="4">
        <f t="shared" si="61"/>
        <v>39</v>
      </c>
      <c r="Q776" s="7">
        <f t="shared" si="62"/>
        <v>39</v>
      </c>
      <c r="R776" s="8" t="s">
        <v>8320</v>
      </c>
      <c r="S776" t="s">
        <v>8322</v>
      </c>
      <c r="T776" s="11">
        <f t="shared" si="63"/>
        <v>41693.780300925922</v>
      </c>
      <c r="U776" s="11">
        <f t="shared" si="64"/>
        <v>41663.780300925922</v>
      </c>
    </row>
    <row r="777" spans="1:21" ht="48" hidden="1" x14ac:dyDescent="0.2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s="6">
        <f t="shared" si="60"/>
        <v>2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8273</v>
      </c>
      <c r="P777" s="4">
        <f t="shared" si="61"/>
        <v>34</v>
      </c>
      <c r="Q777" s="7">
        <f t="shared" si="62"/>
        <v>34</v>
      </c>
      <c r="R777" s="8" t="s">
        <v>8320</v>
      </c>
      <c r="S777" t="s">
        <v>8322</v>
      </c>
      <c r="T777" s="11">
        <f t="shared" si="63"/>
        <v>40893.060127314813</v>
      </c>
      <c r="U777" s="11">
        <f t="shared" si="64"/>
        <v>40863.060127314813</v>
      </c>
    </row>
    <row r="778" spans="1:21" ht="48" hidden="1" x14ac:dyDescent="0.2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s="6">
        <f t="shared" si="60"/>
        <v>51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8273</v>
      </c>
      <c r="P778" s="4">
        <f t="shared" si="61"/>
        <v>63.12</v>
      </c>
      <c r="Q778" s="7">
        <f t="shared" si="62"/>
        <v>63.12</v>
      </c>
      <c r="R778" s="8" t="s">
        <v>8320</v>
      </c>
      <c r="S778" t="s">
        <v>8322</v>
      </c>
      <c r="T778" s="11">
        <f t="shared" si="63"/>
        <v>42288.208333333328</v>
      </c>
      <c r="U778" s="11">
        <f t="shared" si="64"/>
        <v>42250.685706018514</v>
      </c>
    </row>
    <row r="779" spans="1:21" ht="48" hidden="1" x14ac:dyDescent="0.2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s="6">
        <f t="shared" si="60"/>
        <v>1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8273</v>
      </c>
      <c r="P779" s="4">
        <f t="shared" si="61"/>
        <v>7</v>
      </c>
      <c r="Q779" s="7">
        <f t="shared" si="62"/>
        <v>7</v>
      </c>
      <c r="R779" s="8" t="s">
        <v>8320</v>
      </c>
      <c r="S779" t="s">
        <v>8322</v>
      </c>
      <c r="T779" s="11">
        <f t="shared" si="63"/>
        <v>41486.981215277774</v>
      </c>
      <c r="U779" s="11">
        <f t="shared" si="64"/>
        <v>41456.981215277774</v>
      </c>
    </row>
    <row r="780" spans="1:21" ht="48" hidden="1" x14ac:dyDescent="0.2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s="6">
        <f t="shared" si="60"/>
        <v>0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8273</v>
      </c>
      <c r="P780" s="4">
        <f t="shared" si="61"/>
        <v>2</v>
      </c>
      <c r="Q780" s="7">
        <f t="shared" si="62"/>
        <v>2</v>
      </c>
      <c r="R780" s="8" t="s">
        <v>8320</v>
      </c>
      <c r="S780" t="s">
        <v>8322</v>
      </c>
      <c r="T780" s="11">
        <f t="shared" si="63"/>
        <v>41759.702314814815</v>
      </c>
      <c r="U780" s="11">
        <f t="shared" si="64"/>
        <v>41729.702314814815</v>
      </c>
    </row>
    <row r="781" spans="1:21" ht="48" hidden="1" x14ac:dyDescent="0.2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s="6">
        <f t="shared" si="60"/>
        <v>3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8273</v>
      </c>
      <c r="P781" s="4">
        <f t="shared" si="61"/>
        <v>66.67</v>
      </c>
      <c r="Q781" s="7">
        <f t="shared" si="62"/>
        <v>66.67</v>
      </c>
      <c r="R781" s="8" t="s">
        <v>8320</v>
      </c>
      <c r="S781" t="s">
        <v>8322</v>
      </c>
      <c r="T781" s="11">
        <f t="shared" si="63"/>
        <v>40466.166666666664</v>
      </c>
      <c r="U781" s="11">
        <f t="shared" si="64"/>
        <v>40436.68408564815</v>
      </c>
    </row>
    <row r="782" spans="1:21" ht="32" hidden="1" x14ac:dyDescent="0.2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s="6">
        <f t="shared" si="60"/>
        <v>104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8274</v>
      </c>
      <c r="P782" s="4">
        <f t="shared" si="61"/>
        <v>38.520000000000003</v>
      </c>
      <c r="Q782" s="7">
        <f t="shared" si="62"/>
        <v>38.520000000000003</v>
      </c>
      <c r="R782" s="8" t="s">
        <v>8323</v>
      </c>
      <c r="S782" t="s">
        <v>8324</v>
      </c>
      <c r="T782" s="11">
        <f t="shared" si="63"/>
        <v>40666.673900462964</v>
      </c>
      <c r="U782" s="11">
        <f t="shared" si="64"/>
        <v>40636.673900462964</v>
      </c>
    </row>
    <row r="783" spans="1:21" ht="48" hidden="1" x14ac:dyDescent="0.2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s="6">
        <f t="shared" si="60"/>
        <v>133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8274</v>
      </c>
      <c r="P783" s="4">
        <f t="shared" si="61"/>
        <v>42.61</v>
      </c>
      <c r="Q783" s="7">
        <f t="shared" si="62"/>
        <v>42.61</v>
      </c>
      <c r="R783" s="8" t="s">
        <v>8323</v>
      </c>
      <c r="S783" t="s">
        <v>8324</v>
      </c>
      <c r="T783" s="11">
        <f t="shared" si="63"/>
        <v>41433.000856481485</v>
      </c>
      <c r="U783" s="11">
        <f t="shared" si="64"/>
        <v>41403.000856481485</v>
      </c>
    </row>
    <row r="784" spans="1:21" ht="48" hidden="1" x14ac:dyDescent="0.2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s="6">
        <f t="shared" si="60"/>
        <v>100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8274</v>
      </c>
      <c r="P784" s="4">
        <f t="shared" si="61"/>
        <v>50</v>
      </c>
      <c r="Q784" s="7">
        <f t="shared" si="62"/>
        <v>50</v>
      </c>
      <c r="R784" s="8" t="s">
        <v>8323</v>
      </c>
      <c r="S784" t="s">
        <v>8324</v>
      </c>
      <c r="T784" s="11">
        <f t="shared" si="63"/>
        <v>41146.758125</v>
      </c>
      <c r="U784" s="11">
        <f t="shared" si="64"/>
        <v>41116.758125</v>
      </c>
    </row>
    <row r="785" spans="1:21" ht="48" hidden="1" x14ac:dyDescent="0.2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s="6">
        <f t="shared" si="60"/>
        <v>148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8274</v>
      </c>
      <c r="P785" s="4">
        <f t="shared" si="61"/>
        <v>63.49</v>
      </c>
      <c r="Q785" s="7">
        <f t="shared" si="62"/>
        <v>63.49</v>
      </c>
      <c r="R785" s="8" t="s">
        <v>8323</v>
      </c>
      <c r="S785" t="s">
        <v>8324</v>
      </c>
      <c r="T785" s="11">
        <f t="shared" si="63"/>
        <v>41026.916666666664</v>
      </c>
      <c r="U785" s="11">
        <f t="shared" si="64"/>
        <v>40987.773715277777</v>
      </c>
    </row>
    <row r="786" spans="1:21" ht="48" hidden="1" x14ac:dyDescent="0.2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s="6">
        <f t="shared" si="60"/>
        <v>103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8274</v>
      </c>
      <c r="P786" s="4">
        <f t="shared" si="61"/>
        <v>102.5</v>
      </c>
      <c r="Q786" s="7">
        <f t="shared" si="62"/>
        <v>102.5</v>
      </c>
      <c r="R786" s="8" t="s">
        <v>8323</v>
      </c>
      <c r="S786" t="s">
        <v>8324</v>
      </c>
      <c r="T786" s="11">
        <f t="shared" si="63"/>
        <v>41715.107858796298</v>
      </c>
      <c r="U786" s="11">
        <f t="shared" si="64"/>
        <v>41675.149525462963</v>
      </c>
    </row>
    <row r="787" spans="1:21" ht="48" hidden="1" x14ac:dyDescent="0.2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s="6">
        <f t="shared" si="60"/>
        <v>181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8274</v>
      </c>
      <c r="P787" s="4">
        <f t="shared" si="61"/>
        <v>31.14</v>
      </c>
      <c r="Q787" s="7">
        <f t="shared" si="62"/>
        <v>31.14</v>
      </c>
      <c r="R787" s="8" t="s">
        <v>8323</v>
      </c>
      <c r="S787" t="s">
        <v>8324</v>
      </c>
      <c r="T787" s="11">
        <f t="shared" si="63"/>
        <v>41333.593923611108</v>
      </c>
      <c r="U787" s="11">
        <f t="shared" si="64"/>
        <v>41303.593923611108</v>
      </c>
    </row>
    <row r="788" spans="1:21" ht="48" hidden="1" x14ac:dyDescent="0.2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s="6">
        <f t="shared" si="60"/>
        <v>143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8274</v>
      </c>
      <c r="P788" s="4">
        <f t="shared" si="61"/>
        <v>162.27000000000001</v>
      </c>
      <c r="Q788" s="7">
        <f t="shared" si="62"/>
        <v>162.27000000000001</v>
      </c>
      <c r="R788" s="8" t="s">
        <v>8323</v>
      </c>
      <c r="S788" t="s">
        <v>8324</v>
      </c>
      <c r="T788" s="11">
        <f t="shared" si="63"/>
        <v>41040.657638888886</v>
      </c>
      <c r="U788" s="11">
        <f t="shared" si="64"/>
        <v>40983.055949074071</v>
      </c>
    </row>
    <row r="789" spans="1:21" ht="48" hidden="1" x14ac:dyDescent="0.2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s="6">
        <f t="shared" si="60"/>
        <v>114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8274</v>
      </c>
      <c r="P789" s="4">
        <f t="shared" si="61"/>
        <v>80.59</v>
      </c>
      <c r="Q789" s="7">
        <f t="shared" si="62"/>
        <v>80.59</v>
      </c>
      <c r="R789" s="8" t="s">
        <v>8323</v>
      </c>
      <c r="S789" t="s">
        <v>8324</v>
      </c>
      <c r="T789" s="11">
        <f t="shared" si="63"/>
        <v>41579.627615740741</v>
      </c>
      <c r="U789" s="11">
        <f t="shared" si="64"/>
        <v>41549.627615740741</v>
      </c>
    </row>
    <row r="790" spans="1:21" ht="48" hidden="1" x14ac:dyDescent="0.2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s="6">
        <f t="shared" si="60"/>
        <v>204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8274</v>
      </c>
      <c r="P790" s="4">
        <f t="shared" si="61"/>
        <v>59.85</v>
      </c>
      <c r="Q790" s="7">
        <f t="shared" si="62"/>
        <v>59.85</v>
      </c>
      <c r="R790" s="8" t="s">
        <v>8323</v>
      </c>
      <c r="S790" t="s">
        <v>8324</v>
      </c>
      <c r="T790" s="11">
        <f t="shared" si="63"/>
        <v>41097.165972222225</v>
      </c>
      <c r="U790" s="11">
        <f t="shared" si="64"/>
        <v>41059.006805555553</v>
      </c>
    </row>
    <row r="791" spans="1:21" ht="48" hidden="1" x14ac:dyDescent="0.2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s="6">
        <f t="shared" si="60"/>
        <v>109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8274</v>
      </c>
      <c r="P791" s="4">
        <f t="shared" si="61"/>
        <v>132.86000000000001</v>
      </c>
      <c r="Q791" s="7">
        <f t="shared" si="62"/>
        <v>132.86000000000001</v>
      </c>
      <c r="R791" s="8" t="s">
        <v>8323</v>
      </c>
      <c r="S791" t="s">
        <v>8324</v>
      </c>
      <c r="T791" s="11">
        <f t="shared" si="63"/>
        <v>41295.332638888889</v>
      </c>
      <c r="U791" s="11">
        <f t="shared" si="64"/>
        <v>41277.186111111114</v>
      </c>
    </row>
    <row r="792" spans="1:21" ht="48" hidden="1" x14ac:dyDescent="0.2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s="6">
        <f t="shared" si="60"/>
        <v>144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8274</v>
      </c>
      <c r="P792" s="4">
        <f t="shared" si="61"/>
        <v>92.55</v>
      </c>
      <c r="Q792" s="7">
        <f t="shared" si="62"/>
        <v>92.55</v>
      </c>
      <c r="R792" s="8" t="s">
        <v>8323</v>
      </c>
      <c r="S792" t="s">
        <v>8324</v>
      </c>
      <c r="T792" s="11">
        <f t="shared" si="63"/>
        <v>41306.047905092593</v>
      </c>
      <c r="U792" s="11">
        <f t="shared" si="64"/>
        <v>41276.047905092593</v>
      </c>
    </row>
    <row r="793" spans="1:21" ht="48" hidden="1" x14ac:dyDescent="0.2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s="6">
        <f t="shared" si="60"/>
        <v>104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8274</v>
      </c>
      <c r="P793" s="4">
        <f t="shared" si="61"/>
        <v>60.86</v>
      </c>
      <c r="Q793" s="7">
        <f t="shared" si="62"/>
        <v>60.86</v>
      </c>
      <c r="R793" s="8" t="s">
        <v>8323</v>
      </c>
      <c r="S793" t="s">
        <v>8324</v>
      </c>
      <c r="T793" s="11">
        <f t="shared" si="63"/>
        <v>41591.249305555553</v>
      </c>
      <c r="U793" s="11">
        <f t="shared" si="64"/>
        <v>41557.780624999999</v>
      </c>
    </row>
    <row r="794" spans="1:21" ht="32" hidden="1" x14ac:dyDescent="0.2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s="6">
        <f t="shared" si="60"/>
        <v>100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8274</v>
      </c>
      <c r="P794" s="4">
        <f t="shared" si="61"/>
        <v>41.85</v>
      </c>
      <c r="Q794" s="7">
        <f t="shared" si="62"/>
        <v>41.85</v>
      </c>
      <c r="R794" s="8" t="s">
        <v>8323</v>
      </c>
      <c r="S794" t="s">
        <v>8324</v>
      </c>
      <c r="T794" s="11">
        <f t="shared" si="63"/>
        <v>41585.915312500001</v>
      </c>
      <c r="U794" s="11">
        <f t="shared" si="64"/>
        <v>41555.873645833337</v>
      </c>
    </row>
    <row r="795" spans="1:21" ht="48" hidden="1" x14ac:dyDescent="0.2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s="6">
        <f t="shared" si="60"/>
        <v>103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8274</v>
      </c>
      <c r="P795" s="4">
        <f t="shared" si="61"/>
        <v>88.33</v>
      </c>
      <c r="Q795" s="7">
        <f t="shared" si="62"/>
        <v>88.33</v>
      </c>
      <c r="R795" s="8" t="s">
        <v>8323</v>
      </c>
      <c r="S795" t="s">
        <v>8324</v>
      </c>
      <c r="T795" s="11">
        <f t="shared" si="63"/>
        <v>41458.207638888889</v>
      </c>
      <c r="U795" s="11">
        <f t="shared" si="64"/>
        <v>41442.741249999999</v>
      </c>
    </row>
    <row r="796" spans="1:21" ht="48" hidden="1" x14ac:dyDescent="0.2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s="6">
        <f t="shared" si="60"/>
        <v>105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8274</v>
      </c>
      <c r="P796" s="4">
        <f t="shared" si="61"/>
        <v>158.96</v>
      </c>
      <c r="Q796" s="7">
        <f t="shared" si="62"/>
        <v>158.96</v>
      </c>
      <c r="R796" s="8" t="s">
        <v>8323</v>
      </c>
      <c r="S796" t="s">
        <v>8324</v>
      </c>
      <c r="T796" s="11">
        <f t="shared" si="63"/>
        <v>40791.712500000001</v>
      </c>
      <c r="U796" s="11">
        <f t="shared" si="64"/>
        <v>40736.115011574075</v>
      </c>
    </row>
    <row r="797" spans="1:21" ht="48" hidden="1" x14ac:dyDescent="0.2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s="6">
        <f t="shared" si="60"/>
        <v>112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8274</v>
      </c>
      <c r="P797" s="4">
        <f t="shared" si="61"/>
        <v>85.05</v>
      </c>
      <c r="Q797" s="7">
        <f t="shared" si="62"/>
        <v>85.05</v>
      </c>
      <c r="R797" s="8" t="s">
        <v>8323</v>
      </c>
      <c r="S797" t="s">
        <v>8324</v>
      </c>
      <c r="T797" s="11">
        <f t="shared" si="63"/>
        <v>41006.207638888889</v>
      </c>
      <c r="U797" s="11">
        <f t="shared" si="64"/>
        <v>40963.613032407404</v>
      </c>
    </row>
    <row r="798" spans="1:21" ht="64" hidden="1" x14ac:dyDescent="0.2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s="6">
        <f t="shared" si="60"/>
        <v>101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8274</v>
      </c>
      <c r="P798" s="4">
        <f t="shared" si="61"/>
        <v>112.61</v>
      </c>
      <c r="Q798" s="7">
        <f t="shared" si="62"/>
        <v>112.61</v>
      </c>
      <c r="R798" s="8" t="s">
        <v>8323</v>
      </c>
      <c r="S798" t="s">
        <v>8324</v>
      </c>
      <c r="T798" s="11">
        <f t="shared" si="63"/>
        <v>41532.881944444445</v>
      </c>
      <c r="U798" s="11">
        <f t="shared" si="64"/>
        <v>41502.882928240739</v>
      </c>
    </row>
    <row r="799" spans="1:21" ht="48" hidden="1" x14ac:dyDescent="0.2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s="6">
        <f t="shared" si="60"/>
        <v>108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8274</v>
      </c>
      <c r="P799" s="4">
        <f t="shared" si="61"/>
        <v>45.44</v>
      </c>
      <c r="Q799" s="7">
        <f t="shared" si="62"/>
        <v>45.44</v>
      </c>
      <c r="R799" s="8" t="s">
        <v>8323</v>
      </c>
      <c r="S799" t="s">
        <v>8324</v>
      </c>
      <c r="T799" s="11">
        <f t="shared" si="63"/>
        <v>41028.166666666664</v>
      </c>
      <c r="U799" s="11">
        <f t="shared" si="64"/>
        <v>40996.994074074071</v>
      </c>
    </row>
    <row r="800" spans="1:21" ht="48" hidden="1" x14ac:dyDescent="0.2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s="6">
        <f t="shared" si="60"/>
        <v>115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8274</v>
      </c>
      <c r="P800" s="4">
        <f t="shared" si="61"/>
        <v>46.22</v>
      </c>
      <c r="Q800" s="7">
        <f t="shared" si="62"/>
        <v>46.22</v>
      </c>
      <c r="R800" s="8" t="s">
        <v>8323</v>
      </c>
      <c r="S800" t="s">
        <v>8324</v>
      </c>
      <c r="T800" s="11">
        <f t="shared" si="63"/>
        <v>41912.590127314819</v>
      </c>
      <c r="U800" s="11">
        <f t="shared" si="64"/>
        <v>41882.590127314819</v>
      </c>
    </row>
    <row r="801" spans="1:21" ht="48" hidden="1" x14ac:dyDescent="0.2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s="6">
        <f t="shared" si="60"/>
        <v>100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8274</v>
      </c>
      <c r="P801" s="4">
        <f t="shared" si="61"/>
        <v>178.61</v>
      </c>
      <c r="Q801" s="7">
        <f t="shared" si="62"/>
        <v>178.61</v>
      </c>
      <c r="R801" s="8" t="s">
        <v>8323</v>
      </c>
      <c r="S801" t="s">
        <v>8324</v>
      </c>
      <c r="T801" s="11">
        <f t="shared" si="63"/>
        <v>41026.667199074072</v>
      </c>
      <c r="U801" s="11">
        <f t="shared" si="64"/>
        <v>40996.667199074072</v>
      </c>
    </row>
    <row r="802" spans="1:21" ht="48" hidden="1" x14ac:dyDescent="0.2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s="6">
        <f t="shared" si="60"/>
        <v>152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8274</v>
      </c>
      <c r="P802" s="4">
        <f t="shared" si="61"/>
        <v>40.75</v>
      </c>
      <c r="Q802" s="7">
        <f t="shared" si="62"/>
        <v>40.75</v>
      </c>
      <c r="R802" s="8" t="s">
        <v>8323</v>
      </c>
      <c r="S802" t="s">
        <v>8324</v>
      </c>
      <c r="T802" s="11">
        <f t="shared" si="63"/>
        <v>41893.433495370373</v>
      </c>
      <c r="U802" s="11">
        <f t="shared" si="64"/>
        <v>41863.433495370373</v>
      </c>
    </row>
    <row r="803" spans="1:21" ht="48" hidden="1" x14ac:dyDescent="0.2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s="6">
        <f t="shared" si="60"/>
        <v>112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8274</v>
      </c>
      <c r="P803" s="4">
        <f t="shared" si="61"/>
        <v>43.73</v>
      </c>
      <c r="Q803" s="7">
        <f t="shared" si="62"/>
        <v>43.73</v>
      </c>
      <c r="R803" s="8" t="s">
        <v>8323</v>
      </c>
      <c r="S803" t="s">
        <v>8324</v>
      </c>
      <c r="T803" s="11">
        <f t="shared" si="63"/>
        <v>40725.795370370368</v>
      </c>
      <c r="U803" s="11">
        <f t="shared" si="64"/>
        <v>40695.795370370368</v>
      </c>
    </row>
    <row r="804" spans="1:21" ht="48" hidden="1" x14ac:dyDescent="0.2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s="6">
        <f t="shared" si="60"/>
        <v>101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8274</v>
      </c>
      <c r="P804" s="4">
        <f t="shared" si="61"/>
        <v>81.069999999999993</v>
      </c>
      <c r="Q804" s="7">
        <f t="shared" si="62"/>
        <v>81.069999999999993</v>
      </c>
      <c r="R804" s="8" t="s">
        <v>8323</v>
      </c>
      <c r="S804" t="s">
        <v>8324</v>
      </c>
      <c r="T804" s="11">
        <f t="shared" si="63"/>
        <v>41169.170138888891</v>
      </c>
      <c r="U804" s="11">
        <f t="shared" si="64"/>
        <v>41123.022268518522</v>
      </c>
    </row>
    <row r="805" spans="1:21" ht="48" hidden="1" x14ac:dyDescent="0.2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s="6">
        <f t="shared" si="60"/>
        <v>123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8274</v>
      </c>
      <c r="P805" s="4">
        <f t="shared" si="61"/>
        <v>74.61</v>
      </c>
      <c r="Q805" s="7">
        <f t="shared" si="62"/>
        <v>74.61</v>
      </c>
      <c r="R805" s="8" t="s">
        <v>8323</v>
      </c>
      <c r="S805" t="s">
        <v>8324</v>
      </c>
      <c r="T805" s="11">
        <f t="shared" si="63"/>
        <v>40692.041666666664</v>
      </c>
      <c r="U805" s="11">
        <f t="shared" si="64"/>
        <v>40665.949976851851</v>
      </c>
    </row>
    <row r="806" spans="1:21" ht="48" hidden="1" x14ac:dyDescent="0.2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s="6">
        <f t="shared" si="60"/>
        <v>100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8274</v>
      </c>
      <c r="P806" s="4">
        <f t="shared" si="61"/>
        <v>305.56</v>
      </c>
      <c r="Q806" s="7">
        <f t="shared" si="62"/>
        <v>305.56</v>
      </c>
      <c r="R806" s="8" t="s">
        <v>8323</v>
      </c>
      <c r="S806" t="s">
        <v>8324</v>
      </c>
      <c r="T806" s="11">
        <f t="shared" si="63"/>
        <v>40747.165972222225</v>
      </c>
      <c r="U806" s="11">
        <f t="shared" si="64"/>
        <v>40730.105625000004</v>
      </c>
    </row>
    <row r="807" spans="1:21" ht="48" hidden="1" x14ac:dyDescent="0.2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s="6">
        <f t="shared" si="60"/>
        <v>105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8274</v>
      </c>
      <c r="P807" s="4">
        <f t="shared" si="61"/>
        <v>58.33</v>
      </c>
      <c r="Q807" s="7">
        <f t="shared" si="62"/>
        <v>58.33</v>
      </c>
      <c r="R807" s="8" t="s">
        <v>8323</v>
      </c>
      <c r="S807" t="s">
        <v>8324</v>
      </c>
      <c r="T807" s="11">
        <f t="shared" si="63"/>
        <v>40740.958333333336</v>
      </c>
      <c r="U807" s="11">
        <f t="shared" si="64"/>
        <v>40690.823055555556</v>
      </c>
    </row>
    <row r="808" spans="1:21" ht="16" hidden="1" x14ac:dyDescent="0.2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s="6">
        <f t="shared" si="60"/>
        <v>104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8274</v>
      </c>
      <c r="P808" s="4">
        <f t="shared" si="61"/>
        <v>117.68</v>
      </c>
      <c r="Q808" s="7">
        <f t="shared" si="62"/>
        <v>117.68</v>
      </c>
      <c r="R808" s="8" t="s">
        <v>8323</v>
      </c>
      <c r="S808" t="s">
        <v>8324</v>
      </c>
      <c r="T808" s="11">
        <f t="shared" si="63"/>
        <v>40793.691423611112</v>
      </c>
      <c r="U808" s="11">
        <f t="shared" si="64"/>
        <v>40763.691423611112</v>
      </c>
    </row>
    <row r="809" spans="1:21" ht="32" hidden="1" x14ac:dyDescent="0.2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s="6">
        <f t="shared" si="60"/>
        <v>105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8274</v>
      </c>
      <c r="P809" s="4">
        <f t="shared" si="61"/>
        <v>73.77</v>
      </c>
      <c r="Q809" s="7">
        <f t="shared" si="62"/>
        <v>73.77</v>
      </c>
      <c r="R809" s="8" t="s">
        <v>8323</v>
      </c>
      <c r="S809" t="s">
        <v>8324</v>
      </c>
      <c r="T809" s="11">
        <f t="shared" si="63"/>
        <v>42795.083333333328</v>
      </c>
      <c r="U809" s="11">
        <f t="shared" si="64"/>
        <v>42759.628599537042</v>
      </c>
    </row>
    <row r="810" spans="1:21" ht="48" hidden="1" x14ac:dyDescent="0.2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s="6">
        <f t="shared" si="60"/>
        <v>100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8274</v>
      </c>
      <c r="P810" s="4">
        <f t="shared" si="61"/>
        <v>104.65</v>
      </c>
      <c r="Q810" s="7">
        <f t="shared" si="62"/>
        <v>104.65</v>
      </c>
      <c r="R810" s="8" t="s">
        <v>8323</v>
      </c>
      <c r="S810" t="s">
        <v>8324</v>
      </c>
      <c r="T810" s="11">
        <f t="shared" si="63"/>
        <v>41995.207638888889</v>
      </c>
      <c r="U810" s="11">
        <f t="shared" si="64"/>
        <v>41962.100532407407</v>
      </c>
    </row>
    <row r="811" spans="1:21" ht="32" hidden="1" x14ac:dyDescent="0.2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s="6">
        <f t="shared" si="60"/>
        <v>104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8274</v>
      </c>
      <c r="P811" s="4">
        <f t="shared" si="61"/>
        <v>79.83</v>
      </c>
      <c r="Q811" s="7">
        <f t="shared" si="62"/>
        <v>79.83</v>
      </c>
      <c r="R811" s="8" t="s">
        <v>8323</v>
      </c>
      <c r="S811" t="s">
        <v>8324</v>
      </c>
      <c r="T811" s="11">
        <f t="shared" si="63"/>
        <v>41658.833680555559</v>
      </c>
      <c r="U811" s="11">
        <f t="shared" si="64"/>
        <v>41628.833680555559</v>
      </c>
    </row>
    <row r="812" spans="1:21" ht="48" hidden="1" x14ac:dyDescent="0.2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s="6">
        <f t="shared" si="60"/>
        <v>105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8274</v>
      </c>
      <c r="P812" s="4">
        <f t="shared" si="61"/>
        <v>58.33</v>
      </c>
      <c r="Q812" s="7">
        <f t="shared" si="62"/>
        <v>58.33</v>
      </c>
      <c r="R812" s="8" t="s">
        <v>8323</v>
      </c>
      <c r="S812" t="s">
        <v>8324</v>
      </c>
      <c r="T812" s="11">
        <f t="shared" si="63"/>
        <v>41153.056273148148</v>
      </c>
      <c r="U812" s="11">
        <f t="shared" si="64"/>
        <v>41123.056273148148</v>
      </c>
    </row>
    <row r="813" spans="1:21" ht="32" hidden="1" x14ac:dyDescent="0.2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s="6">
        <f t="shared" si="60"/>
        <v>104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8274</v>
      </c>
      <c r="P813" s="4">
        <f t="shared" si="61"/>
        <v>86.67</v>
      </c>
      <c r="Q813" s="7">
        <f t="shared" si="62"/>
        <v>86.67</v>
      </c>
      <c r="R813" s="8" t="s">
        <v>8323</v>
      </c>
      <c r="S813" t="s">
        <v>8324</v>
      </c>
      <c r="T813" s="11">
        <f t="shared" si="63"/>
        <v>41465.702777777777</v>
      </c>
      <c r="U813" s="11">
        <f t="shared" si="64"/>
        <v>41443.643541666665</v>
      </c>
    </row>
    <row r="814" spans="1:21" ht="48" hidden="1" x14ac:dyDescent="0.2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s="6">
        <f t="shared" si="60"/>
        <v>152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8274</v>
      </c>
      <c r="P814" s="4">
        <f t="shared" si="61"/>
        <v>27.61</v>
      </c>
      <c r="Q814" s="7">
        <f t="shared" si="62"/>
        <v>27.61</v>
      </c>
      <c r="R814" s="8" t="s">
        <v>8323</v>
      </c>
      <c r="S814" t="s">
        <v>8324</v>
      </c>
      <c r="T814" s="11">
        <f t="shared" si="63"/>
        <v>41334.581944444442</v>
      </c>
      <c r="U814" s="11">
        <f t="shared" si="64"/>
        <v>41282.017962962964</v>
      </c>
    </row>
    <row r="815" spans="1:21" ht="32" hidden="1" x14ac:dyDescent="0.2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s="6">
        <f t="shared" si="60"/>
        <v>160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8274</v>
      </c>
      <c r="P815" s="4">
        <f t="shared" si="61"/>
        <v>25</v>
      </c>
      <c r="Q815" s="7">
        <f t="shared" si="62"/>
        <v>25</v>
      </c>
      <c r="R815" s="8" t="s">
        <v>8323</v>
      </c>
      <c r="S815" t="s">
        <v>8324</v>
      </c>
      <c r="T815" s="11">
        <f t="shared" si="63"/>
        <v>41110.960243055553</v>
      </c>
      <c r="U815" s="11">
        <f t="shared" si="64"/>
        <v>41080.960243055553</v>
      </c>
    </row>
    <row r="816" spans="1:21" ht="48" hidden="1" x14ac:dyDescent="0.2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s="6">
        <f t="shared" si="60"/>
        <v>127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8274</v>
      </c>
      <c r="P816" s="4">
        <f t="shared" si="61"/>
        <v>45.46</v>
      </c>
      <c r="Q816" s="7">
        <f t="shared" si="62"/>
        <v>45.46</v>
      </c>
      <c r="R816" s="8" t="s">
        <v>8323</v>
      </c>
      <c r="S816" t="s">
        <v>8324</v>
      </c>
      <c r="T816" s="11">
        <f t="shared" si="63"/>
        <v>40694.75277777778</v>
      </c>
      <c r="U816" s="11">
        <f t="shared" si="64"/>
        <v>40679.743067129632</v>
      </c>
    </row>
    <row r="817" spans="1:21" ht="32" hidden="1" x14ac:dyDescent="0.2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s="6">
        <f t="shared" si="60"/>
        <v>107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8274</v>
      </c>
      <c r="P817" s="4">
        <f t="shared" si="61"/>
        <v>99.53</v>
      </c>
      <c r="Q817" s="7">
        <f t="shared" si="62"/>
        <v>99.53</v>
      </c>
      <c r="R817" s="8" t="s">
        <v>8323</v>
      </c>
      <c r="S817" t="s">
        <v>8324</v>
      </c>
      <c r="T817" s="11">
        <f t="shared" si="63"/>
        <v>41944.917858796296</v>
      </c>
      <c r="U817" s="11">
        <f t="shared" si="64"/>
        <v>41914.917858796296</v>
      </c>
    </row>
    <row r="818" spans="1:21" ht="32" hidden="1" x14ac:dyDescent="0.2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s="6">
        <f t="shared" si="60"/>
        <v>115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8274</v>
      </c>
      <c r="P818" s="4">
        <f t="shared" si="61"/>
        <v>39.31</v>
      </c>
      <c r="Q818" s="7">
        <f t="shared" si="62"/>
        <v>39.31</v>
      </c>
      <c r="R818" s="8" t="s">
        <v>8323</v>
      </c>
      <c r="S818" t="s">
        <v>8324</v>
      </c>
      <c r="T818" s="11">
        <f t="shared" si="63"/>
        <v>41373.270833333336</v>
      </c>
      <c r="U818" s="11">
        <f t="shared" si="64"/>
        <v>41341.870868055557</v>
      </c>
    </row>
    <row r="819" spans="1:21" ht="48" hidden="1" x14ac:dyDescent="0.2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s="6">
        <f t="shared" si="60"/>
        <v>137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8274</v>
      </c>
      <c r="P819" s="4">
        <f t="shared" si="61"/>
        <v>89.42</v>
      </c>
      <c r="Q819" s="7">
        <f t="shared" si="62"/>
        <v>89.42</v>
      </c>
      <c r="R819" s="8" t="s">
        <v>8323</v>
      </c>
      <c r="S819" t="s">
        <v>8324</v>
      </c>
      <c r="T819" s="11">
        <f t="shared" si="63"/>
        <v>40979.207638888889</v>
      </c>
      <c r="U819" s="11">
        <f t="shared" si="64"/>
        <v>40925.599664351852</v>
      </c>
    </row>
    <row r="820" spans="1:21" ht="48" hidden="1" x14ac:dyDescent="0.2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s="6">
        <f t="shared" si="60"/>
        <v>156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8274</v>
      </c>
      <c r="P820" s="4">
        <f t="shared" si="61"/>
        <v>28.68</v>
      </c>
      <c r="Q820" s="7">
        <f t="shared" si="62"/>
        <v>28.68</v>
      </c>
      <c r="R820" s="8" t="s">
        <v>8323</v>
      </c>
      <c r="S820" t="s">
        <v>8324</v>
      </c>
      <c r="T820" s="11">
        <f t="shared" si="63"/>
        <v>41128.709027777775</v>
      </c>
      <c r="U820" s="11">
        <f t="shared" si="64"/>
        <v>41120.882881944446</v>
      </c>
    </row>
    <row r="821" spans="1:21" ht="32" hidden="1" x14ac:dyDescent="0.2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s="6">
        <f t="shared" si="60"/>
        <v>109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8274</v>
      </c>
      <c r="P821" s="4">
        <f t="shared" si="61"/>
        <v>31.07</v>
      </c>
      <c r="Q821" s="7">
        <f t="shared" si="62"/>
        <v>31.07</v>
      </c>
      <c r="R821" s="8" t="s">
        <v>8323</v>
      </c>
      <c r="S821" t="s">
        <v>8324</v>
      </c>
      <c r="T821" s="11">
        <f t="shared" si="63"/>
        <v>41629.197222222225</v>
      </c>
      <c r="U821" s="11">
        <f t="shared" si="64"/>
        <v>41619.998310185183</v>
      </c>
    </row>
    <row r="822" spans="1:21" ht="48" hidden="1" x14ac:dyDescent="0.2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s="6">
        <f t="shared" si="60"/>
        <v>134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8274</v>
      </c>
      <c r="P822" s="4">
        <f t="shared" si="61"/>
        <v>70.55</v>
      </c>
      <c r="Q822" s="7">
        <f t="shared" si="62"/>
        <v>70.55</v>
      </c>
      <c r="R822" s="8" t="s">
        <v>8323</v>
      </c>
      <c r="S822" t="s">
        <v>8324</v>
      </c>
      <c r="T822" s="11">
        <f t="shared" si="63"/>
        <v>41799.208333333336</v>
      </c>
      <c r="U822" s="11">
        <f t="shared" si="64"/>
        <v>41768.841921296298</v>
      </c>
    </row>
    <row r="823" spans="1:21" ht="48" hidden="1" x14ac:dyDescent="0.2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s="6">
        <f t="shared" si="60"/>
        <v>100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8274</v>
      </c>
      <c r="P823" s="4">
        <f t="shared" si="61"/>
        <v>224.13</v>
      </c>
      <c r="Q823" s="7">
        <f t="shared" si="62"/>
        <v>224.13</v>
      </c>
      <c r="R823" s="8" t="s">
        <v>8323</v>
      </c>
      <c r="S823" t="s">
        <v>8324</v>
      </c>
      <c r="T823" s="11">
        <f t="shared" si="63"/>
        <v>42128.167361111111</v>
      </c>
      <c r="U823" s="11">
        <f t="shared" si="64"/>
        <v>42093.922048611115</v>
      </c>
    </row>
    <row r="824" spans="1:21" ht="32" hidden="1" x14ac:dyDescent="0.2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s="6">
        <f t="shared" si="60"/>
        <v>119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8274</v>
      </c>
      <c r="P824" s="4">
        <f t="shared" si="61"/>
        <v>51.81</v>
      </c>
      <c r="Q824" s="7">
        <f t="shared" si="62"/>
        <v>51.81</v>
      </c>
      <c r="R824" s="8" t="s">
        <v>8323</v>
      </c>
      <c r="S824" t="s">
        <v>8324</v>
      </c>
      <c r="T824" s="11">
        <f t="shared" si="63"/>
        <v>41187.947337962964</v>
      </c>
      <c r="U824" s="11">
        <f t="shared" si="64"/>
        <v>41157.947337962964</v>
      </c>
    </row>
    <row r="825" spans="1:21" ht="48" hidden="1" x14ac:dyDescent="0.2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s="6">
        <f t="shared" si="60"/>
        <v>180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8274</v>
      </c>
      <c r="P825" s="4">
        <f t="shared" si="61"/>
        <v>43.52</v>
      </c>
      <c r="Q825" s="7">
        <f t="shared" si="62"/>
        <v>43.52</v>
      </c>
      <c r="R825" s="8" t="s">
        <v>8323</v>
      </c>
      <c r="S825" t="s">
        <v>8324</v>
      </c>
      <c r="T825" s="11">
        <f t="shared" si="63"/>
        <v>42085.931157407409</v>
      </c>
      <c r="U825" s="11">
        <f t="shared" si="64"/>
        <v>42055.972824074073</v>
      </c>
    </row>
    <row r="826" spans="1:21" ht="48" hidden="1" x14ac:dyDescent="0.2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s="6">
        <f t="shared" si="60"/>
        <v>134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8274</v>
      </c>
      <c r="P826" s="4">
        <f t="shared" si="61"/>
        <v>39.82</v>
      </c>
      <c r="Q826" s="7">
        <f t="shared" si="62"/>
        <v>39.82</v>
      </c>
      <c r="R826" s="8" t="s">
        <v>8323</v>
      </c>
      <c r="S826" t="s">
        <v>8324</v>
      </c>
      <c r="T826" s="11">
        <f t="shared" si="63"/>
        <v>40286.290972222225</v>
      </c>
      <c r="U826" s="11">
        <f t="shared" si="64"/>
        <v>40250.242106481484</v>
      </c>
    </row>
    <row r="827" spans="1:21" ht="32" hidden="1" x14ac:dyDescent="0.2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s="6">
        <f t="shared" si="60"/>
        <v>100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8274</v>
      </c>
      <c r="P827" s="4">
        <f t="shared" si="61"/>
        <v>126.81</v>
      </c>
      <c r="Q827" s="7">
        <f t="shared" si="62"/>
        <v>126.81</v>
      </c>
      <c r="R827" s="8" t="s">
        <v>8323</v>
      </c>
      <c r="S827" t="s">
        <v>8324</v>
      </c>
      <c r="T827" s="11">
        <f t="shared" si="63"/>
        <v>41211.306527777779</v>
      </c>
      <c r="U827" s="11">
        <f t="shared" si="64"/>
        <v>41186.306527777779</v>
      </c>
    </row>
    <row r="828" spans="1:21" ht="48" hidden="1" x14ac:dyDescent="0.2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s="6">
        <f t="shared" si="60"/>
        <v>101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8274</v>
      </c>
      <c r="P828" s="4">
        <f t="shared" si="61"/>
        <v>113.88</v>
      </c>
      <c r="Q828" s="7">
        <f t="shared" si="62"/>
        <v>113.88</v>
      </c>
      <c r="R828" s="8" t="s">
        <v>8323</v>
      </c>
      <c r="S828" t="s">
        <v>8324</v>
      </c>
      <c r="T828" s="11">
        <f t="shared" si="63"/>
        <v>40993.996874999997</v>
      </c>
      <c r="U828" s="11">
        <f t="shared" si="64"/>
        <v>40973.038541666669</v>
      </c>
    </row>
    <row r="829" spans="1:21" ht="48" hidden="1" x14ac:dyDescent="0.2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s="6">
        <f t="shared" si="60"/>
        <v>103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8274</v>
      </c>
      <c r="P829" s="4">
        <f t="shared" si="61"/>
        <v>28.18</v>
      </c>
      <c r="Q829" s="7">
        <f t="shared" si="62"/>
        <v>28.18</v>
      </c>
      <c r="R829" s="8" t="s">
        <v>8323</v>
      </c>
      <c r="S829" t="s">
        <v>8324</v>
      </c>
      <c r="T829" s="11">
        <f t="shared" si="63"/>
        <v>40953.825694444444</v>
      </c>
      <c r="U829" s="11">
        <f t="shared" si="64"/>
        <v>40927.473460648151</v>
      </c>
    </row>
    <row r="830" spans="1:21" ht="48" hidden="1" x14ac:dyDescent="0.2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s="6">
        <f t="shared" si="60"/>
        <v>107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8274</v>
      </c>
      <c r="P830" s="4">
        <f t="shared" si="61"/>
        <v>36.61</v>
      </c>
      <c r="Q830" s="7">
        <f t="shared" si="62"/>
        <v>36.61</v>
      </c>
      <c r="R830" s="8" t="s">
        <v>8323</v>
      </c>
      <c r="S830" t="s">
        <v>8324</v>
      </c>
      <c r="T830" s="11">
        <f t="shared" si="63"/>
        <v>41085.683333333334</v>
      </c>
      <c r="U830" s="11">
        <f t="shared" si="64"/>
        <v>41073.050717592596</v>
      </c>
    </row>
    <row r="831" spans="1:21" ht="48" hidden="1" x14ac:dyDescent="0.2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s="6">
        <f t="shared" si="60"/>
        <v>104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8274</v>
      </c>
      <c r="P831" s="4">
        <f t="shared" si="61"/>
        <v>32.5</v>
      </c>
      <c r="Q831" s="7">
        <f t="shared" si="62"/>
        <v>32.5</v>
      </c>
      <c r="R831" s="8" t="s">
        <v>8323</v>
      </c>
      <c r="S831" t="s">
        <v>8324</v>
      </c>
      <c r="T831" s="11">
        <f t="shared" si="63"/>
        <v>42564.801388888889</v>
      </c>
      <c r="U831" s="11">
        <f t="shared" si="64"/>
        <v>42504.801388888889</v>
      </c>
    </row>
    <row r="832" spans="1:21" ht="48" hidden="1" x14ac:dyDescent="0.2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s="6">
        <f t="shared" si="60"/>
        <v>108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8274</v>
      </c>
      <c r="P832" s="4">
        <f t="shared" si="61"/>
        <v>60.66</v>
      </c>
      <c r="Q832" s="7">
        <f t="shared" si="62"/>
        <v>60.66</v>
      </c>
      <c r="R832" s="8" t="s">
        <v>8323</v>
      </c>
      <c r="S832" t="s">
        <v>8324</v>
      </c>
      <c r="T832" s="11">
        <f t="shared" si="63"/>
        <v>41355.484085648146</v>
      </c>
      <c r="U832" s="11">
        <f t="shared" si="64"/>
        <v>41325.525752314818</v>
      </c>
    </row>
    <row r="833" spans="1:21" ht="32" hidden="1" x14ac:dyDescent="0.2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s="6">
        <f t="shared" si="60"/>
        <v>233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8274</v>
      </c>
      <c r="P833" s="4">
        <f t="shared" si="61"/>
        <v>175</v>
      </c>
      <c r="Q833" s="7">
        <f t="shared" si="62"/>
        <v>175</v>
      </c>
      <c r="R833" s="8" t="s">
        <v>8323</v>
      </c>
      <c r="S833" t="s">
        <v>8324</v>
      </c>
      <c r="T833" s="11">
        <f t="shared" si="63"/>
        <v>41026.646921296298</v>
      </c>
      <c r="U833" s="11">
        <f t="shared" si="64"/>
        <v>40996.646921296298</v>
      </c>
    </row>
    <row r="834" spans="1:21" ht="48" hidden="1" x14ac:dyDescent="0.2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s="6">
        <f t="shared" si="60"/>
        <v>101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8274</v>
      </c>
      <c r="P834" s="4">
        <f t="shared" si="61"/>
        <v>97.99</v>
      </c>
      <c r="Q834" s="7">
        <f t="shared" si="62"/>
        <v>97.99</v>
      </c>
      <c r="R834" s="8" t="s">
        <v>8323</v>
      </c>
      <c r="S834" t="s">
        <v>8324</v>
      </c>
      <c r="T834" s="11">
        <f t="shared" si="63"/>
        <v>40929.342361111114</v>
      </c>
      <c r="U834" s="11">
        <f t="shared" si="64"/>
        <v>40869.675173611111</v>
      </c>
    </row>
    <row r="835" spans="1:21" ht="16" hidden="1" x14ac:dyDescent="0.2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s="6">
        <f t="shared" ref="F835:F898" si="65">ROUND(E835/D835*100,0)</f>
        <v>102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8274</v>
      </c>
      <c r="P835" s="4">
        <f t="shared" ref="P835:P898" si="66">ROUND(E835/M835,2)</f>
        <v>148.78</v>
      </c>
      <c r="Q835" s="7">
        <f t="shared" ref="Q835:Q898" si="67">IFERROR(ROUND(E835/M835,2),0)</f>
        <v>148.78</v>
      </c>
      <c r="R835" s="8" t="s">
        <v>8323</v>
      </c>
      <c r="S835" t="s">
        <v>8324</v>
      </c>
      <c r="T835" s="11">
        <f t="shared" ref="T835:T898" si="68">(((J835/60)/60)/24)+DATE(1970,1,1)</f>
        <v>41748.878182870372</v>
      </c>
      <c r="U835" s="11">
        <f t="shared" ref="U835:U898" si="69">(((K835/60)/60)/24)+DATE(1970,1,1)</f>
        <v>41718.878182870372</v>
      </c>
    </row>
    <row r="836" spans="1:21" ht="48" hidden="1" x14ac:dyDescent="0.2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s="6">
        <f t="shared" si="65"/>
        <v>131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8274</v>
      </c>
      <c r="P836" s="4">
        <f t="shared" si="66"/>
        <v>96.08</v>
      </c>
      <c r="Q836" s="7">
        <f t="shared" si="67"/>
        <v>96.08</v>
      </c>
      <c r="R836" s="8" t="s">
        <v>8323</v>
      </c>
      <c r="S836" t="s">
        <v>8324</v>
      </c>
      <c r="T836" s="11">
        <f t="shared" si="68"/>
        <v>41456.165972222225</v>
      </c>
      <c r="U836" s="11">
        <f t="shared" si="69"/>
        <v>41422.822824074072</v>
      </c>
    </row>
    <row r="837" spans="1:21" ht="48" hidden="1" x14ac:dyDescent="0.2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s="6">
        <f t="shared" si="65"/>
        <v>117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8274</v>
      </c>
      <c r="P837" s="4">
        <f t="shared" si="66"/>
        <v>58.63</v>
      </c>
      <c r="Q837" s="7">
        <f t="shared" si="67"/>
        <v>58.63</v>
      </c>
      <c r="R837" s="8" t="s">
        <v>8323</v>
      </c>
      <c r="S837" t="s">
        <v>8324</v>
      </c>
      <c r="T837" s="11">
        <f t="shared" si="68"/>
        <v>41048.125</v>
      </c>
      <c r="U837" s="11">
        <f t="shared" si="69"/>
        <v>41005.45784722222</v>
      </c>
    </row>
    <row r="838" spans="1:21" ht="16" hidden="1" x14ac:dyDescent="0.2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s="6">
        <f t="shared" si="65"/>
        <v>101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8274</v>
      </c>
      <c r="P838" s="4">
        <f t="shared" si="66"/>
        <v>109.71</v>
      </c>
      <c r="Q838" s="7">
        <f t="shared" si="67"/>
        <v>109.71</v>
      </c>
      <c r="R838" s="8" t="s">
        <v>8323</v>
      </c>
      <c r="S838" t="s">
        <v>8324</v>
      </c>
      <c r="T838" s="11">
        <f t="shared" si="68"/>
        <v>41554.056921296295</v>
      </c>
      <c r="U838" s="11">
        <f t="shared" si="69"/>
        <v>41524.056921296295</v>
      </c>
    </row>
    <row r="839" spans="1:21" ht="32" hidden="1" x14ac:dyDescent="0.2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s="6">
        <f t="shared" si="65"/>
        <v>122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8274</v>
      </c>
      <c r="P839" s="4">
        <f t="shared" si="66"/>
        <v>49.11</v>
      </c>
      <c r="Q839" s="7">
        <f t="shared" si="67"/>
        <v>49.11</v>
      </c>
      <c r="R839" s="8" t="s">
        <v>8323</v>
      </c>
      <c r="S839" t="s">
        <v>8324</v>
      </c>
      <c r="T839" s="11">
        <f t="shared" si="68"/>
        <v>41760.998402777775</v>
      </c>
      <c r="U839" s="11">
        <f t="shared" si="69"/>
        <v>41730.998402777775</v>
      </c>
    </row>
    <row r="840" spans="1:21" ht="48" hidden="1" x14ac:dyDescent="0.2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s="6">
        <f t="shared" si="65"/>
        <v>145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8274</v>
      </c>
      <c r="P840" s="4">
        <f t="shared" si="66"/>
        <v>47.67</v>
      </c>
      <c r="Q840" s="7">
        <f t="shared" si="67"/>
        <v>47.67</v>
      </c>
      <c r="R840" s="8" t="s">
        <v>8323</v>
      </c>
      <c r="S840" t="s">
        <v>8324</v>
      </c>
      <c r="T840" s="11">
        <f t="shared" si="68"/>
        <v>40925.897974537038</v>
      </c>
      <c r="U840" s="11">
        <f t="shared" si="69"/>
        <v>40895.897974537038</v>
      </c>
    </row>
    <row r="841" spans="1:21" ht="48" hidden="1" x14ac:dyDescent="0.2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s="6">
        <f t="shared" si="65"/>
        <v>117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8274</v>
      </c>
      <c r="P841" s="4">
        <f t="shared" si="66"/>
        <v>60.74</v>
      </c>
      <c r="Q841" s="7">
        <f t="shared" si="67"/>
        <v>60.74</v>
      </c>
      <c r="R841" s="8" t="s">
        <v>8323</v>
      </c>
      <c r="S841" t="s">
        <v>8324</v>
      </c>
      <c r="T841" s="11">
        <f t="shared" si="68"/>
        <v>41174.763379629629</v>
      </c>
      <c r="U841" s="11">
        <f t="shared" si="69"/>
        <v>41144.763379629629</v>
      </c>
    </row>
    <row r="842" spans="1:21" ht="32" hidden="1" x14ac:dyDescent="0.2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s="6">
        <f t="shared" si="65"/>
        <v>120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8275</v>
      </c>
      <c r="P842" s="4">
        <f t="shared" si="66"/>
        <v>63.38</v>
      </c>
      <c r="Q842" s="7">
        <f t="shared" si="67"/>
        <v>63.38</v>
      </c>
      <c r="R842" s="8" t="s">
        <v>8323</v>
      </c>
      <c r="S842" t="s">
        <v>8325</v>
      </c>
      <c r="T842" s="11">
        <f t="shared" si="68"/>
        <v>42637.226701388892</v>
      </c>
      <c r="U842" s="11">
        <f t="shared" si="69"/>
        <v>42607.226701388892</v>
      </c>
    </row>
    <row r="843" spans="1:21" ht="48" hidden="1" x14ac:dyDescent="0.2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s="6">
        <f t="shared" si="65"/>
        <v>101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8275</v>
      </c>
      <c r="P843" s="4">
        <f t="shared" si="66"/>
        <v>53.89</v>
      </c>
      <c r="Q843" s="7">
        <f t="shared" si="67"/>
        <v>53.89</v>
      </c>
      <c r="R843" s="8" t="s">
        <v>8323</v>
      </c>
      <c r="S843" t="s">
        <v>8325</v>
      </c>
      <c r="T843" s="11">
        <f t="shared" si="68"/>
        <v>41953.88035879629</v>
      </c>
      <c r="U843" s="11">
        <f t="shared" si="69"/>
        <v>41923.838692129626</v>
      </c>
    </row>
    <row r="844" spans="1:21" ht="48" hidden="1" x14ac:dyDescent="0.2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s="6">
        <f t="shared" si="65"/>
        <v>104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8275</v>
      </c>
      <c r="P844" s="4">
        <f t="shared" si="66"/>
        <v>66.87</v>
      </c>
      <c r="Q844" s="7">
        <f t="shared" si="67"/>
        <v>66.87</v>
      </c>
      <c r="R844" s="8" t="s">
        <v>8323</v>
      </c>
      <c r="S844" t="s">
        <v>8325</v>
      </c>
      <c r="T844" s="11">
        <f t="shared" si="68"/>
        <v>41561.165972222225</v>
      </c>
      <c r="U844" s="11">
        <f t="shared" si="69"/>
        <v>41526.592395833337</v>
      </c>
    </row>
    <row r="845" spans="1:21" ht="48" hidden="1" x14ac:dyDescent="0.2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s="6">
        <f t="shared" si="65"/>
        <v>267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8275</v>
      </c>
      <c r="P845" s="4">
        <f t="shared" si="66"/>
        <v>63.1</v>
      </c>
      <c r="Q845" s="7">
        <f t="shared" si="67"/>
        <v>63.1</v>
      </c>
      <c r="R845" s="8" t="s">
        <v>8323</v>
      </c>
      <c r="S845" t="s">
        <v>8325</v>
      </c>
      <c r="T845" s="11">
        <f t="shared" si="68"/>
        <v>42712.333333333328</v>
      </c>
      <c r="U845" s="11">
        <f t="shared" si="69"/>
        <v>42695.257870370369</v>
      </c>
    </row>
    <row r="846" spans="1:21" ht="48" hidden="1" x14ac:dyDescent="0.2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s="6">
        <f t="shared" si="65"/>
        <v>194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8275</v>
      </c>
      <c r="P846" s="4">
        <f t="shared" si="66"/>
        <v>36.630000000000003</v>
      </c>
      <c r="Q846" s="7">
        <f t="shared" si="67"/>
        <v>36.630000000000003</v>
      </c>
      <c r="R846" s="8" t="s">
        <v>8323</v>
      </c>
      <c r="S846" t="s">
        <v>8325</v>
      </c>
      <c r="T846" s="11">
        <f t="shared" si="68"/>
        <v>41944.207638888889</v>
      </c>
      <c r="U846" s="11">
        <f t="shared" si="69"/>
        <v>41905.684629629628</v>
      </c>
    </row>
    <row r="847" spans="1:21" ht="48" hidden="1" x14ac:dyDescent="0.2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s="6">
        <f t="shared" si="65"/>
        <v>120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8275</v>
      </c>
      <c r="P847" s="4">
        <f t="shared" si="66"/>
        <v>34.01</v>
      </c>
      <c r="Q847" s="7">
        <f t="shared" si="67"/>
        <v>34.01</v>
      </c>
      <c r="R847" s="8" t="s">
        <v>8323</v>
      </c>
      <c r="S847" t="s">
        <v>8325</v>
      </c>
      <c r="T847" s="11">
        <f t="shared" si="68"/>
        <v>42618.165972222225</v>
      </c>
      <c r="U847" s="11">
        <f t="shared" si="69"/>
        <v>42578.205972222218</v>
      </c>
    </row>
    <row r="848" spans="1:21" ht="32" hidden="1" x14ac:dyDescent="0.2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s="6">
        <f t="shared" si="65"/>
        <v>122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8275</v>
      </c>
      <c r="P848" s="4">
        <f t="shared" si="66"/>
        <v>28.55</v>
      </c>
      <c r="Q848" s="7">
        <f t="shared" si="67"/>
        <v>28.55</v>
      </c>
      <c r="R848" s="8" t="s">
        <v>8323</v>
      </c>
      <c r="S848" t="s">
        <v>8325</v>
      </c>
      <c r="T848" s="11">
        <f t="shared" si="68"/>
        <v>41708.583333333336</v>
      </c>
      <c r="U848" s="11">
        <f t="shared" si="69"/>
        <v>41694.391840277778</v>
      </c>
    </row>
    <row r="849" spans="1:21" ht="16" hidden="1" x14ac:dyDescent="0.2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s="6">
        <f t="shared" si="65"/>
        <v>100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8275</v>
      </c>
      <c r="P849" s="4">
        <f t="shared" si="66"/>
        <v>10</v>
      </c>
      <c r="Q849" s="7">
        <f t="shared" si="67"/>
        <v>10</v>
      </c>
      <c r="R849" s="8" t="s">
        <v>8323</v>
      </c>
      <c r="S849" t="s">
        <v>8325</v>
      </c>
      <c r="T849" s="11">
        <f t="shared" si="68"/>
        <v>42195.79833333334</v>
      </c>
      <c r="U849" s="11">
        <f t="shared" si="69"/>
        <v>42165.79833333334</v>
      </c>
    </row>
    <row r="850" spans="1:21" ht="48" hidden="1" x14ac:dyDescent="0.2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s="6">
        <f t="shared" si="65"/>
        <v>100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8275</v>
      </c>
      <c r="P850" s="4">
        <f t="shared" si="66"/>
        <v>18.75</v>
      </c>
      <c r="Q850" s="7">
        <f t="shared" si="67"/>
        <v>18.75</v>
      </c>
      <c r="R850" s="8" t="s">
        <v>8323</v>
      </c>
      <c r="S850" t="s">
        <v>8325</v>
      </c>
      <c r="T850" s="11">
        <f t="shared" si="68"/>
        <v>42108.792048611111</v>
      </c>
      <c r="U850" s="11">
        <f t="shared" si="69"/>
        <v>42078.792048611111</v>
      </c>
    </row>
    <row r="851" spans="1:21" ht="64" hidden="1" x14ac:dyDescent="0.2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s="6">
        <f t="shared" si="65"/>
        <v>120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8275</v>
      </c>
      <c r="P851" s="4">
        <f t="shared" si="66"/>
        <v>41.7</v>
      </c>
      <c r="Q851" s="7">
        <f t="shared" si="67"/>
        <v>41.7</v>
      </c>
      <c r="R851" s="8" t="s">
        <v>8323</v>
      </c>
      <c r="S851" t="s">
        <v>8325</v>
      </c>
      <c r="T851" s="11">
        <f t="shared" si="68"/>
        <v>42079.107222222221</v>
      </c>
      <c r="U851" s="11">
        <f t="shared" si="69"/>
        <v>42051.148888888885</v>
      </c>
    </row>
    <row r="852" spans="1:21" ht="48" hidden="1" x14ac:dyDescent="0.2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s="6">
        <f t="shared" si="65"/>
        <v>155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8275</v>
      </c>
      <c r="P852" s="4">
        <f t="shared" si="66"/>
        <v>46.67</v>
      </c>
      <c r="Q852" s="7">
        <f t="shared" si="67"/>
        <v>46.67</v>
      </c>
      <c r="R852" s="8" t="s">
        <v>8323</v>
      </c>
      <c r="S852" t="s">
        <v>8325</v>
      </c>
      <c r="T852" s="11">
        <f t="shared" si="68"/>
        <v>42485.207638888889</v>
      </c>
      <c r="U852" s="11">
        <f t="shared" si="69"/>
        <v>42452.827743055561</v>
      </c>
    </row>
    <row r="853" spans="1:21" ht="32" hidden="1" x14ac:dyDescent="0.2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s="6">
        <f t="shared" si="65"/>
        <v>130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8275</v>
      </c>
      <c r="P853" s="4">
        <f t="shared" si="66"/>
        <v>37.270000000000003</v>
      </c>
      <c r="Q853" s="7">
        <f t="shared" si="67"/>
        <v>37.270000000000003</v>
      </c>
      <c r="R853" s="8" t="s">
        <v>8323</v>
      </c>
      <c r="S853" t="s">
        <v>8325</v>
      </c>
      <c r="T853" s="11">
        <f t="shared" si="68"/>
        <v>42582.822916666672</v>
      </c>
      <c r="U853" s="11">
        <f t="shared" si="69"/>
        <v>42522.880243055552</v>
      </c>
    </row>
    <row r="854" spans="1:21" ht="32" hidden="1" x14ac:dyDescent="0.2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s="6">
        <f t="shared" si="65"/>
        <v>105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8275</v>
      </c>
      <c r="P854" s="4">
        <f t="shared" si="66"/>
        <v>59.26</v>
      </c>
      <c r="Q854" s="7">
        <f t="shared" si="67"/>
        <v>59.26</v>
      </c>
      <c r="R854" s="8" t="s">
        <v>8323</v>
      </c>
      <c r="S854" t="s">
        <v>8325</v>
      </c>
      <c r="T854" s="11">
        <f t="shared" si="68"/>
        <v>42667.875</v>
      </c>
      <c r="U854" s="11">
        <f t="shared" si="69"/>
        <v>42656.805497685185</v>
      </c>
    </row>
    <row r="855" spans="1:21" ht="48" hidden="1" x14ac:dyDescent="0.2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s="6">
        <f t="shared" si="65"/>
        <v>100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8275</v>
      </c>
      <c r="P855" s="4">
        <f t="shared" si="66"/>
        <v>30</v>
      </c>
      <c r="Q855" s="7">
        <f t="shared" si="67"/>
        <v>30</v>
      </c>
      <c r="R855" s="8" t="s">
        <v>8323</v>
      </c>
      <c r="S855" t="s">
        <v>8325</v>
      </c>
      <c r="T855" s="11">
        <f t="shared" si="68"/>
        <v>42051.832280092596</v>
      </c>
      <c r="U855" s="11">
        <f t="shared" si="69"/>
        <v>42021.832280092596</v>
      </c>
    </row>
    <row r="856" spans="1:21" ht="48" hidden="1" x14ac:dyDescent="0.2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s="6">
        <f t="shared" si="65"/>
        <v>118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8275</v>
      </c>
      <c r="P856" s="4">
        <f t="shared" si="66"/>
        <v>65.86</v>
      </c>
      <c r="Q856" s="7">
        <f t="shared" si="67"/>
        <v>65.86</v>
      </c>
      <c r="R856" s="8" t="s">
        <v>8323</v>
      </c>
      <c r="S856" t="s">
        <v>8325</v>
      </c>
      <c r="T856" s="11">
        <f t="shared" si="68"/>
        <v>42732.212337962963</v>
      </c>
      <c r="U856" s="11">
        <f t="shared" si="69"/>
        <v>42702.212337962963</v>
      </c>
    </row>
    <row r="857" spans="1:21" ht="32" hidden="1" x14ac:dyDescent="0.2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s="6">
        <f t="shared" si="65"/>
        <v>103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8275</v>
      </c>
      <c r="P857" s="4">
        <f t="shared" si="66"/>
        <v>31.91</v>
      </c>
      <c r="Q857" s="7">
        <f t="shared" si="67"/>
        <v>31.91</v>
      </c>
      <c r="R857" s="8" t="s">
        <v>8323</v>
      </c>
      <c r="S857" t="s">
        <v>8325</v>
      </c>
      <c r="T857" s="11">
        <f t="shared" si="68"/>
        <v>42575.125196759262</v>
      </c>
      <c r="U857" s="11">
        <f t="shared" si="69"/>
        <v>42545.125196759262</v>
      </c>
    </row>
    <row r="858" spans="1:21" ht="48" hidden="1" x14ac:dyDescent="0.2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s="6">
        <f t="shared" si="65"/>
        <v>218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8275</v>
      </c>
      <c r="P858" s="4">
        <f t="shared" si="66"/>
        <v>19.46</v>
      </c>
      <c r="Q858" s="7">
        <f t="shared" si="67"/>
        <v>19.46</v>
      </c>
      <c r="R858" s="8" t="s">
        <v>8323</v>
      </c>
      <c r="S858" t="s">
        <v>8325</v>
      </c>
      <c r="T858" s="11">
        <f t="shared" si="68"/>
        <v>42668.791666666672</v>
      </c>
      <c r="U858" s="11">
        <f t="shared" si="69"/>
        <v>42609.311990740738</v>
      </c>
    </row>
    <row r="859" spans="1:21" ht="32" hidden="1" x14ac:dyDescent="0.2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s="6">
        <f t="shared" si="65"/>
        <v>100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8275</v>
      </c>
      <c r="P859" s="4">
        <f t="shared" si="66"/>
        <v>50</v>
      </c>
      <c r="Q859" s="7">
        <f t="shared" si="67"/>
        <v>50</v>
      </c>
      <c r="R859" s="8" t="s">
        <v>8323</v>
      </c>
      <c r="S859" t="s">
        <v>8325</v>
      </c>
      <c r="T859" s="11">
        <f t="shared" si="68"/>
        <v>42333.623043981483</v>
      </c>
      <c r="U859" s="11">
        <f t="shared" si="69"/>
        <v>42291.581377314811</v>
      </c>
    </row>
    <row r="860" spans="1:21" ht="48" hidden="1" x14ac:dyDescent="0.2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s="6">
        <f t="shared" si="65"/>
        <v>144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8275</v>
      </c>
      <c r="P860" s="4">
        <f t="shared" si="66"/>
        <v>22.74</v>
      </c>
      <c r="Q860" s="7">
        <f t="shared" si="67"/>
        <v>22.74</v>
      </c>
      <c r="R860" s="8" t="s">
        <v>8323</v>
      </c>
      <c r="S860" t="s">
        <v>8325</v>
      </c>
      <c r="T860" s="11">
        <f t="shared" si="68"/>
        <v>42109.957638888889</v>
      </c>
      <c r="U860" s="11">
        <f t="shared" si="69"/>
        <v>42079.745578703703</v>
      </c>
    </row>
    <row r="861" spans="1:21" ht="32" hidden="1" x14ac:dyDescent="0.2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s="6">
        <f t="shared" si="65"/>
        <v>105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8275</v>
      </c>
      <c r="P861" s="4">
        <f t="shared" si="66"/>
        <v>42.72</v>
      </c>
      <c r="Q861" s="7">
        <f t="shared" si="67"/>
        <v>42.72</v>
      </c>
      <c r="R861" s="8" t="s">
        <v>8323</v>
      </c>
      <c r="S861" t="s">
        <v>8325</v>
      </c>
      <c r="T861" s="11">
        <f t="shared" si="68"/>
        <v>42159</v>
      </c>
      <c r="U861" s="11">
        <f t="shared" si="69"/>
        <v>42128.820231481484</v>
      </c>
    </row>
    <row r="862" spans="1:21" ht="48" hidden="1" x14ac:dyDescent="0.2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s="6">
        <f t="shared" si="65"/>
        <v>18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8276</v>
      </c>
      <c r="P862" s="4">
        <f t="shared" si="66"/>
        <v>52.92</v>
      </c>
      <c r="Q862" s="7">
        <f t="shared" si="67"/>
        <v>52.92</v>
      </c>
      <c r="R862" s="8" t="s">
        <v>8323</v>
      </c>
      <c r="S862" t="s">
        <v>8326</v>
      </c>
      <c r="T862" s="11">
        <f t="shared" si="68"/>
        <v>41600.524456018517</v>
      </c>
      <c r="U862" s="11">
        <f t="shared" si="69"/>
        <v>41570.482789351852</v>
      </c>
    </row>
    <row r="863" spans="1:21" ht="48" hidden="1" x14ac:dyDescent="0.2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s="6">
        <f t="shared" si="65"/>
        <v>2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8276</v>
      </c>
      <c r="P863" s="4">
        <f t="shared" si="66"/>
        <v>50.5</v>
      </c>
      <c r="Q863" s="7">
        <f t="shared" si="67"/>
        <v>50.5</v>
      </c>
      <c r="R863" s="8" t="s">
        <v>8323</v>
      </c>
      <c r="S863" t="s">
        <v>8326</v>
      </c>
      <c r="T863" s="11">
        <f t="shared" si="68"/>
        <v>42629.965324074074</v>
      </c>
      <c r="U863" s="11">
        <f t="shared" si="69"/>
        <v>42599.965324074074</v>
      </c>
    </row>
    <row r="864" spans="1:21" ht="48" hidden="1" x14ac:dyDescent="0.2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s="6">
        <f t="shared" si="65"/>
        <v>0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8276</v>
      </c>
      <c r="P864" s="4">
        <f t="shared" si="66"/>
        <v>42.5</v>
      </c>
      <c r="Q864" s="7">
        <f t="shared" si="67"/>
        <v>42.5</v>
      </c>
      <c r="R864" s="8" t="s">
        <v>8323</v>
      </c>
      <c r="S864" t="s">
        <v>8326</v>
      </c>
      <c r="T864" s="11">
        <f t="shared" si="68"/>
        <v>41589.596620370372</v>
      </c>
      <c r="U864" s="11">
        <f t="shared" si="69"/>
        <v>41559.5549537037</v>
      </c>
    </row>
    <row r="865" spans="1:21" ht="48" hidden="1" x14ac:dyDescent="0.2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s="6">
        <f t="shared" si="65"/>
        <v>5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8276</v>
      </c>
      <c r="P865" s="4">
        <f t="shared" si="66"/>
        <v>18</v>
      </c>
      <c r="Q865" s="7">
        <f t="shared" si="67"/>
        <v>18</v>
      </c>
      <c r="R865" s="8" t="s">
        <v>8323</v>
      </c>
      <c r="S865" t="s">
        <v>8326</v>
      </c>
      <c r="T865" s="11">
        <f t="shared" si="68"/>
        <v>40951.117662037039</v>
      </c>
      <c r="U865" s="11">
        <f t="shared" si="69"/>
        <v>40921.117662037039</v>
      </c>
    </row>
    <row r="866" spans="1:21" ht="48" hidden="1" x14ac:dyDescent="0.2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s="6">
        <f t="shared" si="65"/>
        <v>42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8276</v>
      </c>
      <c r="P866" s="4">
        <f t="shared" si="66"/>
        <v>34.18</v>
      </c>
      <c r="Q866" s="7">
        <f t="shared" si="67"/>
        <v>34.18</v>
      </c>
      <c r="R866" s="8" t="s">
        <v>8323</v>
      </c>
      <c r="S866" t="s">
        <v>8326</v>
      </c>
      <c r="T866" s="11">
        <f t="shared" si="68"/>
        <v>41563.415972222225</v>
      </c>
      <c r="U866" s="11">
        <f t="shared" si="69"/>
        <v>41541.106921296298</v>
      </c>
    </row>
    <row r="867" spans="1:21" ht="48" hidden="1" x14ac:dyDescent="0.2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s="6">
        <f t="shared" si="65"/>
        <v>2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8276</v>
      </c>
      <c r="P867" s="4">
        <f t="shared" si="66"/>
        <v>22.5</v>
      </c>
      <c r="Q867" s="7">
        <f t="shared" si="67"/>
        <v>22.5</v>
      </c>
      <c r="R867" s="8" t="s">
        <v>8323</v>
      </c>
      <c r="S867" t="s">
        <v>8326</v>
      </c>
      <c r="T867" s="11">
        <f t="shared" si="68"/>
        <v>41290.77311342593</v>
      </c>
      <c r="U867" s="11">
        <f t="shared" si="69"/>
        <v>41230.77311342593</v>
      </c>
    </row>
    <row r="868" spans="1:21" ht="48" hidden="1" x14ac:dyDescent="0.2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s="6">
        <f t="shared" si="65"/>
        <v>18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8276</v>
      </c>
      <c r="P868" s="4">
        <f t="shared" si="66"/>
        <v>58.18</v>
      </c>
      <c r="Q868" s="7">
        <f t="shared" si="67"/>
        <v>58.18</v>
      </c>
      <c r="R868" s="8" t="s">
        <v>8323</v>
      </c>
      <c r="S868" t="s">
        <v>8326</v>
      </c>
      <c r="T868" s="11">
        <f t="shared" si="68"/>
        <v>42063.631944444445</v>
      </c>
      <c r="U868" s="11">
        <f t="shared" si="69"/>
        <v>42025.637939814813</v>
      </c>
    </row>
    <row r="869" spans="1:21" ht="48" hidden="1" x14ac:dyDescent="0.2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s="6">
        <f t="shared" si="65"/>
        <v>24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8276</v>
      </c>
      <c r="P869" s="4">
        <f t="shared" si="66"/>
        <v>109.18</v>
      </c>
      <c r="Q869" s="7">
        <f t="shared" si="67"/>
        <v>109.18</v>
      </c>
      <c r="R869" s="8" t="s">
        <v>8323</v>
      </c>
      <c r="S869" t="s">
        <v>8326</v>
      </c>
      <c r="T869" s="11">
        <f t="shared" si="68"/>
        <v>40148.207638888889</v>
      </c>
      <c r="U869" s="11">
        <f t="shared" si="69"/>
        <v>40088.105393518519</v>
      </c>
    </row>
    <row r="870" spans="1:21" ht="64" hidden="1" x14ac:dyDescent="0.2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s="6">
        <f t="shared" si="65"/>
        <v>0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8276</v>
      </c>
      <c r="P870" s="4">
        <f t="shared" si="66"/>
        <v>50</v>
      </c>
      <c r="Q870" s="7">
        <f t="shared" si="67"/>
        <v>50</v>
      </c>
      <c r="R870" s="8" t="s">
        <v>8323</v>
      </c>
      <c r="S870" t="s">
        <v>8326</v>
      </c>
      <c r="T870" s="11">
        <f t="shared" si="68"/>
        <v>41646.027754629627</v>
      </c>
      <c r="U870" s="11">
        <f t="shared" si="69"/>
        <v>41616.027754629627</v>
      </c>
    </row>
    <row r="871" spans="1:21" ht="48" hidden="1" x14ac:dyDescent="0.2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s="6">
        <f t="shared" si="65"/>
        <v>12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8276</v>
      </c>
      <c r="P871" s="4">
        <f t="shared" si="66"/>
        <v>346.67</v>
      </c>
      <c r="Q871" s="7">
        <f t="shared" si="67"/>
        <v>346.67</v>
      </c>
      <c r="R871" s="8" t="s">
        <v>8323</v>
      </c>
      <c r="S871" t="s">
        <v>8326</v>
      </c>
      <c r="T871" s="11">
        <f t="shared" si="68"/>
        <v>41372.803900462961</v>
      </c>
      <c r="U871" s="11">
        <f t="shared" si="69"/>
        <v>41342.845567129632</v>
      </c>
    </row>
    <row r="872" spans="1:21" ht="48" hidden="1" x14ac:dyDescent="0.2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s="6">
        <f t="shared" si="65"/>
        <v>0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8276</v>
      </c>
      <c r="P872" s="4">
        <f t="shared" si="66"/>
        <v>12.4</v>
      </c>
      <c r="Q872" s="7">
        <f t="shared" si="67"/>
        <v>12.4</v>
      </c>
      <c r="R872" s="8" t="s">
        <v>8323</v>
      </c>
      <c r="S872" t="s">
        <v>8326</v>
      </c>
      <c r="T872" s="11">
        <f t="shared" si="68"/>
        <v>41518.022256944445</v>
      </c>
      <c r="U872" s="11">
        <f t="shared" si="69"/>
        <v>41488.022256944445</v>
      </c>
    </row>
    <row r="873" spans="1:21" ht="48" hidden="1" x14ac:dyDescent="0.2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s="6">
        <f t="shared" si="65"/>
        <v>5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8276</v>
      </c>
      <c r="P873" s="4">
        <f t="shared" si="66"/>
        <v>27.08</v>
      </c>
      <c r="Q873" s="7">
        <f t="shared" si="67"/>
        <v>27.08</v>
      </c>
      <c r="R873" s="8" t="s">
        <v>8323</v>
      </c>
      <c r="S873" t="s">
        <v>8326</v>
      </c>
      <c r="T873" s="11">
        <f t="shared" si="68"/>
        <v>41607.602951388886</v>
      </c>
      <c r="U873" s="11">
        <f t="shared" si="69"/>
        <v>41577.561284722222</v>
      </c>
    </row>
    <row r="874" spans="1:21" ht="48" hidden="1" x14ac:dyDescent="0.2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s="6">
        <f t="shared" si="65"/>
        <v>1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8276</v>
      </c>
      <c r="P874" s="4">
        <f t="shared" si="66"/>
        <v>32.5</v>
      </c>
      <c r="Q874" s="7">
        <f t="shared" si="67"/>
        <v>32.5</v>
      </c>
      <c r="R874" s="8" t="s">
        <v>8323</v>
      </c>
      <c r="S874" t="s">
        <v>8326</v>
      </c>
      <c r="T874" s="11">
        <f t="shared" si="68"/>
        <v>40612.825543981482</v>
      </c>
      <c r="U874" s="11">
        <f t="shared" si="69"/>
        <v>40567.825543981482</v>
      </c>
    </row>
    <row r="875" spans="1:21" ht="32" hidden="1" x14ac:dyDescent="0.2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s="6">
        <f t="shared" si="65"/>
        <v>1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8276</v>
      </c>
      <c r="P875" s="4">
        <f t="shared" si="66"/>
        <v>9</v>
      </c>
      <c r="Q875" s="7">
        <f t="shared" si="67"/>
        <v>9</v>
      </c>
      <c r="R875" s="8" t="s">
        <v>8323</v>
      </c>
      <c r="S875" t="s">
        <v>8326</v>
      </c>
      <c r="T875" s="11">
        <f t="shared" si="68"/>
        <v>41224.208796296298</v>
      </c>
      <c r="U875" s="11">
        <f t="shared" si="69"/>
        <v>41184.167129629634</v>
      </c>
    </row>
    <row r="876" spans="1:21" ht="48" hidden="1" x14ac:dyDescent="0.2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s="6">
        <f t="shared" si="65"/>
        <v>24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8276</v>
      </c>
      <c r="P876" s="4">
        <f t="shared" si="66"/>
        <v>34.76</v>
      </c>
      <c r="Q876" s="7">
        <f t="shared" si="67"/>
        <v>34.76</v>
      </c>
      <c r="R876" s="8" t="s">
        <v>8323</v>
      </c>
      <c r="S876" t="s">
        <v>8326</v>
      </c>
      <c r="T876" s="11">
        <f t="shared" si="68"/>
        <v>41398.583726851852</v>
      </c>
      <c r="U876" s="11">
        <f t="shared" si="69"/>
        <v>41368.583726851852</v>
      </c>
    </row>
    <row r="877" spans="1:21" ht="64" hidden="1" x14ac:dyDescent="0.2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s="6">
        <f t="shared" si="65"/>
        <v>0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8276</v>
      </c>
      <c r="P877" s="4" t="e">
        <f t="shared" si="66"/>
        <v>#DIV/0!</v>
      </c>
      <c r="Q877" s="7">
        <f t="shared" si="67"/>
        <v>0</v>
      </c>
      <c r="R877" s="8" t="s">
        <v>8323</v>
      </c>
      <c r="S877" t="s">
        <v>8326</v>
      </c>
      <c r="T877" s="11">
        <f t="shared" si="68"/>
        <v>42268.723738425921</v>
      </c>
      <c r="U877" s="11">
        <f t="shared" si="69"/>
        <v>42248.723738425921</v>
      </c>
    </row>
    <row r="878" spans="1:21" ht="16" hidden="1" x14ac:dyDescent="0.2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s="6">
        <f t="shared" si="65"/>
        <v>41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8276</v>
      </c>
      <c r="P878" s="4">
        <f t="shared" si="66"/>
        <v>28.58</v>
      </c>
      <c r="Q878" s="7">
        <f t="shared" si="67"/>
        <v>28.58</v>
      </c>
      <c r="R878" s="8" t="s">
        <v>8323</v>
      </c>
      <c r="S878" t="s">
        <v>8326</v>
      </c>
      <c r="T878" s="11">
        <f t="shared" si="68"/>
        <v>41309.496840277774</v>
      </c>
      <c r="U878" s="11">
        <f t="shared" si="69"/>
        <v>41276.496840277774</v>
      </c>
    </row>
    <row r="879" spans="1:21" ht="48" hidden="1" x14ac:dyDescent="0.2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s="6">
        <f t="shared" si="65"/>
        <v>68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8276</v>
      </c>
      <c r="P879" s="4">
        <f t="shared" si="66"/>
        <v>46.59</v>
      </c>
      <c r="Q879" s="7">
        <f t="shared" si="67"/>
        <v>46.59</v>
      </c>
      <c r="R879" s="8" t="s">
        <v>8323</v>
      </c>
      <c r="S879" t="s">
        <v>8326</v>
      </c>
      <c r="T879" s="11">
        <f t="shared" si="68"/>
        <v>41627.788888888892</v>
      </c>
      <c r="U879" s="11">
        <f t="shared" si="69"/>
        <v>41597.788888888892</v>
      </c>
    </row>
    <row r="880" spans="1:21" ht="48" hidden="1" x14ac:dyDescent="0.2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s="6">
        <f t="shared" si="65"/>
        <v>1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8276</v>
      </c>
      <c r="P880" s="4">
        <f t="shared" si="66"/>
        <v>32.5</v>
      </c>
      <c r="Q880" s="7">
        <f t="shared" si="67"/>
        <v>32.5</v>
      </c>
      <c r="R880" s="8" t="s">
        <v>8323</v>
      </c>
      <c r="S880" t="s">
        <v>8326</v>
      </c>
      <c r="T880" s="11">
        <f t="shared" si="68"/>
        <v>40535.232916666668</v>
      </c>
      <c r="U880" s="11">
        <f t="shared" si="69"/>
        <v>40505.232916666668</v>
      </c>
    </row>
    <row r="881" spans="1:21" ht="48" hidden="1" x14ac:dyDescent="0.2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s="6">
        <f t="shared" si="65"/>
        <v>31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8276</v>
      </c>
      <c r="P881" s="4">
        <f t="shared" si="66"/>
        <v>21.47</v>
      </c>
      <c r="Q881" s="7">
        <f t="shared" si="67"/>
        <v>21.47</v>
      </c>
      <c r="R881" s="8" t="s">
        <v>8323</v>
      </c>
      <c r="S881" t="s">
        <v>8326</v>
      </c>
      <c r="T881" s="11">
        <f t="shared" si="68"/>
        <v>41058.829918981479</v>
      </c>
      <c r="U881" s="11">
        <f t="shared" si="69"/>
        <v>41037.829918981479</v>
      </c>
    </row>
    <row r="882" spans="1:21" ht="48" hidden="1" x14ac:dyDescent="0.2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s="6">
        <f t="shared" si="65"/>
        <v>3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8277</v>
      </c>
      <c r="P882" s="4">
        <f t="shared" si="66"/>
        <v>14.13</v>
      </c>
      <c r="Q882" s="7">
        <f t="shared" si="67"/>
        <v>14.13</v>
      </c>
      <c r="R882" s="8" t="s">
        <v>8323</v>
      </c>
      <c r="S882" t="s">
        <v>8327</v>
      </c>
      <c r="T882" s="11">
        <f t="shared" si="68"/>
        <v>41212.32104166667</v>
      </c>
      <c r="U882" s="11">
        <f t="shared" si="69"/>
        <v>41179.32104166667</v>
      </c>
    </row>
    <row r="883" spans="1:21" ht="48" hidden="1" x14ac:dyDescent="0.2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s="6">
        <f t="shared" si="65"/>
        <v>1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8277</v>
      </c>
      <c r="P883" s="4">
        <f t="shared" si="66"/>
        <v>30</v>
      </c>
      <c r="Q883" s="7">
        <f t="shared" si="67"/>
        <v>30</v>
      </c>
      <c r="R883" s="8" t="s">
        <v>8323</v>
      </c>
      <c r="S883" t="s">
        <v>8327</v>
      </c>
      <c r="T883" s="11">
        <f t="shared" si="68"/>
        <v>40922.25099537037</v>
      </c>
      <c r="U883" s="11">
        <f t="shared" si="69"/>
        <v>40877.25099537037</v>
      </c>
    </row>
    <row r="884" spans="1:21" ht="48" hidden="1" x14ac:dyDescent="0.2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s="6">
        <f t="shared" si="65"/>
        <v>20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8277</v>
      </c>
      <c r="P884" s="4">
        <f t="shared" si="66"/>
        <v>21.57</v>
      </c>
      <c r="Q884" s="7">
        <f t="shared" si="67"/>
        <v>21.57</v>
      </c>
      <c r="R884" s="8" t="s">
        <v>8323</v>
      </c>
      <c r="S884" t="s">
        <v>8327</v>
      </c>
      <c r="T884" s="11">
        <f t="shared" si="68"/>
        <v>40792.860532407409</v>
      </c>
      <c r="U884" s="11">
        <f t="shared" si="69"/>
        <v>40759.860532407409</v>
      </c>
    </row>
    <row r="885" spans="1:21" ht="48" hidden="1" x14ac:dyDescent="0.2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s="6">
        <f t="shared" si="65"/>
        <v>40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8277</v>
      </c>
      <c r="P885" s="4">
        <f t="shared" si="66"/>
        <v>83.38</v>
      </c>
      <c r="Q885" s="7">
        <f t="shared" si="67"/>
        <v>83.38</v>
      </c>
      <c r="R885" s="8" t="s">
        <v>8323</v>
      </c>
      <c r="S885" t="s">
        <v>8327</v>
      </c>
      <c r="T885" s="11">
        <f t="shared" si="68"/>
        <v>42431.935590277775</v>
      </c>
      <c r="U885" s="11">
        <f t="shared" si="69"/>
        <v>42371.935590277775</v>
      </c>
    </row>
    <row r="886" spans="1:21" ht="48" hidden="1" x14ac:dyDescent="0.2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s="6">
        <f t="shared" si="65"/>
        <v>1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8277</v>
      </c>
      <c r="P886" s="4">
        <f t="shared" si="66"/>
        <v>10</v>
      </c>
      <c r="Q886" s="7">
        <f t="shared" si="67"/>
        <v>10</v>
      </c>
      <c r="R886" s="8" t="s">
        <v>8323</v>
      </c>
      <c r="S886" t="s">
        <v>8327</v>
      </c>
      <c r="T886" s="11">
        <f t="shared" si="68"/>
        <v>41041.104861111111</v>
      </c>
      <c r="U886" s="11">
        <f t="shared" si="69"/>
        <v>40981.802615740737</v>
      </c>
    </row>
    <row r="887" spans="1:21" ht="48" hidden="1" x14ac:dyDescent="0.2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s="6">
        <f t="shared" si="65"/>
        <v>75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8277</v>
      </c>
      <c r="P887" s="4">
        <f t="shared" si="66"/>
        <v>35.71</v>
      </c>
      <c r="Q887" s="7">
        <f t="shared" si="67"/>
        <v>35.71</v>
      </c>
      <c r="R887" s="8" t="s">
        <v>8323</v>
      </c>
      <c r="S887" t="s">
        <v>8327</v>
      </c>
      <c r="T887" s="11">
        <f t="shared" si="68"/>
        <v>42734.941099537042</v>
      </c>
      <c r="U887" s="11">
        <f t="shared" si="69"/>
        <v>42713.941099537042</v>
      </c>
    </row>
    <row r="888" spans="1:21" ht="48" hidden="1" x14ac:dyDescent="0.2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s="6">
        <f t="shared" si="65"/>
        <v>41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8277</v>
      </c>
      <c r="P888" s="4">
        <f t="shared" si="66"/>
        <v>29.29</v>
      </c>
      <c r="Q888" s="7">
        <f t="shared" si="67"/>
        <v>29.29</v>
      </c>
      <c r="R888" s="8" t="s">
        <v>8323</v>
      </c>
      <c r="S888" t="s">
        <v>8327</v>
      </c>
      <c r="T888" s="11">
        <f t="shared" si="68"/>
        <v>42628.870520833334</v>
      </c>
      <c r="U888" s="11">
        <f t="shared" si="69"/>
        <v>42603.870520833334</v>
      </c>
    </row>
    <row r="889" spans="1:21" ht="48" hidden="1" x14ac:dyDescent="0.2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s="6">
        <f t="shared" si="65"/>
        <v>0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8277</v>
      </c>
      <c r="P889" s="4" t="e">
        <f t="shared" si="66"/>
        <v>#DIV/0!</v>
      </c>
      <c r="Q889" s="7">
        <f t="shared" si="67"/>
        <v>0</v>
      </c>
      <c r="R889" s="8" t="s">
        <v>8323</v>
      </c>
      <c r="S889" t="s">
        <v>8327</v>
      </c>
      <c r="T889" s="11">
        <f t="shared" si="68"/>
        <v>41056.958969907406</v>
      </c>
      <c r="U889" s="11">
        <f t="shared" si="69"/>
        <v>41026.958969907406</v>
      </c>
    </row>
    <row r="890" spans="1:21" ht="48" hidden="1" x14ac:dyDescent="0.2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s="6">
        <f t="shared" si="65"/>
        <v>7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8277</v>
      </c>
      <c r="P890" s="4">
        <f t="shared" si="66"/>
        <v>18</v>
      </c>
      <c r="Q890" s="7">
        <f t="shared" si="67"/>
        <v>18</v>
      </c>
      <c r="R890" s="8" t="s">
        <v>8323</v>
      </c>
      <c r="S890" t="s">
        <v>8327</v>
      </c>
      <c r="T890" s="11">
        <f t="shared" si="68"/>
        <v>40787.25</v>
      </c>
      <c r="U890" s="11">
        <f t="shared" si="69"/>
        <v>40751.753298611111</v>
      </c>
    </row>
    <row r="891" spans="1:21" ht="48" hidden="1" x14ac:dyDescent="0.2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s="6">
        <f t="shared" si="65"/>
        <v>9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8277</v>
      </c>
      <c r="P891" s="4">
        <f t="shared" si="66"/>
        <v>73.760000000000005</v>
      </c>
      <c r="Q891" s="7">
        <f t="shared" si="67"/>
        <v>73.760000000000005</v>
      </c>
      <c r="R891" s="8" t="s">
        <v>8323</v>
      </c>
      <c r="S891" t="s">
        <v>8327</v>
      </c>
      <c r="T891" s="11">
        <f t="shared" si="68"/>
        <v>41917.784062500003</v>
      </c>
      <c r="U891" s="11">
        <f t="shared" si="69"/>
        <v>41887.784062500003</v>
      </c>
    </row>
    <row r="892" spans="1:21" ht="48" hidden="1" x14ac:dyDescent="0.2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s="6">
        <f t="shared" si="65"/>
        <v>4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8277</v>
      </c>
      <c r="P892" s="4">
        <f t="shared" si="66"/>
        <v>31.25</v>
      </c>
      <c r="Q892" s="7">
        <f t="shared" si="67"/>
        <v>31.25</v>
      </c>
      <c r="R892" s="8" t="s">
        <v>8323</v>
      </c>
      <c r="S892" t="s">
        <v>8327</v>
      </c>
      <c r="T892" s="11">
        <f t="shared" si="68"/>
        <v>41599.740497685183</v>
      </c>
      <c r="U892" s="11">
        <f t="shared" si="69"/>
        <v>41569.698831018519</v>
      </c>
    </row>
    <row r="893" spans="1:21" ht="48" hidden="1" x14ac:dyDescent="0.2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s="6">
        <f t="shared" si="65"/>
        <v>3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8277</v>
      </c>
      <c r="P893" s="4">
        <f t="shared" si="66"/>
        <v>28.89</v>
      </c>
      <c r="Q893" s="7">
        <f t="shared" si="67"/>
        <v>28.89</v>
      </c>
      <c r="R893" s="8" t="s">
        <v>8323</v>
      </c>
      <c r="S893" t="s">
        <v>8327</v>
      </c>
      <c r="T893" s="11">
        <f t="shared" si="68"/>
        <v>41872.031597222223</v>
      </c>
      <c r="U893" s="11">
        <f t="shared" si="69"/>
        <v>41842.031597222223</v>
      </c>
    </row>
    <row r="894" spans="1:21" ht="48" hidden="1" x14ac:dyDescent="0.2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s="6">
        <f t="shared" si="65"/>
        <v>41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8277</v>
      </c>
      <c r="P894" s="4">
        <f t="shared" si="66"/>
        <v>143.82</v>
      </c>
      <c r="Q894" s="7">
        <f t="shared" si="67"/>
        <v>143.82</v>
      </c>
      <c r="R894" s="8" t="s">
        <v>8323</v>
      </c>
      <c r="S894" t="s">
        <v>8327</v>
      </c>
      <c r="T894" s="11">
        <f t="shared" si="68"/>
        <v>40391.166666666664</v>
      </c>
      <c r="U894" s="11">
        <f t="shared" si="69"/>
        <v>40304.20003472222</v>
      </c>
    </row>
    <row r="895" spans="1:21" ht="48" hidden="1" x14ac:dyDescent="0.2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s="6">
        <f t="shared" si="65"/>
        <v>10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8277</v>
      </c>
      <c r="P895" s="4">
        <f t="shared" si="66"/>
        <v>40</v>
      </c>
      <c r="Q895" s="7">
        <f t="shared" si="67"/>
        <v>40</v>
      </c>
      <c r="R895" s="8" t="s">
        <v>8323</v>
      </c>
      <c r="S895" t="s">
        <v>8327</v>
      </c>
      <c r="T895" s="11">
        <f t="shared" si="68"/>
        <v>42095.856053240743</v>
      </c>
      <c r="U895" s="11">
        <f t="shared" si="69"/>
        <v>42065.897719907407</v>
      </c>
    </row>
    <row r="896" spans="1:21" ht="48" hidden="1" x14ac:dyDescent="0.2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s="6">
        <f t="shared" si="65"/>
        <v>39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8277</v>
      </c>
      <c r="P896" s="4">
        <f t="shared" si="66"/>
        <v>147.81</v>
      </c>
      <c r="Q896" s="7">
        <f t="shared" si="67"/>
        <v>147.81</v>
      </c>
      <c r="R896" s="8" t="s">
        <v>8323</v>
      </c>
      <c r="S896" t="s">
        <v>8327</v>
      </c>
      <c r="T896" s="11">
        <f t="shared" si="68"/>
        <v>42526.981597222228</v>
      </c>
      <c r="U896" s="11">
        <f t="shared" si="69"/>
        <v>42496.981597222228</v>
      </c>
    </row>
    <row r="897" spans="1:21" ht="48" hidden="1" x14ac:dyDescent="0.2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s="6">
        <f t="shared" si="65"/>
        <v>2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8277</v>
      </c>
      <c r="P897" s="4">
        <f t="shared" si="66"/>
        <v>27.86</v>
      </c>
      <c r="Q897" s="7">
        <f t="shared" si="67"/>
        <v>27.86</v>
      </c>
      <c r="R897" s="8" t="s">
        <v>8323</v>
      </c>
      <c r="S897" t="s">
        <v>8327</v>
      </c>
      <c r="T897" s="11">
        <f t="shared" si="68"/>
        <v>40476.127650462964</v>
      </c>
      <c r="U897" s="11">
        <f t="shared" si="69"/>
        <v>40431.127650462964</v>
      </c>
    </row>
    <row r="898" spans="1:21" ht="48" hidden="1" x14ac:dyDescent="0.2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s="6">
        <f t="shared" si="65"/>
        <v>40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8277</v>
      </c>
      <c r="P898" s="4">
        <f t="shared" si="66"/>
        <v>44.44</v>
      </c>
      <c r="Q898" s="7">
        <f t="shared" si="67"/>
        <v>44.44</v>
      </c>
      <c r="R898" s="8" t="s">
        <v>8323</v>
      </c>
      <c r="S898" t="s">
        <v>8327</v>
      </c>
      <c r="T898" s="11">
        <f t="shared" si="68"/>
        <v>42244.166666666672</v>
      </c>
      <c r="U898" s="11">
        <f t="shared" si="69"/>
        <v>42218.872986111113</v>
      </c>
    </row>
    <row r="899" spans="1:21" ht="48" hidden="1" x14ac:dyDescent="0.2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s="6">
        <f t="shared" ref="F899:F962" si="70">ROUND(E899/D899*100,0)</f>
        <v>0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8277</v>
      </c>
      <c r="P899" s="4" t="e">
        <f t="shared" ref="P899:P962" si="71">ROUND(E899/M899,2)</f>
        <v>#DIV/0!</v>
      </c>
      <c r="Q899" s="7">
        <f t="shared" ref="Q899:Q962" si="72">IFERROR(ROUND(E899/M899,2),0)</f>
        <v>0</v>
      </c>
      <c r="R899" s="8" t="s">
        <v>8323</v>
      </c>
      <c r="S899" t="s">
        <v>8327</v>
      </c>
      <c r="T899" s="11">
        <f t="shared" ref="T899:T962" si="73">(((J899/60)/60)/24)+DATE(1970,1,1)</f>
        <v>41241.730416666665</v>
      </c>
      <c r="U899" s="11">
        <f t="shared" ref="U899:U962" si="74">(((K899/60)/60)/24)+DATE(1970,1,1)</f>
        <v>41211.688750000001</v>
      </c>
    </row>
    <row r="900" spans="1:21" ht="48" hidden="1" x14ac:dyDescent="0.2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s="6">
        <f t="shared" si="70"/>
        <v>3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8277</v>
      </c>
      <c r="P900" s="4">
        <f t="shared" si="71"/>
        <v>35</v>
      </c>
      <c r="Q900" s="7">
        <f t="shared" si="72"/>
        <v>35</v>
      </c>
      <c r="R900" s="8" t="s">
        <v>8323</v>
      </c>
      <c r="S900" t="s">
        <v>8327</v>
      </c>
      <c r="T900" s="11">
        <f t="shared" si="73"/>
        <v>40923.758217592593</v>
      </c>
      <c r="U900" s="11">
        <f t="shared" si="74"/>
        <v>40878.758217592593</v>
      </c>
    </row>
    <row r="901" spans="1:21" ht="48" hidden="1" x14ac:dyDescent="0.2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s="6">
        <f t="shared" si="70"/>
        <v>37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8277</v>
      </c>
      <c r="P901" s="4">
        <f t="shared" si="71"/>
        <v>35</v>
      </c>
      <c r="Q901" s="7">
        <f t="shared" si="72"/>
        <v>35</v>
      </c>
      <c r="R901" s="8" t="s">
        <v>8323</v>
      </c>
      <c r="S901" t="s">
        <v>8327</v>
      </c>
      <c r="T901" s="11">
        <f t="shared" si="73"/>
        <v>40691.099097222221</v>
      </c>
      <c r="U901" s="11">
        <f t="shared" si="74"/>
        <v>40646.099097222221</v>
      </c>
    </row>
    <row r="902" spans="1:21" ht="32" hidden="1" x14ac:dyDescent="0.2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s="6">
        <f t="shared" si="70"/>
        <v>0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8276</v>
      </c>
      <c r="P902" s="4">
        <f t="shared" si="71"/>
        <v>10.5</v>
      </c>
      <c r="Q902" s="7">
        <f t="shared" si="72"/>
        <v>10.5</v>
      </c>
      <c r="R902" s="8" t="s">
        <v>8323</v>
      </c>
      <c r="S902" t="s">
        <v>8326</v>
      </c>
      <c r="T902" s="11">
        <f t="shared" si="73"/>
        <v>42459.807893518519</v>
      </c>
      <c r="U902" s="11">
        <f t="shared" si="74"/>
        <v>42429.84956018519</v>
      </c>
    </row>
    <row r="903" spans="1:21" ht="64" hidden="1" x14ac:dyDescent="0.2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s="6">
        <f t="shared" si="70"/>
        <v>0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8276</v>
      </c>
      <c r="P903" s="4" t="e">
        <f t="shared" si="71"/>
        <v>#DIV/0!</v>
      </c>
      <c r="Q903" s="7">
        <f t="shared" si="72"/>
        <v>0</v>
      </c>
      <c r="R903" s="8" t="s">
        <v>8323</v>
      </c>
      <c r="S903" t="s">
        <v>8326</v>
      </c>
      <c r="T903" s="11">
        <f t="shared" si="73"/>
        <v>40337.799305555556</v>
      </c>
      <c r="U903" s="11">
        <f t="shared" si="74"/>
        <v>40291.81150462963</v>
      </c>
    </row>
    <row r="904" spans="1:21" ht="48" hidden="1" x14ac:dyDescent="0.2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s="6">
        <f t="shared" si="70"/>
        <v>0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8276</v>
      </c>
      <c r="P904" s="4">
        <f t="shared" si="71"/>
        <v>30</v>
      </c>
      <c r="Q904" s="7">
        <f t="shared" si="72"/>
        <v>30</v>
      </c>
      <c r="R904" s="8" t="s">
        <v>8323</v>
      </c>
      <c r="S904" t="s">
        <v>8326</v>
      </c>
      <c r="T904" s="11">
        <f t="shared" si="73"/>
        <v>41881.645833333336</v>
      </c>
      <c r="U904" s="11">
        <f t="shared" si="74"/>
        <v>41829.965532407405</v>
      </c>
    </row>
    <row r="905" spans="1:21" ht="48" hidden="1" x14ac:dyDescent="0.2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s="6">
        <f t="shared" si="70"/>
        <v>3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8276</v>
      </c>
      <c r="P905" s="4">
        <f t="shared" si="71"/>
        <v>40</v>
      </c>
      <c r="Q905" s="7">
        <f t="shared" si="72"/>
        <v>40</v>
      </c>
      <c r="R905" s="8" t="s">
        <v>8323</v>
      </c>
      <c r="S905" t="s">
        <v>8326</v>
      </c>
      <c r="T905" s="11">
        <f t="shared" si="73"/>
        <v>41175.100694444445</v>
      </c>
      <c r="U905" s="11">
        <f t="shared" si="74"/>
        <v>41149.796064814815</v>
      </c>
    </row>
    <row r="906" spans="1:21" ht="48" hidden="1" x14ac:dyDescent="0.2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s="6">
        <f t="shared" si="70"/>
        <v>0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8276</v>
      </c>
      <c r="P906" s="4">
        <f t="shared" si="71"/>
        <v>50.33</v>
      </c>
      <c r="Q906" s="7">
        <f t="shared" si="72"/>
        <v>50.33</v>
      </c>
      <c r="R906" s="8" t="s">
        <v>8323</v>
      </c>
      <c r="S906" t="s">
        <v>8326</v>
      </c>
      <c r="T906" s="11">
        <f t="shared" si="73"/>
        <v>42372.080289351856</v>
      </c>
      <c r="U906" s="11">
        <f t="shared" si="74"/>
        <v>42342.080289351856</v>
      </c>
    </row>
    <row r="907" spans="1:21" ht="48" hidden="1" x14ac:dyDescent="0.2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s="6">
        <f t="shared" si="70"/>
        <v>3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8276</v>
      </c>
      <c r="P907" s="4">
        <f t="shared" si="71"/>
        <v>32.67</v>
      </c>
      <c r="Q907" s="7">
        <f t="shared" si="72"/>
        <v>32.67</v>
      </c>
      <c r="R907" s="8" t="s">
        <v>8323</v>
      </c>
      <c r="S907" t="s">
        <v>8326</v>
      </c>
      <c r="T907" s="11">
        <f t="shared" si="73"/>
        <v>40567.239884259259</v>
      </c>
      <c r="U907" s="11">
        <f t="shared" si="74"/>
        <v>40507.239884259259</v>
      </c>
    </row>
    <row r="908" spans="1:21" ht="32" hidden="1" x14ac:dyDescent="0.2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s="6">
        <f t="shared" si="70"/>
        <v>0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8276</v>
      </c>
      <c r="P908" s="4" t="e">
        <f t="shared" si="71"/>
        <v>#DIV/0!</v>
      </c>
      <c r="Q908" s="7">
        <f t="shared" si="72"/>
        <v>0</v>
      </c>
      <c r="R908" s="8" t="s">
        <v>8323</v>
      </c>
      <c r="S908" t="s">
        <v>8326</v>
      </c>
      <c r="T908" s="11">
        <f t="shared" si="73"/>
        <v>41711.148032407407</v>
      </c>
      <c r="U908" s="11">
        <f t="shared" si="74"/>
        <v>41681.189699074072</v>
      </c>
    </row>
    <row r="909" spans="1:21" ht="32" hidden="1" x14ac:dyDescent="0.2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s="6">
        <f t="shared" si="70"/>
        <v>0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8276</v>
      </c>
      <c r="P909" s="4" t="e">
        <f t="shared" si="71"/>
        <v>#DIV/0!</v>
      </c>
      <c r="Q909" s="7">
        <f t="shared" si="72"/>
        <v>0</v>
      </c>
      <c r="R909" s="8" t="s">
        <v>8323</v>
      </c>
      <c r="S909" t="s">
        <v>8326</v>
      </c>
      <c r="T909" s="11">
        <f t="shared" si="73"/>
        <v>40797.192395833335</v>
      </c>
      <c r="U909" s="11">
        <f t="shared" si="74"/>
        <v>40767.192395833335</v>
      </c>
    </row>
    <row r="910" spans="1:21" ht="48" hidden="1" x14ac:dyDescent="0.2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s="6">
        <f t="shared" si="70"/>
        <v>0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8276</v>
      </c>
      <c r="P910" s="4" t="e">
        <f t="shared" si="71"/>
        <v>#DIV/0!</v>
      </c>
      <c r="Q910" s="7">
        <f t="shared" si="72"/>
        <v>0</v>
      </c>
      <c r="R910" s="8" t="s">
        <v>8323</v>
      </c>
      <c r="S910" t="s">
        <v>8326</v>
      </c>
      <c r="T910" s="11">
        <f t="shared" si="73"/>
        <v>40386.207638888889</v>
      </c>
      <c r="U910" s="11">
        <f t="shared" si="74"/>
        <v>40340.801562499997</v>
      </c>
    </row>
    <row r="911" spans="1:21" ht="48" hidden="1" x14ac:dyDescent="0.2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s="6">
        <f t="shared" si="70"/>
        <v>3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8276</v>
      </c>
      <c r="P911" s="4">
        <f t="shared" si="71"/>
        <v>65</v>
      </c>
      <c r="Q911" s="7">
        <f t="shared" si="72"/>
        <v>65</v>
      </c>
      <c r="R911" s="8" t="s">
        <v>8323</v>
      </c>
      <c r="S911" t="s">
        <v>8326</v>
      </c>
      <c r="T911" s="11">
        <f t="shared" si="73"/>
        <v>41113.166666666664</v>
      </c>
      <c r="U911" s="11">
        <f t="shared" si="74"/>
        <v>41081.69027777778</v>
      </c>
    </row>
    <row r="912" spans="1:21" ht="48" hidden="1" x14ac:dyDescent="0.2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s="6">
        <f t="shared" si="70"/>
        <v>22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8276</v>
      </c>
      <c r="P912" s="4">
        <f t="shared" si="71"/>
        <v>24.6</v>
      </c>
      <c r="Q912" s="7">
        <f t="shared" si="72"/>
        <v>24.6</v>
      </c>
      <c r="R912" s="8" t="s">
        <v>8323</v>
      </c>
      <c r="S912" t="s">
        <v>8326</v>
      </c>
      <c r="T912" s="11">
        <f t="shared" si="73"/>
        <v>42797.545358796298</v>
      </c>
      <c r="U912" s="11">
        <f t="shared" si="74"/>
        <v>42737.545358796298</v>
      </c>
    </row>
    <row r="913" spans="1:21" ht="48" hidden="1" x14ac:dyDescent="0.2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s="6">
        <f t="shared" si="70"/>
        <v>0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8276</v>
      </c>
      <c r="P913" s="4" t="e">
        <f t="shared" si="71"/>
        <v>#DIV/0!</v>
      </c>
      <c r="Q913" s="7">
        <f t="shared" si="72"/>
        <v>0</v>
      </c>
      <c r="R913" s="8" t="s">
        <v>8323</v>
      </c>
      <c r="S913" t="s">
        <v>8326</v>
      </c>
      <c r="T913" s="11">
        <f t="shared" si="73"/>
        <v>41663.005150462966</v>
      </c>
      <c r="U913" s="11">
        <f t="shared" si="74"/>
        <v>41642.005150462966</v>
      </c>
    </row>
    <row r="914" spans="1:21" ht="48" hidden="1" x14ac:dyDescent="0.2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s="6">
        <f t="shared" si="70"/>
        <v>1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8276</v>
      </c>
      <c r="P914" s="4">
        <f t="shared" si="71"/>
        <v>15</v>
      </c>
      <c r="Q914" s="7">
        <f t="shared" si="72"/>
        <v>15</v>
      </c>
      <c r="R914" s="8" t="s">
        <v>8323</v>
      </c>
      <c r="S914" t="s">
        <v>8326</v>
      </c>
      <c r="T914" s="11">
        <f t="shared" si="73"/>
        <v>41254.151006944441</v>
      </c>
      <c r="U914" s="11">
        <f t="shared" si="74"/>
        <v>41194.109340277777</v>
      </c>
    </row>
    <row r="915" spans="1:21" ht="48" hidden="1" x14ac:dyDescent="0.2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s="6">
        <f t="shared" si="70"/>
        <v>7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8276</v>
      </c>
      <c r="P915" s="4">
        <f t="shared" si="71"/>
        <v>82.58</v>
      </c>
      <c r="Q915" s="7">
        <f t="shared" si="72"/>
        <v>82.58</v>
      </c>
      <c r="R915" s="8" t="s">
        <v>8323</v>
      </c>
      <c r="S915" t="s">
        <v>8326</v>
      </c>
      <c r="T915" s="11">
        <f t="shared" si="73"/>
        <v>41034.139108796298</v>
      </c>
      <c r="U915" s="11">
        <f t="shared" si="74"/>
        <v>41004.139108796298</v>
      </c>
    </row>
    <row r="916" spans="1:21" ht="48" hidden="1" x14ac:dyDescent="0.2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s="6">
        <f t="shared" si="70"/>
        <v>0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8276</v>
      </c>
      <c r="P916" s="4" t="e">
        <f t="shared" si="71"/>
        <v>#DIV/0!</v>
      </c>
      <c r="Q916" s="7">
        <f t="shared" si="72"/>
        <v>0</v>
      </c>
      <c r="R916" s="8" t="s">
        <v>8323</v>
      </c>
      <c r="S916" t="s">
        <v>8326</v>
      </c>
      <c r="T916" s="11">
        <f t="shared" si="73"/>
        <v>41146.763275462967</v>
      </c>
      <c r="U916" s="11">
        <f t="shared" si="74"/>
        <v>41116.763275462967</v>
      </c>
    </row>
    <row r="917" spans="1:21" ht="48" hidden="1" x14ac:dyDescent="0.2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s="6">
        <f t="shared" si="70"/>
        <v>6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8276</v>
      </c>
      <c r="P917" s="4">
        <f t="shared" si="71"/>
        <v>41.67</v>
      </c>
      <c r="Q917" s="7">
        <f t="shared" si="72"/>
        <v>41.67</v>
      </c>
      <c r="R917" s="8" t="s">
        <v>8323</v>
      </c>
      <c r="S917" t="s">
        <v>8326</v>
      </c>
      <c r="T917" s="11">
        <f t="shared" si="73"/>
        <v>40969.207638888889</v>
      </c>
      <c r="U917" s="11">
        <f t="shared" si="74"/>
        <v>40937.679560185185</v>
      </c>
    </row>
    <row r="918" spans="1:21" ht="48" hidden="1" x14ac:dyDescent="0.2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s="6">
        <f t="shared" si="70"/>
        <v>0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8276</v>
      </c>
      <c r="P918" s="4" t="e">
        <f t="shared" si="71"/>
        <v>#DIV/0!</v>
      </c>
      <c r="Q918" s="7">
        <f t="shared" si="72"/>
        <v>0</v>
      </c>
      <c r="R918" s="8" t="s">
        <v>8323</v>
      </c>
      <c r="S918" t="s">
        <v>8326</v>
      </c>
      <c r="T918" s="11">
        <f t="shared" si="73"/>
        <v>40473.208333333336</v>
      </c>
      <c r="U918" s="11">
        <f t="shared" si="74"/>
        <v>40434.853402777779</v>
      </c>
    </row>
    <row r="919" spans="1:21" ht="48" hidden="1" x14ac:dyDescent="0.2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s="6">
        <f t="shared" si="70"/>
        <v>1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8276</v>
      </c>
      <c r="P919" s="4">
        <f t="shared" si="71"/>
        <v>30</v>
      </c>
      <c r="Q919" s="7">
        <f t="shared" si="72"/>
        <v>30</v>
      </c>
      <c r="R919" s="8" t="s">
        <v>8323</v>
      </c>
      <c r="S919" t="s">
        <v>8326</v>
      </c>
      <c r="T919" s="11">
        <f t="shared" si="73"/>
        <v>41834.104166666664</v>
      </c>
      <c r="U919" s="11">
        <f t="shared" si="74"/>
        <v>41802.94363425926</v>
      </c>
    </row>
    <row r="920" spans="1:21" ht="48" hidden="1" x14ac:dyDescent="0.2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s="6">
        <f t="shared" si="70"/>
        <v>5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8276</v>
      </c>
      <c r="P920" s="4">
        <f t="shared" si="71"/>
        <v>19.600000000000001</v>
      </c>
      <c r="Q920" s="7">
        <f t="shared" si="72"/>
        <v>19.600000000000001</v>
      </c>
      <c r="R920" s="8" t="s">
        <v>8323</v>
      </c>
      <c r="S920" t="s">
        <v>8326</v>
      </c>
      <c r="T920" s="11">
        <f t="shared" si="73"/>
        <v>41974.957881944443</v>
      </c>
      <c r="U920" s="11">
        <f t="shared" si="74"/>
        <v>41944.916215277779</v>
      </c>
    </row>
    <row r="921" spans="1:21" ht="16" hidden="1" x14ac:dyDescent="0.2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s="6">
        <f t="shared" si="70"/>
        <v>1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8276</v>
      </c>
      <c r="P921" s="4">
        <f t="shared" si="71"/>
        <v>100</v>
      </c>
      <c r="Q921" s="7">
        <f t="shared" si="72"/>
        <v>100</v>
      </c>
      <c r="R921" s="8" t="s">
        <v>8323</v>
      </c>
      <c r="S921" t="s">
        <v>8326</v>
      </c>
      <c r="T921" s="11">
        <f t="shared" si="73"/>
        <v>41262.641724537039</v>
      </c>
      <c r="U921" s="11">
        <f t="shared" si="74"/>
        <v>41227.641724537039</v>
      </c>
    </row>
    <row r="922" spans="1:21" ht="48" hidden="1" x14ac:dyDescent="0.2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s="6">
        <f t="shared" si="70"/>
        <v>0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8276</v>
      </c>
      <c r="P922" s="4" t="e">
        <f t="shared" si="71"/>
        <v>#DIV/0!</v>
      </c>
      <c r="Q922" s="7">
        <f t="shared" si="72"/>
        <v>0</v>
      </c>
      <c r="R922" s="8" t="s">
        <v>8323</v>
      </c>
      <c r="S922" t="s">
        <v>8326</v>
      </c>
      <c r="T922" s="11">
        <f t="shared" si="73"/>
        <v>41592.713217592594</v>
      </c>
      <c r="U922" s="11">
        <f t="shared" si="74"/>
        <v>41562.67155092593</v>
      </c>
    </row>
    <row r="923" spans="1:21" ht="48" hidden="1" x14ac:dyDescent="0.2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s="6">
        <f t="shared" si="70"/>
        <v>31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8276</v>
      </c>
      <c r="P923" s="4">
        <f t="shared" si="71"/>
        <v>231.75</v>
      </c>
      <c r="Q923" s="7">
        <f t="shared" si="72"/>
        <v>231.75</v>
      </c>
      <c r="R923" s="8" t="s">
        <v>8323</v>
      </c>
      <c r="S923" t="s">
        <v>8326</v>
      </c>
      <c r="T923" s="11">
        <f t="shared" si="73"/>
        <v>40889.212685185186</v>
      </c>
      <c r="U923" s="11">
        <f t="shared" si="74"/>
        <v>40847.171018518515</v>
      </c>
    </row>
    <row r="924" spans="1:21" ht="48" hidden="1" x14ac:dyDescent="0.2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s="6">
        <f t="shared" si="70"/>
        <v>21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8276</v>
      </c>
      <c r="P924" s="4">
        <f t="shared" si="71"/>
        <v>189.33</v>
      </c>
      <c r="Q924" s="7">
        <f t="shared" si="72"/>
        <v>189.33</v>
      </c>
      <c r="R924" s="8" t="s">
        <v>8323</v>
      </c>
      <c r="S924" t="s">
        <v>8326</v>
      </c>
      <c r="T924" s="11">
        <f t="shared" si="73"/>
        <v>41913.530011574076</v>
      </c>
      <c r="U924" s="11">
        <f t="shared" si="74"/>
        <v>41878.530011574076</v>
      </c>
    </row>
    <row r="925" spans="1:21" ht="48" hidden="1" x14ac:dyDescent="0.2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s="6">
        <f t="shared" si="70"/>
        <v>2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8276</v>
      </c>
      <c r="P925" s="4">
        <f t="shared" si="71"/>
        <v>55</v>
      </c>
      <c r="Q925" s="7">
        <f t="shared" si="72"/>
        <v>55</v>
      </c>
      <c r="R925" s="8" t="s">
        <v>8323</v>
      </c>
      <c r="S925" t="s">
        <v>8326</v>
      </c>
      <c r="T925" s="11">
        <f t="shared" si="73"/>
        <v>41965.001423611116</v>
      </c>
      <c r="U925" s="11">
        <f t="shared" si="74"/>
        <v>41934.959756944445</v>
      </c>
    </row>
    <row r="926" spans="1:21" ht="48" hidden="1" x14ac:dyDescent="0.2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s="6">
        <f t="shared" si="70"/>
        <v>11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8276</v>
      </c>
      <c r="P926" s="4">
        <f t="shared" si="71"/>
        <v>21.8</v>
      </c>
      <c r="Q926" s="7">
        <f t="shared" si="72"/>
        <v>21.8</v>
      </c>
      <c r="R926" s="8" t="s">
        <v>8323</v>
      </c>
      <c r="S926" t="s">
        <v>8326</v>
      </c>
      <c r="T926" s="11">
        <f t="shared" si="73"/>
        <v>41318.942928240744</v>
      </c>
      <c r="U926" s="11">
        <f t="shared" si="74"/>
        <v>41288.942928240744</v>
      </c>
    </row>
    <row r="927" spans="1:21" ht="48" hidden="1" x14ac:dyDescent="0.2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s="6">
        <f t="shared" si="70"/>
        <v>3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8276</v>
      </c>
      <c r="P927" s="4">
        <f t="shared" si="71"/>
        <v>32</v>
      </c>
      <c r="Q927" s="7">
        <f t="shared" si="72"/>
        <v>32</v>
      </c>
      <c r="R927" s="8" t="s">
        <v>8323</v>
      </c>
      <c r="S927" t="s">
        <v>8326</v>
      </c>
      <c r="T927" s="11">
        <f t="shared" si="73"/>
        <v>41605.922581018516</v>
      </c>
      <c r="U927" s="11">
        <f t="shared" si="74"/>
        <v>41575.880914351852</v>
      </c>
    </row>
    <row r="928" spans="1:21" ht="64" hidden="1" x14ac:dyDescent="0.2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s="6">
        <f t="shared" si="70"/>
        <v>0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8276</v>
      </c>
      <c r="P928" s="4" t="e">
        <f t="shared" si="71"/>
        <v>#DIV/0!</v>
      </c>
      <c r="Q928" s="7">
        <f t="shared" si="72"/>
        <v>0</v>
      </c>
      <c r="R928" s="8" t="s">
        <v>8323</v>
      </c>
      <c r="S928" t="s">
        <v>8326</v>
      </c>
      <c r="T928" s="11">
        <f t="shared" si="73"/>
        <v>40367.944444444445</v>
      </c>
      <c r="U928" s="11">
        <f t="shared" si="74"/>
        <v>40338.02002314815</v>
      </c>
    </row>
    <row r="929" spans="1:21" ht="32" hidden="1" x14ac:dyDescent="0.2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s="6">
        <f t="shared" si="70"/>
        <v>0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8276</v>
      </c>
      <c r="P929" s="4" t="e">
        <f t="shared" si="71"/>
        <v>#DIV/0!</v>
      </c>
      <c r="Q929" s="7">
        <f t="shared" si="72"/>
        <v>0</v>
      </c>
      <c r="R929" s="8" t="s">
        <v>8323</v>
      </c>
      <c r="S929" t="s">
        <v>8326</v>
      </c>
      <c r="T929" s="11">
        <f t="shared" si="73"/>
        <v>41043.822858796295</v>
      </c>
      <c r="U929" s="11">
        <f t="shared" si="74"/>
        <v>41013.822858796295</v>
      </c>
    </row>
    <row r="930" spans="1:21" ht="48" hidden="1" x14ac:dyDescent="0.2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s="6">
        <f t="shared" si="70"/>
        <v>11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8276</v>
      </c>
      <c r="P930" s="4">
        <f t="shared" si="71"/>
        <v>56.25</v>
      </c>
      <c r="Q930" s="7">
        <f t="shared" si="72"/>
        <v>56.25</v>
      </c>
      <c r="R930" s="8" t="s">
        <v>8323</v>
      </c>
      <c r="S930" t="s">
        <v>8326</v>
      </c>
      <c r="T930" s="11">
        <f t="shared" si="73"/>
        <v>41231</v>
      </c>
      <c r="U930" s="11">
        <f t="shared" si="74"/>
        <v>41180.86241898148</v>
      </c>
    </row>
    <row r="931" spans="1:21" ht="48" hidden="1" x14ac:dyDescent="0.2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s="6">
        <f t="shared" si="70"/>
        <v>0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8276</v>
      </c>
      <c r="P931" s="4" t="e">
        <f t="shared" si="71"/>
        <v>#DIV/0!</v>
      </c>
      <c r="Q931" s="7">
        <f t="shared" si="72"/>
        <v>0</v>
      </c>
      <c r="R931" s="8" t="s">
        <v>8323</v>
      </c>
      <c r="S931" t="s">
        <v>8326</v>
      </c>
      <c r="T931" s="11">
        <f t="shared" si="73"/>
        <v>41008.196400462963</v>
      </c>
      <c r="U931" s="11">
        <f t="shared" si="74"/>
        <v>40978.238067129627</v>
      </c>
    </row>
    <row r="932" spans="1:21" ht="48" hidden="1" x14ac:dyDescent="0.2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s="6">
        <f t="shared" si="70"/>
        <v>38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8276</v>
      </c>
      <c r="P932" s="4">
        <f t="shared" si="71"/>
        <v>69</v>
      </c>
      <c r="Q932" s="7">
        <f t="shared" si="72"/>
        <v>69</v>
      </c>
      <c r="R932" s="8" t="s">
        <v>8323</v>
      </c>
      <c r="S932" t="s">
        <v>8326</v>
      </c>
      <c r="T932" s="11">
        <f t="shared" si="73"/>
        <v>40354.897222222222</v>
      </c>
      <c r="U932" s="11">
        <f t="shared" si="74"/>
        <v>40312.915578703702</v>
      </c>
    </row>
    <row r="933" spans="1:21" ht="48" hidden="1" x14ac:dyDescent="0.2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s="6">
        <f t="shared" si="70"/>
        <v>7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8276</v>
      </c>
      <c r="P933" s="4">
        <f t="shared" si="71"/>
        <v>18.71</v>
      </c>
      <c r="Q933" s="7">
        <f t="shared" si="72"/>
        <v>18.71</v>
      </c>
      <c r="R933" s="8" t="s">
        <v>8323</v>
      </c>
      <c r="S933" t="s">
        <v>8326</v>
      </c>
      <c r="T933" s="11">
        <f t="shared" si="73"/>
        <v>41714.916666666664</v>
      </c>
      <c r="U933" s="11">
        <f t="shared" si="74"/>
        <v>41680.359976851854</v>
      </c>
    </row>
    <row r="934" spans="1:21" ht="32" hidden="1" x14ac:dyDescent="0.2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s="6">
        <f t="shared" si="70"/>
        <v>15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8276</v>
      </c>
      <c r="P934" s="4">
        <f t="shared" si="71"/>
        <v>46.03</v>
      </c>
      <c r="Q934" s="7">
        <f t="shared" si="72"/>
        <v>46.03</v>
      </c>
      <c r="R934" s="8" t="s">
        <v>8323</v>
      </c>
      <c r="S934" t="s">
        <v>8326</v>
      </c>
      <c r="T934" s="11">
        <f t="shared" si="73"/>
        <v>41355.927604166667</v>
      </c>
      <c r="U934" s="11">
        <f t="shared" si="74"/>
        <v>41310.969270833331</v>
      </c>
    </row>
    <row r="935" spans="1:21" ht="48" hidden="1" x14ac:dyDescent="0.2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s="6">
        <f t="shared" si="70"/>
        <v>6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8276</v>
      </c>
      <c r="P935" s="4">
        <f t="shared" si="71"/>
        <v>60</v>
      </c>
      <c r="Q935" s="7">
        <f t="shared" si="72"/>
        <v>60</v>
      </c>
      <c r="R935" s="8" t="s">
        <v>8323</v>
      </c>
      <c r="S935" t="s">
        <v>8326</v>
      </c>
      <c r="T935" s="11">
        <f t="shared" si="73"/>
        <v>41771.169085648151</v>
      </c>
      <c r="U935" s="11">
        <f t="shared" si="74"/>
        <v>41711.169085648151</v>
      </c>
    </row>
    <row r="936" spans="1:21" ht="48" hidden="1" x14ac:dyDescent="0.2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s="6">
        <f t="shared" si="70"/>
        <v>30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8276</v>
      </c>
      <c r="P936" s="4">
        <f t="shared" si="71"/>
        <v>50.67</v>
      </c>
      <c r="Q936" s="7">
        <f t="shared" si="72"/>
        <v>50.67</v>
      </c>
      <c r="R936" s="8" t="s">
        <v>8323</v>
      </c>
      <c r="S936" t="s">
        <v>8326</v>
      </c>
      <c r="T936" s="11">
        <f t="shared" si="73"/>
        <v>41763.25</v>
      </c>
      <c r="U936" s="11">
        <f t="shared" si="74"/>
        <v>41733.737083333333</v>
      </c>
    </row>
    <row r="937" spans="1:21" ht="48" hidden="1" x14ac:dyDescent="0.2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s="6">
        <f t="shared" si="70"/>
        <v>1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8276</v>
      </c>
      <c r="P937" s="4">
        <f t="shared" si="71"/>
        <v>25</v>
      </c>
      <c r="Q937" s="7">
        <f t="shared" si="72"/>
        <v>25</v>
      </c>
      <c r="R937" s="8" t="s">
        <v>8323</v>
      </c>
      <c r="S937" t="s">
        <v>8326</v>
      </c>
      <c r="T937" s="11">
        <f t="shared" si="73"/>
        <v>42398.333668981482</v>
      </c>
      <c r="U937" s="11">
        <f t="shared" si="74"/>
        <v>42368.333668981482</v>
      </c>
    </row>
    <row r="938" spans="1:21" ht="48" hidden="1" x14ac:dyDescent="0.2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s="6">
        <f t="shared" si="70"/>
        <v>0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8276</v>
      </c>
      <c r="P938" s="4" t="e">
        <f t="shared" si="71"/>
        <v>#DIV/0!</v>
      </c>
      <c r="Q938" s="7">
        <f t="shared" si="72"/>
        <v>0</v>
      </c>
      <c r="R938" s="8" t="s">
        <v>8323</v>
      </c>
      <c r="S938" t="s">
        <v>8326</v>
      </c>
      <c r="T938" s="11">
        <f t="shared" si="73"/>
        <v>40926.833333333336</v>
      </c>
      <c r="U938" s="11">
        <f t="shared" si="74"/>
        <v>40883.024178240739</v>
      </c>
    </row>
    <row r="939" spans="1:21" ht="48" hidden="1" x14ac:dyDescent="0.2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s="6">
        <f t="shared" si="70"/>
        <v>1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8276</v>
      </c>
      <c r="P939" s="4">
        <f t="shared" si="71"/>
        <v>20</v>
      </c>
      <c r="Q939" s="7">
        <f t="shared" si="72"/>
        <v>20</v>
      </c>
      <c r="R939" s="8" t="s">
        <v>8323</v>
      </c>
      <c r="S939" t="s">
        <v>8326</v>
      </c>
      <c r="T939" s="11">
        <f t="shared" si="73"/>
        <v>41581.839780092596</v>
      </c>
      <c r="U939" s="11">
        <f t="shared" si="74"/>
        <v>41551.798113425924</v>
      </c>
    </row>
    <row r="940" spans="1:21" ht="48" hidden="1" x14ac:dyDescent="0.2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s="6">
        <f t="shared" si="70"/>
        <v>0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8276</v>
      </c>
      <c r="P940" s="4">
        <f t="shared" si="71"/>
        <v>25</v>
      </c>
      <c r="Q940" s="7">
        <f t="shared" si="72"/>
        <v>25</v>
      </c>
      <c r="R940" s="8" t="s">
        <v>8323</v>
      </c>
      <c r="S940" t="s">
        <v>8326</v>
      </c>
      <c r="T940" s="11">
        <f t="shared" si="73"/>
        <v>41154.479722222226</v>
      </c>
      <c r="U940" s="11">
        <f t="shared" si="74"/>
        <v>41124.479722222226</v>
      </c>
    </row>
    <row r="941" spans="1:21" ht="48" hidden="1" x14ac:dyDescent="0.2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s="6">
        <f t="shared" si="70"/>
        <v>1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8276</v>
      </c>
      <c r="P941" s="4">
        <f t="shared" si="71"/>
        <v>20</v>
      </c>
      <c r="Q941" s="7">
        <f t="shared" si="72"/>
        <v>20</v>
      </c>
      <c r="R941" s="8" t="s">
        <v>8323</v>
      </c>
      <c r="S941" t="s">
        <v>8326</v>
      </c>
      <c r="T941" s="11">
        <f t="shared" si="73"/>
        <v>41455.831944444442</v>
      </c>
      <c r="U941" s="11">
        <f t="shared" si="74"/>
        <v>41416.763171296298</v>
      </c>
    </row>
    <row r="942" spans="1:21" ht="48" hidden="1" x14ac:dyDescent="0.2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s="6">
        <f t="shared" si="70"/>
        <v>17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8271</v>
      </c>
      <c r="P942" s="4">
        <f t="shared" si="71"/>
        <v>110.29</v>
      </c>
      <c r="Q942" s="7">
        <f t="shared" si="72"/>
        <v>110.29</v>
      </c>
      <c r="R942" s="8" t="s">
        <v>8317</v>
      </c>
      <c r="S942" t="s">
        <v>8319</v>
      </c>
      <c r="T942" s="11">
        <f t="shared" si="73"/>
        <v>42227.008402777778</v>
      </c>
      <c r="U942" s="11">
        <f t="shared" si="74"/>
        <v>42182.008402777778</v>
      </c>
    </row>
    <row r="943" spans="1:21" ht="48" hidden="1" x14ac:dyDescent="0.2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s="6">
        <f t="shared" si="70"/>
        <v>2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8271</v>
      </c>
      <c r="P943" s="4">
        <f t="shared" si="71"/>
        <v>37.450000000000003</v>
      </c>
      <c r="Q943" s="7">
        <f t="shared" si="72"/>
        <v>37.450000000000003</v>
      </c>
      <c r="R943" s="8" t="s">
        <v>8317</v>
      </c>
      <c r="S943" t="s">
        <v>8319</v>
      </c>
      <c r="T943" s="11">
        <f t="shared" si="73"/>
        <v>42776.096585648149</v>
      </c>
      <c r="U943" s="11">
        <f t="shared" si="74"/>
        <v>42746.096585648149</v>
      </c>
    </row>
    <row r="944" spans="1:21" ht="48" hidden="1" x14ac:dyDescent="0.2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s="6">
        <f t="shared" si="70"/>
        <v>9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8271</v>
      </c>
      <c r="P944" s="4">
        <f t="shared" si="71"/>
        <v>41.75</v>
      </c>
      <c r="Q944" s="7">
        <f t="shared" si="72"/>
        <v>41.75</v>
      </c>
      <c r="R944" s="8" t="s">
        <v>8317</v>
      </c>
      <c r="S944" t="s">
        <v>8319</v>
      </c>
      <c r="T944" s="11">
        <f t="shared" si="73"/>
        <v>42418.843287037031</v>
      </c>
      <c r="U944" s="11">
        <f t="shared" si="74"/>
        <v>42382.843287037031</v>
      </c>
    </row>
    <row r="945" spans="1:21" ht="32" hidden="1" x14ac:dyDescent="0.2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s="6">
        <f t="shared" si="70"/>
        <v>10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8271</v>
      </c>
      <c r="P945" s="4">
        <f t="shared" si="71"/>
        <v>24.08</v>
      </c>
      <c r="Q945" s="7">
        <f t="shared" si="72"/>
        <v>24.08</v>
      </c>
      <c r="R945" s="8" t="s">
        <v>8317</v>
      </c>
      <c r="S945" t="s">
        <v>8319</v>
      </c>
      <c r="T945" s="11">
        <f t="shared" si="73"/>
        <v>42703.709548611107</v>
      </c>
      <c r="U945" s="11">
        <f t="shared" si="74"/>
        <v>42673.66788194445</v>
      </c>
    </row>
    <row r="946" spans="1:21" ht="48" hidden="1" x14ac:dyDescent="0.2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s="6">
        <f t="shared" si="70"/>
        <v>13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8271</v>
      </c>
      <c r="P946" s="4">
        <f t="shared" si="71"/>
        <v>69.41</v>
      </c>
      <c r="Q946" s="7">
        <f t="shared" si="72"/>
        <v>69.41</v>
      </c>
      <c r="R946" s="8" t="s">
        <v>8317</v>
      </c>
      <c r="S946" t="s">
        <v>8319</v>
      </c>
      <c r="T946" s="11">
        <f t="shared" si="73"/>
        <v>42478.583333333328</v>
      </c>
      <c r="U946" s="11">
        <f t="shared" si="74"/>
        <v>42444.583912037036</v>
      </c>
    </row>
    <row r="947" spans="1:21" ht="48" hidden="1" x14ac:dyDescent="0.2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s="6">
        <f t="shared" si="70"/>
        <v>2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8271</v>
      </c>
      <c r="P947" s="4">
        <f t="shared" si="71"/>
        <v>155.25</v>
      </c>
      <c r="Q947" s="7">
        <f t="shared" si="72"/>
        <v>155.25</v>
      </c>
      <c r="R947" s="8" t="s">
        <v>8317</v>
      </c>
      <c r="S947" t="s">
        <v>8319</v>
      </c>
      <c r="T947" s="11">
        <f t="shared" si="73"/>
        <v>42784.999305555553</v>
      </c>
      <c r="U947" s="11">
        <f t="shared" si="74"/>
        <v>42732.872986111113</v>
      </c>
    </row>
    <row r="948" spans="1:21" ht="32" hidden="1" x14ac:dyDescent="0.2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s="6">
        <f t="shared" si="70"/>
        <v>2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8271</v>
      </c>
      <c r="P948" s="4">
        <f t="shared" si="71"/>
        <v>57.2</v>
      </c>
      <c r="Q948" s="7">
        <f t="shared" si="72"/>
        <v>57.2</v>
      </c>
      <c r="R948" s="8" t="s">
        <v>8317</v>
      </c>
      <c r="S948" t="s">
        <v>8319</v>
      </c>
      <c r="T948" s="11">
        <f t="shared" si="73"/>
        <v>42622.750555555554</v>
      </c>
      <c r="U948" s="11">
        <f t="shared" si="74"/>
        <v>42592.750555555554</v>
      </c>
    </row>
    <row r="949" spans="1:21" ht="48" hidden="1" x14ac:dyDescent="0.2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s="6">
        <f t="shared" si="70"/>
        <v>0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8271</v>
      </c>
      <c r="P949" s="4" t="e">
        <f t="shared" si="71"/>
        <v>#DIV/0!</v>
      </c>
      <c r="Q949" s="7">
        <f t="shared" si="72"/>
        <v>0</v>
      </c>
      <c r="R949" s="8" t="s">
        <v>8317</v>
      </c>
      <c r="S949" t="s">
        <v>8319</v>
      </c>
      <c r="T949" s="11">
        <f t="shared" si="73"/>
        <v>42551.781319444446</v>
      </c>
      <c r="U949" s="11">
        <f t="shared" si="74"/>
        <v>42491.781319444446</v>
      </c>
    </row>
    <row r="950" spans="1:21" ht="48" hidden="1" x14ac:dyDescent="0.2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s="6">
        <f t="shared" si="70"/>
        <v>12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8271</v>
      </c>
      <c r="P950" s="4">
        <f t="shared" si="71"/>
        <v>60</v>
      </c>
      <c r="Q950" s="7">
        <f t="shared" si="72"/>
        <v>60</v>
      </c>
      <c r="R950" s="8" t="s">
        <v>8317</v>
      </c>
      <c r="S950" t="s">
        <v>8319</v>
      </c>
      <c r="T950" s="11">
        <f t="shared" si="73"/>
        <v>42441.828287037039</v>
      </c>
      <c r="U950" s="11">
        <f t="shared" si="74"/>
        <v>42411.828287037039</v>
      </c>
    </row>
    <row r="951" spans="1:21" ht="48" hidden="1" x14ac:dyDescent="0.2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s="6">
        <f t="shared" si="70"/>
        <v>1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8271</v>
      </c>
      <c r="P951" s="4">
        <f t="shared" si="71"/>
        <v>39</v>
      </c>
      <c r="Q951" s="7">
        <f t="shared" si="72"/>
        <v>39</v>
      </c>
      <c r="R951" s="8" t="s">
        <v>8317</v>
      </c>
      <c r="S951" t="s">
        <v>8319</v>
      </c>
      <c r="T951" s="11">
        <f t="shared" si="73"/>
        <v>42421.043703703705</v>
      </c>
      <c r="U951" s="11">
        <f t="shared" si="74"/>
        <v>42361.043703703705</v>
      </c>
    </row>
    <row r="952" spans="1:21" ht="48" hidden="1" x14ac:dyDescent="0.2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s="6">
        <f t="shared" si="70"/>
        <v>28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8271</v>
      </c>
      <c r="P952" s="4">
        <f t="shared" si="71"/>
        <v>58.42</v>
      </c>
      <c r="Q952" s="7">
        <f t="shared" si="72"/>
        <v>58.42</v>
      </c>
      <c r="R952" s="8" t="s">
        <v>8317</v>
      </c>
      <c r="S952" t="s">
        <v>8319</v>
      </c>
      <c r="T952" s="11">
        <f t="shared" si="73"/>
        <v>42386.750706018516</v>
      </c>
      <c r="U952" s="11">
        <f t="shared" si="74"/>
        <v>42356.750706018516</v>
      </c>
    </row>
    <row r="953" spans="1:21" ht="16" hidden="1" x14ac:dyDescent="0.2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s="6">
        <f t="shared" si="70"/>
        <v>38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8271</v>
      </c>
      <c r="P953" s="4">
        <f t="shared" si="71"/>
        <v>158.63999999999999</v>
      </c>
      <c r="Q953" s="7">
        <f t="shared" si="72"/>
        <v>158.63999999999999</v>
      </c>
      <c r="R953" s="8" t="s">
        <v>8317</v>
      </c>
      <c r="S953" t="s">
        <v>8319</v>
      </c>
      <c r="T953" s="11">
        <f t="shared" si="73"/>
        <v>42525.653611111105</v>
      </c>
      <c r="U953" s="11">
        <f t="shared" si="74"/>
        <v>42480.653611111105</v>
      </c>
    </row>
    <row r="954" spans="1:21" ht="32" hidden="1" x14ac:dyDescent="0.2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s="6">
        <f t="shared" si="70"/>
        <v>40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8271</v>
      </c>
      <c r="P954" s="4">
        <f t="shared" si="71"/>
        <v>99.86</v>
      </c>
      <c r="Q954" s="7">
        <f t="shared" si="72"/>
        <v>99.86</v>
      </c>
      <c r="R954" s="8" t="s">
        <v>8317</v>
      </c>
      <c r="S954" t="s">
        <v>8319</v>
      </c>
      <c r="T954" s="11">
        <f t="shared" si="73"/>
        <v>42692.655231481483</v>
      </c>
      <c r="U954" s="11">
        <f t="shared" si="74"/>
        <v>42662.613564814819</v>
      </c>
    </row>
    <row r="955" spans="1:21" ht="48" hidden="1" x14ac:dyDescent="0.2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s="6">
        <f t="shared" si="70"/>
        <v>1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8271</v>
      </c>
      <c r="P955" s="4">
        <f t="shared" si="71"/>
        <v>25.2</v>
      </c>
      <c r="Q955" s="7">
        <f t="shared" si="72"/>
        <v>25.2</v>
      </c>
      <c r="R955" s="8" t="s">
        <v>8317</v>
      </c>
      <c r="S955" t="s">
        <v>8319</v>
      </c>
      <c r="T955" s="11">
        <f t="shared" si="73"/>
        <v>42029.164340277777</v>
      </c>
      <c r="U955" s="11">
        <f t="shared" si="74"/>
        <v>41999.164340277777</v>
      </c>
    </row>
    <row r="956" spans="1:21" ht="48" hidden="1" x14ac:dyDescent="0.2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s="6">
        <f t="shared" si="70"/>
        <v>43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8271</v>
      </c>
      <c r="P956" s="4">
        <f t="shared" si="71"/>
        <v>89.19</v>
      </c>
      <c r="Q956" s="7">
        <f t="shared" si="72"/>
        <v>89.19</v>
      </c>
      <c r="R956" s="8" t="s">
        <v>8317</v>
      </c>
      <c r="S956" t="s">
        <v>8319</v>
      </c>
      <c r="T956" s="11">
        <f t="shared" si="73"/>
        <v>42236.833784722221</v>
      </c>
      <c r="U956" s="11">
        <f t="shared" si="74"/>
        <v>42194.833784722221</v>
      </c>
    </row>
    <row r="957" spans="1:21" ht="48" hidden="1" x14ac:dyDescent="0.2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s="6">
        <f t="shared" si="70"/>
        <v>6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8271</v>
      </c>
      <c r="P957" s="4">
        <f t="shared" si="71"/>
        <v>182.62</v>
      </c>
      <c r="Q957" s="7">
        <f t="shared" si="72"/>
        <v>182.62</v>
      </c>
      <c r="R957" s="8" t="s">
        <v>8317</v>
      </c>
      <c r="S957" t="s">
        <v>8319</v>
      </c>
      <c r="T957" s="11">
        <f t="shared" si="73"/>
        <v>42626.295138888891</v>
      </c>
      <c r="U957" s="11">
        <f t="shared" si="74"/>
        <v>42586.295138888891</v>
      </c>
    </row>
    <row r="958" spans="1:21" ht="64" hidden="1" x14ac:dyDescent="0.2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s="6">
        <f t="shared" si="70"/>
        <v>2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8271</v>
      </c>
      <c r="P958" s="4">
        <f t="shared" si="71"/>
        <v>50.65</v>
      </c>
      <c r="Q958" s="7">
        <f t="shared" si="72"/>
        <v>50.65</v>
      </c>
      <c r="R958" s="8" t="s">
        <v>8317</v>
      </c>
      <c r="S958" t="s">
        <v>8319</v>
      </c>
      <c r="T958" s="11">
        <f t="shared" si="73"/>
        <v>42120.872210648144</v>
      </c>
      <c r="U958" s="11">
        <f t="shared" si="74"/>
        <v>42060.913877314815</v>
      </c>
    </row>
    <row r="959" spans="1:21" ht="32" hidden="1" x14ac:dyDescent="0.2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s="6">
        <f t="shared" si="70"/>
        <v>2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8271</v>
      </c>
      <c r="P959" s="4">
        <f t="shared" si="71"/>
        <v>33.29</v>
      </c>
      <c r="Q959" s="7">
        <f t="shared" si="72"/>
        <v>33.29</v>
      </c>
      <c r="R959" s="8" t="s">
        <v>8317</v>
      </c>
      <c r="S959" t="s">
        <v>8319</v>
      </c>
      <c r="T959" s="11">
        <f t="shared" si="73"/>
        <v>42691.594131944439</v>
      </c>
      <c r="U959" s="11">
        <f t="shared" si="74"/>
        <v>42660.552465277782</v>
      </c>
    </row>
    <row r="960" spans="1:21" ht="48" hidden="1" x14ac:dyDescent="0.2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s="6">
        <f t="shared" si="70"/>
        <v>11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8271</v>
      </c>
      <c r="P960" s="4">
        <f t="shared" si="71"/>
        <v>51.82</v>
      </c>
      <c r="Q960" s="7">
        <f t="shared" si="72"/>
        <v>51.82</v>
      </c>
      <c r="R960" s="8" t="s">
        <v>8317</v>
      </c>
      <c r="S960" t="s">
        <v>8319</v>
      </c>
      <c r="T960" s="11">
        <f t="shared" si="73"/>
        <v>42104.207638888889</v>
      </c>
      <c r="U960" s="11">
        <f t="shared" si="74"/>
        <v>42082.802812499998</v>
      </c>
    </row>
    <row r="961" spans="1:21" ht="48" hidden="1" x14ac:dyDescent="0.2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s="6">
        <f t="shared" si="70"/>
        <v>39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8271</v>
      </c>
      <c r="P961" s="4">
        <f t="shared" si="71"/>
        <v>113.63</v>
      </c>
      <c r="Q961" s="7">
        <f t="shared" si="72"/>
        <v>113.63</v>
      </c>
      <c r="R961" s="8" t="s">
        <v>8317</v>
      </c>
      <c r="S961" t="s">
        <v>8319</v>
      </c>
      <c r="T961" s="11">
        <f t="shared" si="73"/>
        <v>42023.174363425926</v>
      </c>
      <c r="U961" s="11">
        <f t="shared" si="74"/>
        <v>41993.174363425926</v>
      </c>
    </row>
    <row r="962" spans="1:21" ht="48" hidden="1" x14ac:dyDescent="0.2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s="6">
        <f t="shared" si="70"/>
        <v>46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8271</v>
      </c>
      <c r="P962" s="4">
        <f t="shared" si="71"/>
        <v>136.46</v>
      </c>
      <c r="Q962" s="7">
        <f t="shared" si="72"/>
        <v>136.46</v>
      </c>
      <c r="R962" s="8" t="s">
        <v>8317</v>
      </c>
      <c r="S962" t="s">
        <v>8319</v>
      </c>
      <c r="T962" s="11">
        <f t="shared" si="73"/>
        <v>42808.585127314815</v>
      </c>
      <c r="U962" s="11">
        <f t="shared" si="74"/>
        <v>42766.626793981486</v>
      </c>
    </row>
    <row r="963" spans="1:21" ht="48" hidden="1" x14ac:dyDescent="0.2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s="6">
        <f t="shared" ref="F963:F1026" si="75">ROUND(E963/D963*100,0)</f>
        <v>42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8271</v>
      </c>
      <c r="P963" s="4">
        <f t="shared" ref="P963:P1026" si="76">ROUND(E963/M963,2)</f>
        <v>364.35</v>
      </c>
      <c r="Q963" s="7">
        <f t="shared" ref="Q963:Q1026" si="77">IFERROR(ROUND(E963/M963,2),0)</f>
        <v>364.35</v>
      </c>
      <c r="R963" s="8" t="s">
        <v>8317</v>
      </c>
      <c r="S963" t="s">
        <v>8319</v>
      </c>
      <c r="T963" s="11">
        <f t="shared" ref="T963:T1026" si="78">(((J963/60)/60)/24)+DATE(1970,1,1)</f>
        <v>42786.791666666672</v>
      </c>
      <c r="U963" s="11">
        <f t="shared" ref="U963:U1026" si="79">(((K963/60)/60)/24)+DATE(1970,1,1)</f>
        <v>42740.693692129629</v>
      </c>
    </row>
    <row r="964" spans="1:21" ht="48" hidden="1" x14ac:dyDescent="0.2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s="6">
        <f t="shared" si="75"/>
        <v>28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8271</v>
      </c>
      <c r="P964" s="4">
        <f t="shared" si="76"/>
        <v>19.239999999999998</v>
      </c>
      <c r="Q964" s="7">
        <f t="shared" si="77"/>
        <v>19.239999999999998</v>
      </c>
      <c r="R964" s="8" t="s">
        <v>8317</v>
      </c>
      <c r="S964" t="s">
        <v>8319</v>
      </c>
      <c r="T964" s="11">
        <f t="shared" si="78"/>
        <v>42411.712418981479</v>
      </c>
      <c r="U964" s="11">
        <f t="shared" si="79"/>
        <v>42373.712418981479</v>
      </c>
    </row>
    <row r="965" spans="1:21" ht="32" hidden="1" x14ac:dyDescent="0.2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s="6">
        <f t="shared" si="75"/>
        <v>1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8271</v>
      </c>
      <c r="P965" s="4">
        <f t="shared" si="76"/>
        <v>41.89</v>
      </c>
      <c r="Q965" s="7">
        <f t="shared" si="77"/>
        <v>41.89</v>
      </c>
      <c r="R965" s="8" t="s">
        <v>8317</v>
      </c>
      <c r="S965" t="s">
        <v>8319</v>
      </c>
      <c r="T965" s="11">
        <f t="shared" si="78"/>
        <v>42660.635636574079</v>
      </c>
      <c r="U965" s="11">
        <f t="shared" si="79"/>
        <v>42625.635636574079</v>
      </c>
    </row>
    <row r="966" spans="1:21" ht="48" hidden="1" x14ac:dyDescent="0.2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s="6">
        <f t="shared" si="75"/>
        <v>1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8271</v>
      </c>
      <c r="P966" s="4">
        <f t="shared" si="76"/>
        <v>30.31</v>
      </c>
      <c r="Q966" s="7">
        <f t="shared" si="77"/>
        <v>30.31</v>
      </c>
      <c r="R966" s="8" t="s">
        <v>8317</v>
      </c>
      <c r="S966" t="s">
        <v>8319</v>
      </c>
      <c r="T966" s="11">
        <f t="shared" si="78"/>
        <v>42248.628692129627</v>
      </c>
      <c r="U966" s="11">
        <f t="shared" si="79"/>
        <v>42208.628692129627</v>
      </c>
    </row>
    <row r="967" spans="1:21" ht="48" hidden="1" x14ac:dyDescent="0.2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s="6">
        <f t="shared" si="75"/>
        <v>1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8271</v>
      </c>
      <c r="P967" s="4">
        <f t="shared" si="76"/>
        <v>49.67</v>
      </c>
      <c r="Q967" s="7">
        <f t="shared" si="77"/>
        <v>49.67</v>
      </c>
      <c r="R967" s="8" t="s">
        <v>8317</v>
      </c>
      <c r="S967" t="s">
        <v>8319</v>
      </c>
      <c r="T967" s="11">
        <f t="shared" si="78"/>
        <v>42669.165972222225</v>
      </c>
      <c r="U967" s="11">
        <f t="shared" si="79"/>
        <v>42637.016736111109</v>
      </c>
    </row>
    <row r="968" spans="1:21" ht="48" hidden="1" x14ac:dyDescent="0.2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s="6">
        <f t="shared" si="75"/>
        <v>15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8271</v>
      </c>
      <c r="P968" s="4">
        <f t="shared" si="76"/>
        <v>59.2</v>
      </c>
      <c r="Q968" s="7">
        <f t="shared" si="77"/>
        <v>59.2</v>
      </c>
      <c r="R968" s="8" t="s">
        <v>8317</v>
      </c>
      <c r="S968" t="s">
        <v>8319</v>
      </c>
      <c r="T968" s="11">
        <f t="shared" si="78"/>
        <v>42649.635787037041</v>
      </c>
      <c r="U968" s="11">
        <f t="shared" si="79"/>
        <v>42619.635787037041</v>
      </c>
    </row>
    <row r="969" spans="1:21" ht="48" hidden="1" x14ac:dyDescent="0.2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s="6">
        <f t="shared" si="75"/>
        <v>18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8271</v>
      </c>
      <c r="P969" s="4">
        <f t="shared" si="76"/>
        <v>43.98</v>
      </c>
      <c r="Q969" s="7">
        <f t="shared" si="77"/>
        <v>43.98</v>
      </c>
      <c r="R969" s="8" t="s">
        <v>8317</v>
      </c>
      <c r="S969" t="s">
        <v>8319</v>
      </c>
      <c r="T969" s="11">
        <f t="shared" si="78"/>
        <v>42482.21266203704</v>
      </c>
      <c r="U969" s="11">
        <f t="shared" si="79"/>
        <v>42422.254328703704</v>
      </c>
    </row>
    <row r="970" spans="1:21" ht="48" hidden="1" x14ac:dyDescent="0.2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s="6">
        <f t="shared" si="75"/>
        <v>1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8271</v>
      </c>
      <c r="P970" s="4">
        <f t="shared" si="76"/>
        <v>26.5</v>
      </c>
      <c r="Q970" s="7">
        <f t="shared" si="77"/>
        <v>26.5</v>
      </c>
      <c r="R970" s="8" t="s">
        <v>8317</v>
      </c>
      <c r="S970" t="s">
        <v>8319</v>
      </c>
      <c r="T970" s="11">
        <f t="shared" si="78"/>
        <v>41866.847615740742</v>
      </c>
      <c r="U970" s="11">
        <f t="shared" si="79"/>
        <v>41836.847615740742</v>
      </c>
    </row>
    <row r="971" spans="1:21" ht="32" hidden="1" x14ac:dyDescent="0.2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s="6">
        <f t="shared" si="75"/>
        <v>47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8271</v>
      </c>
      <c r="P971" s="4">
        <f t="shared" si="76"/>
        <v>1272.73</v>
      </c>
      <c r="Q971" s="7">
        <f t="shared" si="77"/>
        <v>1272.73</v>
      </c>
      <c r="R971" s="8" t="s">
        <v>8317</v>
      </c>
      <c r="S971" t="s">
        <v>8319</v>
      </c>
      <c r="T971" s="11">
        <f t="shared" si="78"/>
        <v>42775.30332175926</v>
      </c>
      <c r="U971" s="11">
        <f t="shared" si="79"/>
        <v>42742.30332175926</v>
      </c>
    </row>
    <row r="972" spans="1:21" ht="48" hidden="1" x14ac:dyDescent="0.2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s="6">
        <f t="shared" si="75"/>
        <v>46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8271</v>
      </c>
      <c r="P972" s="4">
        <f t="shared" si="76"/>
        <v>164</v>
      </c>
      <c r="Q972" s="7">
        <f t="shared" si="77"/>
        <v>164</v>
      </c>
      <c r="R972" s="8" t="s">
        <v>8317</v>
      </c>
      <c r="S972" t="s">
        <v>8319</v>
      </c>
      <c r="T972" s="11">
        <f t="shared" si="78"/>
        <v>42758.207638888889</v>
      </c>
      <c r="U972" s="11">
        <f t="shared" si="79"/>
        <v>42721.220520833333</v>
      </c>
    </row>
    <row r="973" spans="1:21" ht="48" hidden="1" x14ac:dyDescent="0.2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s="6">
        <f t="shared" si="75"/>
        <v>0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8271</v>
      </c>
      <c r="P973" s="4">
        <f t="shared" si="76"/>
        <v>45.2</v>
      </c>
      <c r="Q973" s="7">
        <f t="shared" si="77"/>
        <v>45.2</v>
      </c>
      <c r="R973" s="8" t="s">
        <v>8317</v>
      </c>
      <c r="S973" t="s">
        <v>8319</v>
      </c>
      <c r="T973" s="11">
        <f t="shared" si="78"/>
        <v>42156.709027777775</v>
      </c>
      <c r="U973" s="11">
        <f t="shared" si="79"/>
        <v>42111.709027777775</v>
      </c>
    </row>
    <row r="974" spans="1:21" ht="48" hidden="1" x14ac:dyDescent="0.2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s="6">
        <f t="shared" si="75"/>
        <v>35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8271</v>
      </c>
      <c r="P974" s="4">
        <f t="shared" si="76"/>
        <v>153.88999999999999</v>
      </c>
      <c r="Q974" s="7">
        <f t="shared" si="77"/>
        <v>153.88999999999999</v>
      </c>
      <c r="R974" s="8" t="s">
        <v>8317</v>
      </c>
      <c r="S974" t="s">
        <v>8319</v>
      </c>
      <c r="T974" s="11">
        <f t="shared" si="78"/>
        <v>41886.290972222225</v>
      </c>
      <c r="U974" s="11">
        <f t="shared" si="79"/>
        <v>41856.865717592591</v>
      </c>
    </row>
    <row r="975" spans="1:21" ht="48" hidden="1" x14ac:dyDescent="0.2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s="6">
        <f t="shared" si="75"/>
        <v>2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8271</v>
      </c>
      <c r="P975" s="4">
        <f t="shared" si="76"/>
        <v>51.38</v>
      </c>
      <c r="Q975" s="7">
        <f t="shared" si="77"/>
        <v>51.38</v>
      </c>
      <c r="R975" s="8" t="s">
        <v>8317</v>
      </c>
      <c r="S975" t="s">
        <v>8319</v>
      </c>
      <c r="T975" s="11">
        <f t="shared" si="78"/>
        <v>42317.056631944448</v>
      </c>
      <c r="U975" s="11">
        <f t="shared" si="79"/>
        <v>42257.014965277776</v>
      </c>
    </row>
    <row r="976" spans="1:21" ht="48" hidden="1" x14ac:dyDescent="0.2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s="6">
        <f t="shared" si="75"/>
        <v>1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8271</v>
      </c>
      <c r="P976" s="4">
        <f t="shared" si="76"/>
        <v>93.33</v>
      </c>
      <c r="Q976" s="7">
        <f t="shared" si="77"/>
        <v>93.33</v>
      </c>
      <c r="R976" s="8" t="s">
        <v>8317</v>
      </c>
      <c r="S976" t="s">
        <v>8319</v>
      </c>
      <c r="T976" s="11">
        <f t="shared" si="78"/>
        <v>42454.707824074074</v>
      </c>
      <c r="U976" s="11">
        <f t="shared" si="79"/>
        <v>42424.749490740738</v>
      </c>
    </row>
    <row r="977" spans="1:21" ht="48" hidden="1" x14ac:dyDescent="0.2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s="6">
        <f t="shared" si="75"/>
        <v>3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8271</v>
      </c>
      <c r="P977" s="4">
        <f t="shared" si="76"/>
        <v>108.63</v>
      </c>
      <c r="Q977" s="7">
        <f t="shared" si="77"/>
        <v>108.63</v>
      </c>
      <c r="R977" s="8" t="s">
        <v>8317</v>
      </c>
      <c r="S977" t="s">
        <v>8319</v>
      </c>
      <c r="T977" s="11">
        <f t="shared" si="78"/>
        <v>42549.696585648147</v>
      </c>
      <c r="U977" s="11">
        <f t="shared" si="79"/>
        <v>42489.696585648147</v>
      </c>
    </row>
    <row r="978" spans="1:21" ht="48" hidden="1" x14ac:dyDescent="0.2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s="6">
        <f t="shared" si="75"/>
        <v>2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8271</v>
      </c>
      <c r="P978" s="4">
        <f t="shared" si="76"/>
        <v>160.5</v>
      </c>
      <c r="Q978" s="7">
        <f t="shared" si="77"/>
        <v>160.5</v>
      </c>
      <c r="R978" s="8" t="s">
        <v>8317</v>
      </c>
      <c r="S978" t="s">
        <v>8319</v>
      </c>
      <c r="T978" s="11">
        <f t="shared" si="78"/>
        <v>42230.058993055558</v>
      </c>
      <c r="U978" s="11">
        <f t="shared" si="79"/>
        <v>42185.058993055558</v>
      </c>
    </row>
    <row r="979" spans="1:21" ht="48" hidden="1" x14ac:dyDescent="0.2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s="6">
        <f t="shared" si="75"/>
        <v>34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8271</v>
      </c>
      <c r="P979" s="4">
        <f t="shared" si="76"/>
        <v>75.75</v>
      </c>
      <c r="Q979" s="7">
        <f t="shared" si="77"/>
        <v>75.75</v>
      </c>
      <c r="R979" s="8" t="s">
        <v>8317</v>
      </c>
      <c r="S979" t="s">
        <v>8319</v>
      </c>
      <c r="T979" s="11">
        <f t="shared" si="78"/>
        <v>42421.942094907412</v>
      </c>
      <c r="U979" s="11">
        <f t="shared" si="79"/>
        <v>42391.942094907412</v>
      </c>
    </row>
    <row r="980" spans="1:21" ht="48" hidden="1" x14ac:dyDescent="0.2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s="6">
        <f t="shared" si="75"/>
        <v>56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8271</v>
      </c>
      <c r="P980" s="4">
        <f t="shared" si="76"/>
        <v>790.84</v>
      </c>
      <c r="Q980" s="7">
        <f t="shared" si="77"/>
        <v>790.84</v>
      </c>
      <c r="R980" s="8" t="s">
        <v>8317</v>
      </c>
      <c r="S980" t="s">
        <v>8319</v>
      </c>
      <c r="T980" s="11">
        <f t="shared" si="78"/>
        <v>42425.309039351851</v>
      </c>
      <c r="U980" s="11">
        <f t="shared" si="79"/>
        <v>42395.309039351851</v>
      </c>
    </row>
    <row r="981" spans="1:21" ht="48" hidden="1" x14ac:dyDescent="0.2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s="6">
        <f t="shared" si="75"/>
        <v>83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8271</v>
      </c>
      <c r="P981" s="4">
        <f t="shared" si="76"/>
        <v>301.94</v>
      </c>
      <c r="Q981" s="7">
        <f t="shared" si="77"/>
        <v>301.94</v>
      </c>
      <c r="R981" s="8" t="s">
        <v>8317</v>
      </c>
      <c r="S981" t="s">
        <v>8319</v>
      </c>
      <c r="T981" s="11">
        <f t="shared" si="78"/>
        <v>42541.790972222225</v>
      </c>
      <c r="U981" s="11">
        <f t="shared" si="79"/>
        <v>42506.416990740734</v>
      </c>
    </row>
    <row r="982" spans="1:21" ht="48" hidden="1" x14ac:dyDescent="0.2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s="6">
        <f t="shared" si="75"/>
        <v>15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8271</v>
      </c>
      <c r="P982" s="4">
        <f t="shared" si="76"/>
        <v>47.94</v>
      </c>
      <c r="Q982" s="7">
        <f t="shared" si="77"/>
        <v>47.94</v>
      </c>
      <c r="R982" s="8" t="s">
        <v>8317</v>
      </c>
      <c r="S982" t="s">
        <v>8319</v>
      </c>
      <c r="T982" s="11">
        <f t="shared" si="78"/>
        <v>41973.945856481485</v>
      </c>
      <c r="U982" s="11">
        <f t="shared" si="79"/>
        <v>41928.904189814813</v>
      </c>
    </row>
    <row r="983" spans="1:21" ht="48" hidden="1" x14ac:dyDescent="0.2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s="6">
        <f t="shared" si="75"/>
        <v>0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8271</v>
      </c>
      <c r="P983" s="4">
        <f t="shared" si="76"/>
        <v>2.75</v>
      </c>
      <c r="Q983" s="7">
        <f t="shared" si="77"/>
        <v>2.75</v>
      </c>
      <c r="R983" s="8" t="s">
        <v>8317</v>
      </c>
      <c r="S983" t="s">
        <v>8319</v>
      </c>
      <c r="T983" s="11">
        <f t="shared" si="78"/>
        <v>41860.947013888886</v>
      </c>
      <c r="U983" s="11">
        <f t="shared" si="79"/>
        <v>41830.947013888886</v>
      </c>
    </row>
    <row r="984" spans="1:21" ht="32" hidden="1" x14ac:dyDescent="0.2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s="6">
        <f t="shared" si="75"/>
        <v>0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8271</v>
      </c>
      <c r="P984" s="4">
        <f t="shared" si="76"/>
        <v>1</v>
      </c>
      <c r="Q984" s="7">
        <f t="shared" si="77"/>
        <v>1</v>
      </c>
      <c r="R984" s="8" t="s">
        <v>8317</v>
      </c>
      <c r="S984" t="s">
        <v>8319</v>
      </c>
      <c r="T984" s="11">
        <f t="shared" si="78"/>
        <v>42645.753310185188</v>
      </c>
      <c r="U984" s="11">
        <f t="shared" si="79"/>
        <v>42615.753310185188</v>
      </c>
    </row>
    <row r="985" spans="1:21" ht="48" hidden="1" x14ac:dyDescent="0.2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s="6">
        <f t="shared" si="75"/>
        <v>30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8271</v>
      </c>
      <c r="P985" s="4">
        <f t="shared" si="76"/>
        <v>171.79</v>
      </c>
      <c r="Q985" s="7">
        <f t="shared" si="77"/>
        <v>171.79</v>
      </c>
      <c r="R985" s="8" t="s">
        <v>8317</v>
      </c>
      <c r="S985" t="s">
        <v>8319</v>
      </c>
      <c r="T985" s="11">
        <f t="shared" si="78"/>
        <v>42605.870833333334</v>
      </c>
      <c r="U985" s="11">
        <f t="shared" si="79"/>
        <v>42574.667650462965</v>
      </c>
    </row>
    <row r="986" spans="1:21" ht="80" hidden="1" x14ac:dyDescent="0.2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s="6">
        <f t="shared" si="75"/>
        <v>1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8271</v>
      </c>
      <c r="P986" s="4">
        <f t="shared" si="76"/>
        <v>35.33</v>
      </c>
      <c r="Q986" s="7">
        <f t="shared" si="77"/>
        <v>35.33</v>
      </c>
      <c r="R986" s="8" t="s">
        <v>8317</v>
      </c>
      <c r="S986" t="s">
        <v>8319</v>
      </c>
      <c r="T986" s="11">
        <f t="shared" si="78"/>
        <v>42091.074166666673</v>
      </c>
      <c r="U986" s="11">
        <f t="shared" si="79"/>
        <v>42061.11583333333</v>
      </c>
    </row>
    <row r="987" spans="1:21" ht="48" hidden="1" x14ac:dyDescent="0.2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s="6">
        <f t="shared" si="75"/>
        <v>6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8271</v>
      </c>
      <c r="P987" s="4">
        <f t="shared" si="76"/>
        <v>82.09</v>
      </c>
      <c r="Q987" s="7">
        <f t="shared" si="77"/>
        <v>82.09</v>
      </c>
      <c r="R987" s="8" t="s">
        <v>8317</v>
      </c>
      <c r="S987" t="s">
        <v>8319</v>
      </c>
      <c r="T987" s="11">
        <f t="shared" si="78"/>
        <v>42369.958333333328</v>
      </c>
      <c r="U987" s="11">
        <f t="shared" si="79"/>
        <v>42339.967708333337</v>
      </c>
    </row>
    <row r="988" spans="1:21" ht="48" hidden="1" x14ac:dyDescent="0.2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s="6">
        <f t="shared" si="75"/>
        <v>13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8271</v>
      </c>
      <c r="P988" s="4">
        <f t="shared" si="76"/>
        <v>110.87</v>
      </c>
      <c r="Q988" s="7">
        <f t="shared" si="77"/>
        <v>110.87</v>
      </c>
      <c r="R988" s="8" t="s">
        <v>8317</v>
      </c>
      <c r="S988" t="s">
        <v>8319</v>
      </c>
      <c r="T988" s="11">
        <f t="shared" si="78"/>
        <v>42379</v>
      </c>
      <c r="U988" s="11">
        <f t="shared" si="79"/>
        <v>42324.767361111109</v>
      </c>
    </row>
    <row r="989" spans="1:21" ht="48" hidden="1" x14ac:dyDescent="0.2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s="6">
        <f t="shared" si="75"/>
        <v>13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8271</v>
      </c>
      <c r="P989" s="4">
        <f t="shared" si="76"/>
        <v>161.22</v>
      </c>
      <c r="Q989" s="7">
        <f t="shared" si="77"/>
        <v>161.22</v>
      </c>
      <c r="R989" s="8" t="s">
        <v>8317</v>
      </c>
      <c r="S989" t="s">
        <v>8319</v>
      </c>
      <c r="T989" s="11">
        <f t="shared" si="78"/>
        <v>41813.294560185182</v>
      </c>
      <c r="U989" s="11">
        <f t="shared" si="79"/>
        <v>41773.294560185182</v>
      </c>
    </row>
    <row r="990" spans="1:21" ht="48" hidden="1" x14ac:dyDescent="0.2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s="6">
        <f t="shared" si="75"/>
        <v>0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8271</v>
      </c>
      <c r="P990" s="4" t="e">
        <f t="shared" si="76"/>
        <v>#DIV/0!</v>
      </c>
      <c r="Q990" s="7">
        <f t="shared" si="77"/>
        <v>0</v>
      </c>
      <c r="R990" s="8" t="s">
        <v>8317</v>
      </c>
      <c r="S990" t="s">
        <v>8319</v>
      </c>
      <c r="T990" s="11">
        <f t="shared" si="78"/>
        <v>42644.356770833328</v>
      </c>
      <c r="U990" s="11">
        <f t="shared" si="79"/>
        <v>42614.356770833328</v>
      </c>
    </row>
    <row r="991" spans="1:21" ht="16" hidden="1" x14ac:dyDescent="0.2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s="6">
        <f t="shared" si="75"/>
        <v>17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8271</v>
      </c>
      <c r="P991" s="4">
        <f t="shared" si="76"/>
        <v>52.41</v>
      </c>
      <c r="Q991" s="7">
        <f t="shared" si="77"/>
        <v>52.41</v>
      </c>
      <c r="R991" s="8" t="s">
        <v>8317</v>
      </c>
      <c r="S991" t="s">
        <v>8319</v>
      </c>
      <c r="T991" s="11">
        <f t="shared" si="78"/>
        <v>42641.933969907404</v>
      </c>
      <c r="U991" s="11">
        <f t="shared" si="79"/>
        <v>42611.933969907404</v>
      </c>
    </row>
    <row r="992" spans="1:21" ht="48" hidden="1" x14ac:dyDescent="0.2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s="6">
        <f t="shared" si="75"/>
        <v>0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8271</v>
      </c>
      <c r="P992" s="4">
        <f t="shared" si="76"/>
        <v>13</v>
      </c>
      <c r="Q992" s="7">
        <f t="shared" si="77"/>
        <v>13</v>
      </c>
      <c r="R992" s="8" t="s">
        <v>8317</v>
      </c>
      <c r="S992" t="s">
        <v>8319</v>
      </c>
      <c r="T992" s="11">
        <f t="shared" si="78"/>
        <v>41885.784305555557</v>
      </c>
      <c r="U992" s="11">
        <f t="shared" si="79"/>
        <v>41855.784305555557</v>
      </c>
    </row>
    <row r="993" spans="1:21" ht="80" hidden="1" x14ac:dyDescent="0.2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s="6">
        <f t="shared" si="75"/>
        <v>4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8271</v>
      </c>
      <c r="P993" s="4">
        <f t="shared" si="76"/>
        <v>30.29</v>
      </c>
      <c r="Q993" s="7">
        <f t="shared" si="77"/>
        <v>30.29</v>
      </c>
      <c r="R993" s="8" t="s">
        <v>8317</v>
      </c>
      <c r="S993" t="s">
        <v>8319</v>
      </c>
      <c r="T993" s="11">
        <f t="shared" si="78"/>
        <v>42563.785416666666</v>
      </c>
      <c r="U993" s="11">
        <f t="shared" si="79"/>
        <v>42538.75680555556</v>
      </c>
    </row>
    <row r="994" spans="1:21" ht="48" hidden="1" x14ac:dyDescent="0.2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s="6">
        <f t="shared" si="75"/>
        <v>0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8271</v>
      </c>
      <c r="P994" s="4">
        <f t="shared" si="76"/>
        <v>116.75</v>
      </c>
      <c r="Q994" s="7">
        <f t="shared" si="77"/>
        <v>116.75</v>
      </c>
      <c r="R994" s="8" t="s">
        <v>8317</v>
      </c>
      <c r="S994" t="s">
        <v>8319</v>
      </c>
      <c r="T994" s="11">
        <f t="shared" si="78"/>
        <v>42497.883321759262</v>
      </c>
      <c r="U994" s="11">
        <f t="shared" si="79"/>
        <v>42437.924988425926</v>
      </c>
    </row>
    <row r="995" spans="1:21" ht="48" hidden="1" x14ac:dyDescent="0.2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s="6">
        <f t="shared" si="75"/>
        <v>25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8271</v>
      </c>
      <c r="P995" s="4">
        <f t="shared" si="76"/>
        <v>89.6</v>
      </c>
      <c r="Q995" s="7">
        <f t="shared" si="77"/>
        <v>89.6</v>
      </c>
      <c r="R995" s="8" t="s">
        <v>8317</v>
      </c>
      <c r="S995" t="s">
        <v>8319</v>
      </c>
      <c r="T995" s="11">
        <f t="shared" si="78"/>
        <v>42686.208333333328</v>
      </c>
      <c r="U995" s="11">
        <f t="shared" si="79"/>
        <v>42652.964907407411</v>
      </c>
    </row>
    <row r="996" spans="1:21" ht="64" hidden="1" x14ac:dyDescent="0.2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s="6">
        <f t="shared" si="75"/>
        <v>2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8271</v>
      </c>
      <c r="P996" s="4">
        <f t="shared" si="76"/>
        <v>424.45</v>
      </c>
      <c r="Q996" s="7">
        <f t="shared" si="77"/>
        <v>424.45</v>
      </c>
      <c r="R996" s="8" t="s">
        <v>8317</v>
      </c>
      <c r="S996" t="s">
        <v>8319</v>
      </c>
      <c r="T996" s="11">
        <f t="shared" si="78"/>
        <v>41973.957638888889</v>
      </c>
      <c r="U996" s="11">
        <f t="shared" si="79"/>
        <v>41921.263078703705</v>
      </c>
    </row>
    <row r="997" spans="1:21" ht="48" hidden="1" x14ac:dyDescent="0.2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s="6">
        <f t="shared" si="75"/>
        <v>7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8271</v>
      </c>
      <c r="P997" s="4">
        <f t="shared" si="76"/>
        <v>80.67</v>
      </c>
      <c r="Q997" s="7">
        <f t="shared" si="77"/>
        <v>80.67</v>
      </c>
      <c r="R997" s="8" t="s">
        <v>8317</v>
      </c>
      <c r="S997" t="s">
        <v>8319</v>
      </c>
      <c r="T997" s="11">
        <f t="shared" si="78"/>
        <v>41972.666666666672</v>
      </c>
      <c r="U997" s="11">
        <f t="shared" si="79"/>
        <v>41947.940740740742</v>
      </c>
    </row>
    <row r="998" spans="1:21" ht="32" hidden="1" x14ac:dyDescent="0.2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s="6">
        <f t="shared" si="75"/>
        <v>2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8271</v>
      </c>
      <c r="P998" s="4">
        <f t="shared" si="76"/>
        <v>13</v>
      </c>
      <c r="Q998" s="7">
        <f t="shared" si="77"/>
        <v>13</v>
      </c>
      <c r="R998" s="8" t="s">
        <v>8317</v>
      </c>
      <c r="S998" t="s">
        <v>8319</v>
      </c>
      <c r="T998" s="11">
        <f t="shared" si="78"/>
        <v>41847.643750000003</v>
      </c>
      <c r="U998" s="11">
        <f t="shared" si="79"/>
        <v>41817.866435185184</v>
      </c>
    </row>
    <row r="999" spans="1:21" ht="32" hidden="1" x14ac:dyDescent="0.2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s="6">
        <f t="shared" si="75"/>
        <v>1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8271</v>
      </c>
      <c r="P999" s="4">
        <f t="shared" si="76"/>
        <v>8.1300000000000008</v>
      </c>
      <c r="Q999" s="7">
        <f t="shared" si="77"/>
        <v>8.1300000000000008</v>
      </c>
      <c r="R999" s="8" t="s">
        <v>8317</v>
      </c>
      <c r="S999" t="s">
        <v>8319</v>
      </c>
      <c r="T999" s="11">
        <f t="shared" si="78"/>
        <v>41971.144641203704</v>
      </c>
      <c r="U999" s="11">
        <f t="shared" si="79"/>
        <v>41941.10297453704</v>
      </c>
    </row>
    <row r="1000" spans="1:21" ht="32" hidden="1" x14ac:dyDescent="0.2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s="6">
        <f t="shared" si="75"/>
        <v>59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8271</v>
      </c>
      <c r="P1000" s="4">
        <f t="shared" si="76"/>
        <v>153.43</v>
      </c>
      <c r="Q1000" s="7">
        <f t="shared" si="77"/>
        <v>153.43</v>
      </c>
      <c r="R1000" s="8" t="s">
        <v>8317</v>
      </c>
      <c r="S1000" t="s">
        <v>8319</v>
      </c>
      <c r="T1000" s="11">
        <f t="shared" si="78"/>
        <v>42327.210659722223</v>
      </c>
      <c r="U1000" s="11">
        <f t="shared" si="79"/>
        <v>42282.168993055559</v>
      </c>
    </row>
    <row r="1001" spans="1:21" ht="48" hidden="1" x14ac:dyDescent="0.2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s="6">
        <f t="shared" si="75"/>
        <v>8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8271</v>
      </c>
      <c r="P1001" s="4">
        <f t="shared" si="76"/>
        <v>292.08</v>
      </c>
      <c r="Q1001" s="7">
        <f t="shared" si="77"/>
        <v>292.08</v>
      </c>
      <c r="R1001" s="8" t="s">
        <v>8317</v>
      </c>
      <c r="S1001" t="s">
        <v>8319</v>
      </c>
      <c r="T1001" s="11">
        <f t="shared" si="78"/>
        <v>41956.334722222222</v>
      </c>
      <c r="U1001" s="11">
        <f t="shared" si="79"/>
        <v>41926.29965277778</v>
      </c>
    </row>
    <row r="1002" spans="1:21" ht="48" hidden="1" x14ac:dyDescent="0.2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s="6">
        <f t="shared" si="75"/>
        <v>2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8271</v>
      </c>
      <c r="P1002" s="4">
        <f t="shared" si="76"/>
        <v>3304</v>
      </c>
      <c r="Q1002" s="7">
        <f t="shared" si="77"/>
        <v>3304</v>
      </c>
      <c r="R1002" s="8" t="s">
        <v>8317</v>
      </c>
      <c r="S1002" t="s">
        <v>8319</v>
      </c>
      <c r="T1002" s="11">
        <f t="shared" si="78"/>
        <v>42809.018055555556</v>
      </c>
      <c r="U1002" s="11">
        <f t="shared" si="79"/>
        <v>42749.059722222228</v>
      </c>
    </row>
    <row r="1003" spans="1:21" ht="48" hidden="1" x14ac:dyDescent="0.2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s="6">
        <f t="shared" si="75"/>
        <v>104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8271</v>
      </c>
      <c r="P1003" s="4">
        <f t="shared" si="76"/>
        <v>1300</v>
      </c>
      <c r="Q1003" s="7">
        <f t="shared" si="77"/>
        <v>1300</v>
      </c>
      <c r="R1003" s="8" t="s">
        <v>8317</v>
      </c>
      <c r="S1003" t="s">
        <v>8319</v>
      </c>
      <c r="T1003" s="11">
        <f t="shared" si="78"/>
        <v>42765.720057870371</v>
      </c>
      <c r="U1003" s="11">
        <f t="shared" si="79"/>
        <v>42720.720057870371</v>
      </c>
    </row>
    <row r="1004" spans="1:21" ht="48" hidden="1" x14ac:dyDescent="0.2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s="6">
        <f t="shared" si="75"/>
        <v>30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8271</v>
      </c>
      <c r="P1004" s="4">
        <f t="shared" si="76"/>
        <v>134.55000000000001</v>
      </c>
      <c r="Q1004" s="7">
        <f t="shared" si="77"/>
        <v>134.55000000000001</v>
      </c>
      <c r="R1004" s="8" t="s">
        <v>8317</v>
      </c>
      <c r="S1004" t="s">
        <v>8319</v>
      </c>
      <c r="T1004" s="11">
        <f t="shared" si="78"/>
        <v>42355.249305555553</v>
      </c>
      <c r="U1004" s="11">
        <f t="shared" si="79"/>
        <v>42325.684189814812</v>
      </c>
    </row>
    <row r="1005" spans="1:21" ht="48" hidden="1" x14ac:dyDescent="0.2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s="6">
        <f t="shared" si="75"/>
        <v>16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8271</v>
      </c>
      <c r="P1005" s="4">
        <f t="shared" si="76"/>
        <v>214.07</v>
      </c>
      <c r="Q1005" s="7">
        <f t="shared" si="77"/>
        <v>214.07</v>
      </c>
      <c r="R1005" s="8" t="s">
        <v>8317</v>
      </c>
      <c r="S1005" t="s">
        <v>8319</v>
      </c>
      <c r="T1005" s="11">
        <f t="shared" si="78"/>
        <v>42810.667372685188</v>
      </c>
      <c r="U1005" s="11">
        <f t="shared" si="79"/>
        <v>42780.709039351852</v>
      </c>
    </row>
    <row r="1006" spans="1:21" ht="32" hidden="1" x14ac:dyDescent="0.2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s="6">
        <f t="shared" si="75"/>
        <v>82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8271</v>
      </c>
      <c r="P1006" s="4">
        <f t="shared" si="76"/>
        <v>216.34</v>
      </c>
      <c r="Q1006" s="7">
        <f t="shared" si="77"/>
        <v>216.34</v>
      </c>
      <c r="R1006" s="8" t="s">
        <v>8317</v>
      </c>
      <c r="S1006" t="s">
        <v>8319</v>
      </c>
      <c r="T1006" s="11">
        <f t="shared" si="78"/>
        <v>42418.708645833336</v>
      </c>
      <c r="U1006" s="11">
        <f t="shared" si="79"/>
        <v>42388.708645833336</v>
      </c>
    </row>
    <row r="1007" spans="1:21" ht="32" hidden="1" x14ac:dyDescent="0.2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s="6">
        <f t="shared" si="75"/>
        <v>75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8271</v>
      </c>
      <c r="P1007" s="4">
        <f t="shared" si="76"/>
        <v>932.31</v>
      </c>
      <c r="Q1007" s="7">
        <f t="shared" si="77"/>
        <v>932.31</v>
      </c>
      <c r="R1007" s="8" t="s">
        <v>8317</v>
      </c>
      <c r="S1007" t="s">
        <v>8319</v>
      </c>
      <c r="T1007" s="11">
        <f t="shared" si="78"/>
        <v>42307.624803240738</v>
      </c>
      <c r="U1007" s="11">
        <f t="shared" si="79"/>
        <v>42276.624803240738</v>
      </c>
    </row>
    <row r="1008" spans="1:21" ht="48" hidden="1" x14ac:dyDescent="0.2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s="6">
        <f t="shared" si="75"/>
        <v>6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8271</v>
      </c>
      <c r="P1008" s="4">
        <f t="shared" si="76"/>
        <v>29.25</v>
      </c>
      <c r="Q1008" s="7">
        <f t="shared" si="77"/>
        <v>29.25</v>
      </c>
      <c r="R1008" s="8" t="s">
        <v>8317</v>
      </c>
      <c r="S1008" t="s">
        <v>8319</v>
      </c>
      <c r="T1008" s="11">
        <f t="shared" si="78"/>
        <v>41985.299305555556</v>
      </c>
      <c r="U1008" s="11">
        <f t="shared" si="79"/>
        <v>41977.040185185186</v>
      </c>
    </row>
    <row r="1009" spans="1:21" ht="48" hidden="1" x14ac:dyDescent="0.2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s="6">
        <f t="shared" si="75"/>
        <v>44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8271</v>
      </c>
      <c r="P1009" s="4">
        <f t="shared" si="76"/>
        <v>174.95</v>
      </c>
      <c r="Q1009" s="7">
        <f t="shared" si="77"/>
        <v>174.95</v>
      </c>
      <c r="R1009" s="8" t="s">
        <v>8317</v>
      </c>
      <c r="S1009" t="s">
        <v>8319</v>
      </c>
      <c r="T1009" s="11">
        <f t="shared" si="78"/>
        <v>42718.6252662037</v>
      </c>
      <c r="U1009" s="11">
        <f t="shared" si="79"/>
        <v>42676.583599537036</v>
      </c>
    </row>
    <row r="1010" spans="1:21" ht="48" hidden="1" x14ac:dyDescent="0.2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s="6">
        <f t="shared" si="75"/>
        <v>0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8271</v>
      </c>
      <c r="P1010" s="4">
        <f t="shared" si="76"/>
        <v>250</v>
      </c>
      <c r="Q1010" s="7">
        <f t="shared" si="77"/>
        <v>250</v>
      </c>
      <c r="R1010" s="8" t="s">
        <v>8317</v>
      </c>
      <c r="S1010" t="s">
        <v>8319</v>
      </c>
      <c r="T1010" s="11">
        <f t="shared" si="78"/>
        <v>42732.809201388889</v>
      </c>
      <c r="U1010" s="11">
        <f t="shared" si="79"/>
        <v>42702.809201388889</v>
      </c>
    </row>
    <row r="1011" spans="1:21" ht="48" hidden="1" x14ac:dyDescent="0.2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s="6">
        <f t="shared" si="75"/>
        <v>13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8271</v>
      </c>
      <c r="P1011" s="4">
        <f t="shared" si="76"/>
        <v>65</v>
      </c>
      <c r="Q1011" s="7">
        <f t="shared" si="77"/>
        <v>65</v>
      </c>
      <c r="R1011" s="8" t="s">
        <v>8317</v>
      </c>
      <c r="S1011" t="s">
        <v>8319</v>
      </c>
      <c r="T1011" s="11">
        <f t="shared" si="78"/>
        <v>42540.604699074072</v>
      </c>
      <c r="U1011" s="11">
        <f t="shared" si="79"/>
        <v>42510.604699074072</v>
      </c>
    </row>
    <row r="1012" spans="1:21" ht="48" hidden="1" x14ac:dyDescent="0.2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s="6">
        <f t="shared" si="75"/>
        <v>0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8271</v>
      </c>
      <c r="P1012" s="4">
        <f t="shared" si="76"/>
        <v>55</v>
      </c>
      <c r="Q1012" s="7">
        <f t="shared" si="77"/>
        <v>55</v>
      </c>
      <c r="R1012" s="8" t="s">
        <v>8317</v>
      </c>
      <c r="S1012" t="s">
        <v>8319</v>
      </c>
      <c r="T1012" s="11">
        <f t="shared" si="78"/>
        <v>42618.124305555553</v>
      </c>
      <c r="U1012" s="11">
        <f t="shared" si="79"/>
        <v>42561.829421296294</v>
      </c>
    </row>
    <row r="1013" spans="1:21" ht="48" hidden="1" x14ac:dyDescent="0.2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s="6">
        <f t="shared" si="75"/>
        <v>0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8271</v>
      </c>
      <c r="P1013" s="4">
        <f t="shared" si="76"/>
        <v>75</v>
      </c>
      <c r="Q1013" s="7">
        <f t="shared" si="77"/>
        <v>75</v>
      </c>
      <c r="R1013" s="8" t="s">
        <v>8317</v>
      </c>
      <c r="S1013" t="s">
        <v>8319</v>
      </c>
      <c r="T1013" s="11">
        <f t="shared" si="78"/>
        <v>41991.898090277777</v>
      </c>
      <c r="U1013" s="11">
        <f t="shared" si="79"/>
        <v>41946.898090277777</v>
      </c>
    </row>
    <row r="1014" spans="1:21" ht="48" hidden="1" x14ac:dyDescent="0.2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s="6">
        <f t="shared" si="75"/>
        <v>21535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8271</v>
      </c>
      <c r="P1014" s="4">
        <f t="shared" si="76"/>
        <v>1389.36</v>
      </c>
      <c r="Q1014" s="7">
        <f t="shared" si="77"/>
        <v>1389.36</v>
      </c>
      <c r="R1014" s="8" t="s">
        <v>8317</v>
      </c>
      <c r="S1014" t="s">
        <v>8319</v>
      </c>
      <c r="T1014" s="11">
        <f t="shared" si="78"/>
        <v>42759.440416666665</v>
      </c>
      <c r="U1014" s="11">
        <f t="shared" si="79"/>
        <v>42714.440416666665</v>
      </c>
    </row>
    <row r="1015" spans="1:21" ht="48" hidden="1" x14ac:dyDescent="0.2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s="6">
        <f t="shared" si="75"/>
        <v>35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8271</v>
      </c>
      <c r="P1015" s="4">
        <f t="shared" si="76"/>
        <v>95.91</v>
      </c>
      <c r="Q1015" s="7">
        <f t="shared" si="77"/>
        <v>95.91</v>
      </c>
      <c r="R1015" s="8" t="s">
        <v>8317</v>
      </c>
      <c r="S1015" t="s">
        <v>8319</v>
      </c>
      <c r="T1015" s="11">
        <f t="shared" si="78"/>
        <v>42367.833333333328</v>
      </c>
      <c r="U1015" s="11">
        <f t="shared" si="79"/>
        <v>42339.833981481483</v>
      </c>
    </row>
    <row r="1016" spans="1:21" ht="32" hidden="1" x14ac:dyDescent="0.2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s="6">
        <f t="shared" si="75"/>
        <v>31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8271</v>
      </c>
      <c r="P1016" s="4">
        <f t="shared" si="76"/>
        <v>191.25</v>
      </c>
      <c r="Q1016" s="7">
        <f t="shared" si="77"/>
        <v>191.25</v>
      </c>
      <c r="R1016" s="8" t="s">
        <v>8317</v>
      </c>
      <c r="S1016" t="s">
        <v>8319</v>
      </c>
      <c r="T1016" s="11">
        <f t="shared" si="78"/>
        <v>42005.002488425926</v>
      </c>
      <c r="U1016" s="11">
        <f t="shared" si="79"/>
        <v>41955.002488425926</v>
      </c>
    </row>
    <row r="1017" spans="1:21" ht="32" hidden="1" x14ac:dyDescent="0.2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s="6">
        <f t="shared" si="75"/>
        <v>3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8271</v>
      </c>
      <c r="P1017" s="4">
        <f t="shared" si="76"/>
        <v>40</v>
      </c>
      <c r="Q1017" s="7">
        <f t="shared" si="77"/>
        <v>40</v>
      </c>
      <c r="R1017" s="8" t="s">
        <v>8317</v>
      </c>
      <c r="S1017" t="s">
        <v>8319</v>
      </c>
      <c r="T1017" s="11">
        <f t="shared" si="78"/>
        <v>42333.920081018514</v>
      </c>
      <c r="U1017" s="11">
        <f t="shared" si="79"/>
        <v>42303.878414351857</v>
      </c>
    </row>
    <row r="1018" spans="1:21" ht="48" hidden="1" x14ac:dyDescent="0.2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s="6">
        <f t="shared" si="75"/>
        <v>3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8271</v>
      </c>
      <c r="P1018" s="4">
        <f t="shared" si="76"/>
        <v>74.790000000000006</v>
      </c>
      <c r="Q1018" s="7">
        <f t="shared" si="77"/>
        <v>74.790000000000006</v>
      </c>
      <c r="R1018" s="8" t="s">
        <v>8317</v>
      </c>
      <c r="S1018" t="s">
        <v>8319</v>
      </c>
      <c r="T1018" s="11">
        <f t="shared" si="78"/>
        <v>42467.065462962957</v>
      </c>
      <c r="U1018" s="11">
        <f t="shared" si="79"/>
        <v>42422.107129629629</v>
      </c>
    </row>
    <row r="1019" spans="1:21" ht="48" hidden="1" x14ac:dyDescent="0.2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s="6">
        <f t="shared" si="75"/>
        <v>23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8271</v>
      </c>
      <c r="P1019" s="4">
        <f t="shared" si="76"/>
        <v>161.12</v>
      </c>
      <c r="Q1019" s="7">
        <f t="shared" si="77"/>
        <v>161.12</v>
      </c>
      <c r="R1019" s="8" t="s">
        <v>8317</v>
      </c>
      <c r="S1019" t="s">
        <v>8319</v>
      </c>
      <c r="T1019" s="11">
        <f t="shared" si="78"/>
        <v>42329.716840277775</v>
      </c>
      <c r="U1019" s="11">
        <f t="shared" si="79"/>
        <v>42289.675173611111</v>
      </c>
    </row>
    <row r="1020" spans="1:21" ht="48" hidden="1" x14ac:dyDescent="0.2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s="6">
        <f t="shared" si="75"/>
        <v>3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8271</v>
      </c>
      <c r="P1020" s="4">
        <f t="shared" si="76"/>
        <v>88.71</v>
      </c>
      <c r="Q1020" s="7">
        <f t="shared" si="77"/>
        <v>88.71</v>
      </c>
      <c r="R1020" s="8" t="s">
        <v>8317</v>
      </c>
      <c r="S1020" t="s">
        <v>8319</v>
      </c>
      <c r="T1020" s="11">
        <f t="shared" si="78"/>
        <v>42565.492280092592</v>
      </c>
      <c r="U1020" s="11">
        <f t="shared" si="79"/>
        <v>42535.492280092592</v>
      </c>
    </row>
    <row r="1021" spans="1:21" ht="32" hidden="1" x14ac:dyDescent="0.2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s="6">
        <f t="shared" si="75"/>
        <v>47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8271</v>
      </c>
      <c r="P1021" s="4">
        <f t="shared" si="76"/>
        <v>53.25</v>
      </c>
      <c r="Q1021" s="7">
        <f t="shared" si="77"/>
        <v>53.25</v>
      </c>
      <c r="R1021" s="8" t="s">
        <v>8317</v>
      </c>
      <c r="S1021" t="s">
        <v>8319</v>
      </c>
      <c r="T1021" s="11">
        <f t="shared" si="78"/>
        <v>42039.973946759259</v>
      </c>
      <c r="U1021" s="11">
        <f t="shared" si="79"/>
        <v>42009.973946759259</v>
      </c>
    </row>
    <row r="1022" spans="1:21" ht="48" hidden="1" x14ac:dyDescent="0.2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s="6">
        <f t="shared" si="75"/>
        <v>206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8278</v>
      </c>
      <c r="P1022" s="4">
        <f t="shared" si="76"/>
        <v>106.2</v>
      </c>
      <c r="Q1022" s="7">
        <f t="shared" si="77"/>
        <v>106.2</v>
      </c>
      <c r="R1022" s="8" t="s">
        <v>8323</v>
      </c>
      <c r="S1022" t="s">
        <v>8328</v>
      </c>
      <c r="T1022" s="11">
        <f t="shared" si="78"/>
        <v>42157.032638888893</v>
      </c>
      <c r="U1022" s="11">
        <f t="shared" si="79"/>
        <v>42127.069548611107</v>
      </c>
    </row>
    <row r="1023" spans="1:21" ht="48" hidden="1" x14ac:dyDescent="0.2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s="6">
        <f t="shared" si="75"/>
        <v>352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8278</v>
      </c>
      <c r="P1023" s="4">
        <f t="shared" si="76"/>
        <v>22.08</v>
      </c>
      <c r="Q1023" s="7">
        <f t="shared" si="77"/>
        <v>22.08</v>
      </c>
      <c r="R1023" s="8" t="s">
        <v>8323</v>
      </c>
      <c r="S1023" t="s">
        <v>8328</v>
      </c>
      <c r="T1023" s="11">
        <f t="shared" si="78"/>
        <v>42294.166666666672</v>
      </c>
      <c r="U1023" s="11">
        <f t="shared" si="79"/>
        <v>42271.251979166671</v>
      </c>
    </row>
    <row r="1024" spans="1:21" ht="32" hidden="1" x14ac:dyDescent="0.2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s="6">
        <f t="shared" si="75"/>
        <v>115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8278</v>
      </c>
      <c r="P1024" s="4">
        <f t="shared" si="76"/>
        <v>31.05</v>
      </c>
      <c r="Q1024" s="7">
        <f t="shared" si="77"/>
        <v>31.05</v>
      </c>
      <c r="R1024" s="8" t="s">
        <v>8323</v>
      </c>
      <c r="S1024" t="s">
        <v>8328</v>
      </c>
      <c r="T1024" s="11">
        <f t="shared" si="78"/>
        <v>42141.646724537044</v>
      </c>
      <c r="U1024" s="11">
        <f t="shared" si="79"/>
        <v>42111.646724537044</v>
      </c>
    </row>
    <row r="1025" spans="1:21" ht="48" hidden="1" x14ac:dyDescent="0.2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s="6">
        <f t="shared" si="75"/>
        <v>237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8278</v>
      </c>
      <c r="P1025" s="4">
        <f t="shared" si="76"/>
        <v>36.21</v>
      </c>
      <c r="Q1025" s="7">
        <f t="shared" si="77"/>
        <v>36.21</v>
      </c>
      <c r="R1025" s="8" t="s">
        <v>8323</v>
      </c>
      <c r="S1025" t="s">
        <v>8328</v>
      </c>
      <c r="T1025" s="11">
        <f t="shared" si="78"/>
        <v>42175.919687500005</v>
      </c>
      <c r="U1025" s="11">
        <f t="shared" si="79"/>
        <v>42145.919687500005</v>
      </c>
    </row>
    <row r="1026" spans="1:21" ht="48" hidden="1" x14ac:dyDescent="0.2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s="6">
        <f t="shared" si="75"/>
        <v>119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8278</v>
      </c>
      <c r="P1026" s="4">
        <f t="shared" si="76"/>
        <v>388.98</v>
      </c>
      <c r="Q1026" s="7">
        <f t="shared" si="77"/>
        <v>388.98</v>
      </c>
      <c r="R1026" s="8" t="s">
        <v>8323</v>
      </c>
      <c r="S1026" t="s">
        <v>8328</v>
      </c>
      <c r="T1026" s="11">
        <f t="shared" si="78"/>
        <v>42400.580590277779</v>
      </c>
      <c r="U1026" s="11">
        <f t="shared" si="79"/>
        <v>42370.580590277779</v>
      </c>
    </row>
    <row r="1027" spans="1:21" ht="32" hidden="1" x14ac:dyDescent="0.2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s="6">
        <f t="shared" ref="F1027:F1090" si="80">ROUND(E1027/D1027*100,0)</f>
        <v>110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8278</v>
      </c>
      <c r="P1027" s="4">
        <f t="shared" ref="P1027:P1090" si="81">ROUND(E1027/M1027,2)</f>
        <v>71.849999999999994</v>
      </c>
      <c r="Q1027" s="7">
        <f t="shared" ref="Q1027:Q1090" si="82">IFERROR(ROUND(E1027/M1027,2),0)</f>
        <v>71.849999999999994</v>
      </c>
      <c r="R1027" s="8" t="s">
        <v>8323</v>
      </c>
      <c r="S1027" t="s">
        <v>8328</v>
      </c>
      <c r="T1027" s="11">
        <f t="shared" ref="T1027:T1090" si="83">(((J1027/60)/60)/24)+DATE(1970,1,1)</f>
        <v>42079.792094907403</v>
      </c>
      <c r="U1027" s="11">
        <f t="shared" ref="U1027:U1090" si="84">(((K1027/60)/60)/24)+DATE(1970,1,1)</f>
        <v>42049.833761574075</v>
      </c>
    </row>
    <row r="1028" spans="1:21" ht="48" hidden="1" x14ac:dyDescent="0.2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s="6">
        <f t="shared" si="80"/>
        <v>100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8278</v>
      </c>
      <c r="P1028" s="4">
        <f t="shared" si="81"/>
        <v>57.38</v>
      </c>
      <c r="Q1028" s="7">
        <f t="shared" si="82"/>
        <v>57.38</v>
      </c>
      <c r="R1028" s="8" t="s">
        <v>8323</v>
      </c>
      <c r="S1028" t="s">
        <v>8328</v>
      </c>
      <c r="T1028" s="11">
        <f t="shared" si="83"/>
        <v>42460.365925925929</v>
      </c>
      <c r="U1028" s="11">
        <f t="shared" si="84"/>
        <v>42426.407592592594</v>
      </c>
    </row>
    <row r="1029" spans="1:21" ht="48" hidden="1" x14ac:dyDescent="0.2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s="6">
        <f t="shared" si="80"/>
        <v>103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8278</v>
      </c>
      <c r="P1029" s="4">
        <f t="shared" si="81"/>
        <v>69.67</v>
      </c>
      <c r="Q1029" s="7">
        <f t="shared" si="82"/>
        <v>69.67</v>
      </c>
      <c r="R1029" s="8" t="s">
        <v>8323</v>
      </c>
      <c r="S1029" t="s">
        <v>8328</v>
      </c>
      <c r="T1029" s="11">
        <f t="shared" si="83"/>
        <v>41935.034108796295</v>
      </c>
      <c r="U1029" s="11">
        <f t="shared" si="84"/>
        <v>41905.034108796295</v>
      </c>
    </row>
    <row r="1030" spans="1:21" ht="48" hidden="1" x14ac:dyDescent="0.2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s="6">
        <f t="shared" si="80"/>
        <v>117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8278</v>
      </c>
      <c r="P1030" s="4">
        <f t="shared" si="81"/>
        <v>45.99</v>
      </c>
      <c r="Q1030" s="7">
        <f t="shared" si="82"/>
        <v>45.99</v>
      </c>
      <c r="R1030" s="8" t="s">
        <v>8323</v>
      </c>
      <c r="S1030" t="s">
        <v>8328</v>
      </c>
      <c r="T1030" s="11">
        <f t="shared" si="83"/>
        <v>42800.833333333328</v>
      </c>
      <c r="U1030" s="11">
        <f t="shared" si="84"/>
        <v>42755.627372685187</v>
      </c>
    </row>
    <row r="1031" spans="1:21" ht="32" hidden="1" x14ac:dyDescent="0.2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s="6">
        <f t="shared" si="80"/>
        <v>112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8278</v>
      </c>
      <c r="P1031" s="4">
        <f t="shared" si="81"/>
        <v>79.260000000000005</v>
      </c>
      <c r="Q1031" s="7">
        <f t="shared" si="82"/>
        <v>79.260000000000005</v>
      </c>
      <c r="R1031" s="8" t="s">
        <v>8323</v>
      </c>
      <c r="S1031" t="s">
        <v>8328</v>
      </c>
      <c r="T1031" s="11">
        <f t="shared" si="83"/>
        <v>42098.915972222225</v>
      </c>
      <c r="U1031" s="11">
        <f t="shared" si="84"/>
        <v>42044.711886574078</v>
      </c>
    </row>
    <row r="1032" spans="1:21" ht="32" hidden="1" x14ac:dyDescent="0.2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s="6">
        <f t="shared" si="80"/>
        <v>342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8278</v>
      </c>
      <c r="P1032" s="4">
        <f t="shared" si="81"/>
        <v>43.03</v>
      </c>
      <c r="Q1032" s="7">
        <f t="shared" si="82"/>
        <v>43.03</v>
      </c>
      <c r="R1032" s="8" t="s">
        <v>8323</v>
      </c>
      <c r="S1032" t="s">
        <v>8328</v>
      </c>
      <c r="T1032" s="11">
        <f t="shared" si="83"/>
        <v>42625.483206018514</v>
      </c>
      <c r="U1032" s="11">
        <f t="shared" si="84"/>
        <v>42611.483206018514</v>
      </c>
    </row>
    <row r="1033" spans="1:21" ht="48" hidden="1" x14ac:dyDescent="0.2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s="6">
        <f t="shared" si="80"/>
        <v>107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8278</v>
      </c>
      <c r="P1033" s="4">
        <f t="shared" si="81"/>
        <v>108.48</v>
      </c>
      <c r="Q1033" s="7">
        <f t="shared" si="82"/>
        <v>108.48</v>
      </c>
      <c r="R1033" s="8" t="s">
        <v>8323</v>
      </c>
      <c r="S1033" t="s">
        <v>8328</v>
      </c>
      <c r="T1033" s="11">
        <f t="shared" si="83"/>
        <v>42354.764004629629</v>
      </c>
      <c r="U1033" s="11">
        <f t="shared" si="84"/>
        <v>42324.764004629629</v>
      </c>
    </row>
    <row r="1034" spans="1:21" ht="16" hidden="1" x14ac:dyDescent="0.2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s="6">
        <f t="shared" si="80"/>
        <v>108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8278</v>
      </c>
      <c r="P1034" s="4">
        <f t="shared" si="81"/>
        <v>61.03</v>
      </c>
      <c r="Q1034" s="7">
        <f t="shared" si="82"/>
        <v>61.03</v>
      </c>
      <c r="R1034" s="8" t="s">
        <v>8323</v>
      </c>
      <c r="S1034" t="s">
        <v>8328</v>
      </c>
      <c r="T1034" s="11">
        <f t="shared" si="83"/>
        <v>42544.666956018518</v>
      </c>
      <c r="U1034" s="11">
        <f t="shared" si="84"/>
        <v>42514.666956018518</v>
      </c>
    </row>
    <row r="1035" spans="1:21" ht="48" hidden="1" x14ac:dyDescent="0.2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s="6">
        <f t="shared" si="80"/>
        <v>103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8278</v>
      </c>
      <c r="P1035" s="4">
        <f t="shared" si="81"/>
        <v>50.59</v>
      </c>
      <c r="Q1035" s="7">
        <f t="shared" si="82"/>
        <v>50.59</v>
      </c>
      <c r="R1035" s="8" t="s">
        <v>8323</v>
      </c>
      <c r="S1035" t="s">
        <v>8328</v>
      </c>
      <c r="T1035" s="11">
        <f t="shared" si="83"/>
        <v>42716.732407407413</v>
      </c>
      <c r="U1035" s="11">
        <f t="shared" si="84"/>
        <v>42688.732407407413</v>
      </c>
    </row>
    <row r="1036" spans="1:21" ht="48" hidden="1" x14ac:dyDescent="0.2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s="6">
        <f t="shared" si="80"/>
        <v>130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8278</v>
      </c>
      <c r="P1036" s="4">
        <f t="shared" si="81"/>
        <v>39.159999999999997</v>
      </c>
      <c r="Q1036" s="7">
        <f t="shared" si="82"/>
        <v>39.159999999999997</v>
      </c>
      <c r="R1036" s="8" t="s">
        <v>8323</v>
      </c>
      <c r="S1036" t="s">
        <v>8328</v>
      </c>
      <c r="T1036" s="11">
        <f t="shared" si="83"/>
        <v>42587.165972222225</v>
      </c>
      <c r="U1036" s="11">
        <f t="shared" si="84"/>
        <v>42555.166712962964</v>
      </c>
    </row>
    <row r="1037" spans="1:21" ht="48" hidden="1" x14ac:dyDescent="0.2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s="6">
        <f t="shared" si="80"/>
        <v>108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8278</v>
      </c>
      <c r="P1037" s="4">
        <f t="shared" si="81"/>
        <v>65.16</v>
      </c>
      <c r="Q1037" s="7">
        <f t="shared" si="82"/>
        <v>65.16</v>
      </c>
      <c r="R1037" s="8" t="s">
        <v>8323</v>
      </c>
      <c r="S1037" t="s">
        <v>8328</v>
      </c>
      <c r="T1037" s="11">
        <f t="shared" si="83"/>
        <v>42046.641435185185</v>
      </c>
      <c r="U1037" s="11">
        <f t="shared" si="84"/>
        <v>42016.641435185185</v>
      </c>
    </row>
    <row r="1038" spans="1:21" ht="48" hidden="1" x14ac:dyDescent="0.2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s="6">
        <f t="shared" si="80"/>
        <v>112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8278</v>
      </c>
      <c r="P1038" s="4">
        <f t="shared" si="81"/>
        <v>23.96</v>
      </c>
      <c r="Q1038" s="7">
        <f t="shared" si="82"/>
        <v>23.96</v>
      </c>
      <c r="R1038" s="8" t="s">
        <v>8323</v>
      </c>
      <c r="S1038" t="s">
        <v>8328</v>
      </c>
      <c r="T1038" s="11">
        <f t="shared" si="83"/>
        <v>41281.333333333336</v>
      </c>
      <c r="U1038" s="11">
        <f t="shared" si="84"/>
        <v>41249.448958333334</v>
      </c>
    </row>
    <row r="1039" spans="1:21" ht="48" hidden="1" x14ac:dyDescent="0.2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s="6">
        <f t="shared" si="80"/>
        <v>102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8278</v>
      </c>
      <c r="P1039" s="4">
        <f t="shared" si="81"/>
        <v>48.62</v>
      </c>
      <c r="Q1039" s="7">
        <f t="shared" si="82"/>
        <v>48.62</v>
      </c>
      <c r="R1039" s="8" t="s">
        <v>8323</v>
      </c>
      <c r="S1039" t="s">
        <v>8328</v>
      </c>
      <c r="T1039" s="11">
        <f t="shared" si="83"/>
        <v>42142.208333333328</v>
      </c>
      <c r="U1039" s="11">
        <f t="shared" si="84"/>
        <v>42119.822476851856</v>
      </c>
    </row>
    <row r="1040" spans="1:21" ht="48" hidden="1" x14ac:dyDescent="0.2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s="6">
        <f t="shared" si="80"/>
        <v>145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8278</v>
      </c>
      <c r="P1040" s="4">
        <f t="shared" si="81"/>
        <v>35.74</v>
      </c>
      <c r="Q1040" s="7">
        <f t="shared" si="82"/>
        <v>35.74</v>
      </c>
      <c r="R1040" s="8" t="s">
        <v>8323</v>
      </c>
      <c r="S1040" t="s">
        <v>8328</v>
      </c>
      <c r="T1040" s="11">
        <f t="shared" si="83"/>
        <v>42448.190081018518</v>
      </c>
      <c r="U1040" s="11">
        <f t="shared" si="84"/>
        <v>42418.231747685189</v>
      </c>
    </row>
    <row r="1041" spans="1:21" ht="48" hidden="1" x14ac:dyDescent="0.2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s="6">
        <f t="shared" si="80"/>
        <v>128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8278</v>
      </c>
      <c r="P1041" s="4">
        <f t="shared" si="81"/>
        <v>21.37</v>
      </c>
      <c r="Q1041" s="7">
        <f t="shared" si="82"/>
        <v>21.37</v>
      </c>
      <c r="R1041" s="8" t="s">
        <v>8323</v>
      </c>
      <c r="S1041" t="s">
        <v>8328</v>
      </c>
      <c r="T1041" s="11">
        <f t="shared" si="83"/>
        <v>42717.332638888889</v>
      </c>
      <c r="U1041" s="11">
        <f t="shared" si="84"/>
        <v>42692.109328703707</v>
      </c>
    </row>
    <row r="1042" spans="1:21" ht="48" hidden="1" x14ac:dyDescent="0.2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s="6">
        <f t="shared" si="80"/>
        <v>0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8279</v>
      </c>
      <c r="P1042" s="4">
        <f t="shared" si="81"/>
        <v>250</v>
      </c>
      <c r="Q1042" s="7">
        <f t="shared" si="82"/>
        <v>250</v>
      </c>
      <c r="R1042" s="8" t="s">
        <v>8329</v>
      </c>
      <c r="S1042" t="s">
        <v>8330</v>
      </c>
      <c r="T1042" s="11">
        <f t="shared" si="83"/>
        <v>42609.708437499998</v>
      </c>
      <c r="U1042" s="11">
        <f t="shared" si="84"/>
        <v>42579.708437499998</v>
      </c>
    </row>
    <row r="1043" spans="1:21" ht="48" hidden="1" x14ac:dyDescent="0.2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s="6">
        <f t="shared" si="80"/>
        <v>0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8279</v>
      </c>
      <c r="P1043" s="4" t="e">
        <f t="shared" si="81"/>
        <v>#DIV/0!</v>
      </c>
      <c r="Q1043" s="7">
        <f t="shared" si="82"/>
        <v>0</v>
      </c>
      <c r="R1043" s="8" t="s">
        <v>8329</v>
      </c>
      <c r="S1043" t="s">
        <v>8330</v>
      </c>
      <c r="T1043" s="11">
        <f t="shared" si="83"/>
        <v>41851.060092592597</v>
      </c>
      <c r="U1043" s="11">
        <f t="shared" si="84"/>
        <v>41831.060092592597</v>
      </c>
    </row>
    <row r="1044" spans="1:21" ht="48" hidden="1" x14ac:dyDescent="0.2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s="6">
        <f t="shared" si="80"/>
        <v>2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8279</v>
      </c>
      <c r="P1044" s="4">
        <f t="shared" si="81"/>
        <v>10</v>
      </c>
      <c r="Q1044" s="7">
        <f t="shared" si="82"/>
        <v>10</v>
      </c>
      <c r="R1044" s="8" t="s">
        <v>8329</v>
      </c>
      <c r="S1044" t="s">
        <v>8330</v>
      </c>
      <c r="T1044" s="11">
        <f t="shared" si="83"/>
        <v>41894.416666666664</v>
      </c>
      <c r="U1044" s="11">
        <f t="shared" si="84"/>
        <v>41851.696157407408</v>
      </c>
    </row>
    <row r="1045" spans="1:21" ht="48" hidden="1" x14ac:dyDescent="0.2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s="6">
        <f t="shared" si="80"/>
        <v>9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8279</v>
      </c>
      <c r="P1045" s="4">
        <f t="shared" si="81"/>
        <v>29.24</v>
      </c>
      <c r="Q1045" s="7">
        <f t="shared" si="82"/>
        <v>29.24</v>
      </c>
      <c r="R1045" s="8" t="s">
        <v>8329</v>
      </c>
      <c r="S1045" t="s">
        <v>8330</v>
      </c>
      <c r="T1045" s="11">
        <f t="shared" si="83"/>
        <v>42144.252951388888</v>
      </c>
      <c r="U1045" s="11">
        <f t="shared" si="84"/>
        <v>42114.252951388888</v>
      </c>
    </row>
    <row r="1046" spans="1:21" ht="48" hidden="1" x14ac:dyDescent="0.2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s="6">
        <f t="shared" si="80"/>
        <v>0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8279</v>
      </c>
      <c r="P1046" s="4">
        <f t="shared" si="81"/>
        <v>3</v>
      </c>
      <c r="Q1046" s="7">
        <f t="shared" si="82"/>
        <v>3</v>
      </c>
      <c r="R1046" s="8" t="s">
        <v>8329</v>
      </c>
      <c r="S1046" t="s">
        <v>8330</v>
      </c>
      <c r="T1046" s="11">
        <f t="shared" si="83"/>
        <v>42068.852083333331</v>
      </c>
      <c r="U1046" s="11">
        <f t="shared" si="84"/>
        <v>42011.925937499997</v>
      </c>
    </row>
    <row r="1047" spans="1:21" ht="48" hidden="1" x14ac:dyDescent="0.2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s="6">
        <f t="shared" si="80"/>
        <v>3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8279</v>
      </c>
      <c r="P1047" s="4">
        <f t="shared" si="81"/>
        <v>33.25</v>
      </c>
      <c r="Q1047" s="7">
        <f t="shared" si="82"/>
        <v>33.25</v>
      </c>
      <c r="R1047" s="8" t="s">
        <v>8329</v>
      </c>
      <c r="S1047" t="s">
        <v>8330</v>
      </c>
      <c r="T1047" s="11">
        <f t="shared" si="83"/>
        <v>41874.874421296299</v>
      </c>
      <c r="U1047" s="11">
        <f t="shared" si="84"/>
        <v>41844.874421296299</v>
      </c>
    </row>
    <row r="1048" spans="1:21" ht="48" hidden="1" x14ac:dyDescent="0.2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s="6">
        <f t="shared" si="80"/>
        <v>0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8279</v>
      </c>
      <c r="P1048" s="4" t="e">
        <f t="shared" si="81"/>
        <v>#DIV/0!</v>
      </c>
      <c r="Q1048" s="7">
        <f t="shared" si="82"/>
        <v>0</v>
      </c>
      <c r="R1048" s="8" t="s">
        <v>8329</v>
      </c>
      <c r="S1048" t="s">
        <v>8330</v>
      </c>
      <c r="T1048" s="11">
        <f t="shared" si="83"/>
        <v>42364.851388888885</v>
      </c>
      <c r="U1048" s="11">
        <f t="shared" si="84"/>
        <v>42319.851388888885</v>
      </c>
    </row>
    <row r="1049" spans="1:21" ht="48" hidden="1" x14ac:dyDescent="0.2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s="6">
        <f t="shared" si="80"/>
        <v>0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8279</v>
      </c>
      <c r="P1049" s="4">
        <f t="shared" si="81"/>
        <v>1</v>
      </c>
      <c r="Q1049" s="7">
        <f t="shared" si="82"/>
        <v>1</v>
      </c>
      <c r="R1049" s="8" t="s">
        <v>8329</v>
      </c>
      <c r="S1049" t="s">
        <v>8330</v>
      </c>
      <c r="T1049" s="11">
        <f t="shared" si="83"/>
        <v>41948.860127314816</v>
      </c>
      <c r="U1049" s="11">
        <f t="shared" si="84"/>
        <v>41918.818460648145</v>
      </c>
    </row>
    <row r="1050" spans="1:21" ht="48" hidden="1" x14ac:dyDescent="0.2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s="6">
        <f t="shared" si="80"/>
        <v>1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8279</v>
      </c>
      <c r="P1050" s="4">
        <f t="shared" si="81"/>
        <v>53</v>
      </c>
      <c r="Q1050" s="7">
        <f t="shared" si="82"/>
        <v>53</v>
      </c>
      <c r="R1050" s="8" t="s">
        <v>8329</v>
      </c>
      <c r="S1050" t="s">
        <v>8330</v>
      </c>
      <c r="T1050" s="11">
        <f t="shared" si="83"/>
        <v>42638.053113425922</v>
      </c>
      <c r="U1050" s="11">
        <f t="shared" si="84"/>
        <v>42598.053113425922</v>
      </c>
    </row>
    <row r="1051" spans="1:21" ht="16" hidden="1" x14ac:dyDescent="0.2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s="6">
        <f t="shared" si="80"/>
        <v>0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8279</v>
      </c>
      <c r="P1051" s="4" t="e">
        <f t="shared" si="81"/>
        <v>#DIV/0!</v>
      </c>
      <c r="Q1051" s="7">
        <f t="shared" si="82"/>
        <v>0</v>
      </c>
      <c r="R1051" s="8" t="s">
        <v>8329</v>
      </c>
      <c r="S1051" t="s">
        <v>8330</v>
      </c>
      <c r="T1051" s="11">
        <f t="shared" si="83"/>
        <v>42412.431076388893</v>
      </c>
      <c r="U1051" s="11">
        <f t="shared" si="84"/>
        <v>42382.431076388893</v>
      </c>
    </row>
    <row r="1052" spans="1:21" ht="16" hidden="1" x14ac:dyDescent="0.2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s="6">
        <f t="shared" si="80"/>
        <v>0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8279</v>
      </c>
      <c r="P1052" s="4" t="e">
        <f t="shared" si="81"/>
        <v>#DIV/0!</v>
      </c>
      <c r="Q1052" s="7">
        <f t="shared" si="82"/>
        <v>0</v>
      </c>
      <c r="R1052" s="8" t="s">
        <v>8329</v>
      </c>
      <c r="S1052" t="s">
        <v>8330</v>
      </c>
      <c r="T1052" s="11">
        <f t="shared" si="83"/>
        <v>42261.7971875</v>
      </c>
      <c r="U1052" s="11">
        <f t="shared" si="84"/>
        <v>42231.7971875</v>
      </c>
    </row>
    <row r="1053" spans="1:21" ht="48" hidden="1" x14ac:dyDescent="0.2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s="6">
        <f t="shared" si="80"/>
        <v>0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8279</v>
      </c>
      <c r="P1053" s="4" t="e">
        <f t="shared" si="81"/>
        <v>#DIV/0!</v>
      </c>
      <c r="Q1053" s="7">
        <f t="shared" si="82"/>
        <v>0</v>
      </c>
      <c r="R1053" s="8" t="s">
        <v>8329</v>
      </c>
      <c r="S1053" t="s">
        <v>8330</v>
      </c>
      <c r="T1053" s="11">
        <f t="shared" si="83"/>
        <v>41878.014178240745</v>
      </c>
      <c r="U1053" s="11">
        <f t="shared" si="84"/>
        <v>41850.014178240745</v>
      </c>
    </row>
    <row r="1054" spans="1:21" ht="64" hidden="1" x14ac:dyDescent="0.2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s="6">
        <f t="shared" si="80"/>
        <v>0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8279</v>
      </c>
      <c r="P1054" s="4" t="e">
        <f t="shared" si="81"/>
        <v>#DIV/0!</v>
      </c>
      <c r="Q1054" s="7">
        <f t="shared" si="82"/>
        <v>0</v>
      </c>
      <c r="R1054" s="8" t="s">
        <v>8329</v>
      </c>
      <c r="S1054" t="s">
        <v>8330</v>
      </c>
      <c r="T1054" s="11">
        <f t="shared" si="83"/>
        <v>42527.839583333334</v>
      </c>
      <c r="U1054" s="11">
        <f t="shared" si="84"/>
        <v>42483.797395833331</v>
      </c>
    </row>
    <row r="1055" spans="1:21" ht="48" hidden="1" x14ac:dyDescent="0.2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s="6">
        <f t="shared" si="80"/>
        <v>1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8279</v>
      </c>
      <c r="P1055" s="4">
        <f t="shared" si="81"/>
        <v>15</v>
      </c>
      <c r="Q1055" s="7">
        <f t="shared" si="82"/>
        <v>15</v>
      </c>
      <c r="R1055" s="8" t="s">
        <v>8329</v>
      </c>
      <c r="S1055" t="s">
        <v>8330</v>
      </c>
      <c r="T1055" s="11">
        <f t="shared" si="83"/>
        <v>42800.172824074078</v>
      </c>
      <c r="U1055" s="11">
        <f t="shared" si="84"/>
        <v>42775.172824074078</v>
      </c>
    </row>
    <row r="1056" spans="1:21" ht="48" hidden="1" x14ac:dyDescent="0.2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s="6">
        <f t="shared" si="80"/>
        <v>0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8279</v>
      </c>
      <c r="P1056" s="4" t="e">
        <f t="shared" si="81"/>
        <v>#DIV/0!</v>
      </c>
      <c r="Q1056" s="7">
        <f t="shared" si="82"/>
        <v>0</v>
      </c>
      <c r="R1056" s="8" t="s">
        <v>8329</v>
      </c>
      <c r="S1056" t="s">
        <v>8330</v>
      </c>
      <c r="T1056" s="11">
        <f t="shared" si="83"/>
        <v>41861.916666666664</v>
      </c>
      <c r="U1056" s="11">
        <f t="shared" si="84"/>
        <v>41831.851840277777</v>
      </c>
    </row>
    <row r="1057" spans="1:21" ht="48" hidden="1" x14ac:dyDescent="0.2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s="6">
        <f t="shared" si="80"/>
        <v>0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8279</v>
      </c>
      <c r="P1057" s="4" t="e">
        <f t="shared" si="81"/>
        <v>#DIV/0!</v>
      </c>
      <c r="Q1057" s="7">
        <f t="shared" si="82"/>
        <v>0</v>
      </c>
      <c r="R1057" s="8" t="s">
        <v>8329</v>
      </c>
      <c r="S1057" t="s">
        <v>8330</v>
      </c>
      <c r="T1057" s="11">
        <f t="shared" si="83"/>
        <v>42436.992418981477</v>
      </c>
      <c r="U1057" s="11">
        <f t="shared" si="84"/>
        <v>42406.992418981477</v>
      </c>
    </row>
    <row r="1058" spans="1:21" ht="48" hidden="1" x14ac:dyDescent="0.2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s="6">
        <f t="shared" si="80"/>
        <v>0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8279</v>
      </c>
      <c r="P1058" s="4" t="e">
        <f t="shared" si="81"/>
        <v>#DIV/0!</v>
      </c>
      <c r="Q1058" s="7">
        <f t="shared" si="82"/>
        <v>0</v>
      </c>
      <c r="R1058" s="8" t="s">
        <v>8329</v>
      </c>
      <c r="S1058" t="s">
        <v>8330</v>
      </c>
      <c r="T1058" s="11">
        <f t="shared" si="83"/>
        <v>42118.677974537044</v>
      </c>
      <c r="U1058" s="11">
        <f t="shared" si="84"/>
        <v>42058.719641203701</v>
      </c>
    </row>
    <row r="1059" spans="1:21" ht="32" hidden="1" x14ac:dyDescent="0.2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s="6">
        <f t="shared" si="80"/>
        <v>0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8279</v>
      </c>
      <c r="P1059" s="4" t="e">
        <f t="shared" si="81"/>
        <v>#DIV/0!</v>
      </c>
      <c r="Q1059" s="7">
        <f t="shared" si="82"/>
        <v>0</v>
      </c>
      <c r="R1059" s="8" t="s">
        <v>8329</v>
      </c>
      <c r="S1059" t="s">
        <v>8330</v>
      </c>
      <c r="T1059" s="11">
        <f t="shared" si="83"/>
        <v>42708.912997685184</v>
      </c>
      <c r="U1059" s="11">
        <f t="shared" si="84"/>
        <v>42678.871331018512</v>
      </c>
    </row>
    <row r="1060" spans="1:21" ht="48" hidden="1" x14ac:dyDescent="0.2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s="6">
        <f t="shared" si="80"/>
        <v>0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8279</v>
      </c>
      <c r="P1060" s="4" t="e">
        <f t="shared" si="81"/>
        <v>#DIV/0!</v>
      </c>
      <c r="Q1060" s="7">
        <f t="shared" si="82"/>
        <v>0</v>
      </c>
      <c r="R1060" s="8" t="s">
        <v>8329</v>
      </c>
      <c r="S1060" t="s">
        <v>8330</v>
      </c>
      <c r="T1060" s="11">
        <f t="shared" si="83"/>
        <v>42089</v>
      </c>
      <c r="U1060" s="11">
        <f t="shared" si="84"/>
        <v>42047.900960648149</v>
      </c>
    </row>
    <row r="1061" spans="1:21" ht="16" hidden="1" x14ac:dyDescent="0.2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s="6">
        <f t="shared" si="80"/>
        <v>0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8279</v>
      </c>
      <c r="P1061" s="4" t="e">
        <f t="shared" si="81"/>
        <v>#DIV/0!</v>
      </c>
      <c r="Q1061" s="7">
        <f t="shared" si="82"/>
        <v>0</v>
      </c>
      <c r="R1061" s="8" t="s">
        <v>8329</v>
      </c>
      <c r="S1061" t="s">
        <v>8330</v>
      </c>
      <c r="T1061" s="11">
        <f t="shared" si="83"/>
        <v>42076.748333333337</v>
      </c>
      <c r="U1061" s="11">
        <f t="shared" si="84"/>
        <v>42046.79</v>
      </c>
    </row>
    <row r="1062" spans="1:21" ht="48" hidden="1" x14ac:dyDescent="0.2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s="6">
        <f t="shared" si="80"/>
        <v>1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8279</v>
      </c>
      <c r="P1062" s="4">
        <f t="shared" si="81"/>
        <v>50</v>
      </c>
      <c r="Q1062" s="7">
        <f t="shared" si="82"/>
        <v>50</v>
      </c>
      <c r="R1062" s="8" t="s">
        <v>8329</v>
      </c>
      <c r="S1062" t="s">
        <v>8330</v>
      </c>
      <c r="T1062" s="11">
        <f t="shared" si="83"/>
        <v>42109.913113425922</v>
      </c>
      <c r="U1062" s="11">
        <f t="shared" si="84"/>
        <v>42079.913113425922</v>
      </c>
    </row>
    <row r="1063" spans="1:21" ht="32" hidden="1" x14ac:dyDescent="0.2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s="6">
        <f t="shared" si="80"/>
        <v>0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8279</v>
      </c>
      <c r="P1063" s="4" t="e">
        <f t="shared" si="81"/>
        <v>#DIV/0!</v>
      </c>
      <c r="Q1063" s="7">
        <f t="shared" si="82"/>
        <v>0</v>
      </c>
      <c r="R1063" s="8" t="s">
        <v>8329</v>
      </c>
      <c r="S1063" t="s">
        <v>8330</v>
      </c>
      <c r="T1063" s="11">
        <f t="shared" si="83"/>
        <v>42492.041666666672</v>
      </c>
      <c r="U1063" s="11">
        <f t="shared" si="84"/>
        <v>42432.276712962965</v>
      </c>
    </row>
    <row r="1064" spans="1:21" ht="16" hidden="1" x14ac:dyDescent="0.2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s="6">
        <f t="shared" si="80"/>
        <v>95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8279</v>
      </c>
      <c r="P1064" s="4">
        <f t="shared" si="81"/>
        <v>47.5</v>
      </c>
      <c r="Q1064" s="7">
        <f t="shared" si="82"/>
        <v>47.5</v>
      </c>
      <c r="R1064" s="8" t="s">
        <v>8329</v>
      </c>
      <c r="S1064" t="s">
        <v>8330</v>
      </c>
      <c r="T1064" s="11">
        <f t="shared" si="83"/>
        <v>42563.807187500002</v>
      </c>
      <c r="U1064" s="11">
        <f t="shared" si="84"/>
        <v>42556.807187500002</v>
      </c>
    </row>
    <row r="1065" spans="1:21" ht="48" hidden="1" x14ac:dyDescent="0.2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s="6">
        <f t="shared" si="80"/>
        <v>0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8279</v>
      </c>
      <c r="P1065" s="4" t="e">
        <f t="shared" si="81"/>
        <v>#DIV/0!</v>
      </c>
      <c r="Q1065" s="7">
        <f t="shared" si="82"/>
        <v>0</v>
      </c>
      <c r="R1065" s="8" t="s">
        <v>8329</v>
      </c>
      <c r="S1065" t="s">
        <v>8330</v>
      </c>
      <c r="T1065" s="11">
        <f t="shared" si="83"/>
        <v>42613.030810185184</v>
      </c>
      <c r="U1065" s="11">
        <f t="shared" si="84"/>
        <v>42583.030810185184</v>
      </c>
    </row>
    <row r="1066" spans="1:21" ht="48" hidden="1" x14ac:dyDescent="0.2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s="6">
        <f t="shared" si="80"/>
        <v>9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8280</v>
      </c>
      <c r="P1066" s="4">
        <f t="shared" si="81"/>
        <v>65.67</v>
      </c>
      <c r="Q1066" s="7">
        <f t="shared" si="82"/>
        <v>65.67</v>
      </c>
      <c r="R1066" s="8" t="s">
        <v>8331</v>
      </c>
      <c r="S1066" t="s">
        <v>8332</v>
      </c>
      <c r="T1066" s="11">
        <f t="shared" si="83"/>
        <v>41462.228043981479</v>
      </c>
      <c r="U1066" s="11">
        <f t="shared" si="84"/>
        <v>41417.228043981479</v>
      </c>
    </row>
    <row r="1067" spans="1:21" ht="48" hidden="1" x14ac:dyDescent="0.2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s="6">
        <f t="shared" si="80"/>
        <v>3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8280</v>
      </c>
      <c r="P1067" s="4">
        <f t="shared" si="81"/>
        <v>16.2</v>
      </c>
      <c r="Q1067" s="7">
        <f t="shared" si="82"/>
        <v>16.2</v>
      </c>
      <c r="R1067" s="8" t="s">
        <v>8331</v>
      </c>
      <c r="S1067" t="s">
        <v>8332</v>
      </c>
      <c r="T1067" s="11">
        <f t="shared" si="83"/>
        <v>41689.381041666667</v>
      </c>
      <c r="U1067" s="11">
        <f t="shared" si="84"/>
        <v>41661.381041666667</v>
      </c>
    </row>
    <row r="1068" spans="1:21" ht="48" hidden="1" x14ac:dyDescent="0.2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s="6">
        <f t="shared" si="80"/>
        <v>3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8280</v>
      </c>
      <c r="P1068" s="4">
        <f t="shared" si="81"/>
        <v>34.130000000000003</v>
      </c>
      <c r="Q1068" s="7">
        <f t="shared" si="82"/>
        <v>34.130000000000003</v>
      </c>
      <c r="R1068" s="8" t="s">
        <v>8331</v>
      </c>
      <c r="S1068" t="s">
        <v>8332</v>
      </c>
      <c r="T1068" s="11">
        <f t="shared" si="83"/>
        <v>41490.962754629632</v>
      </c>
      <c r="U1068" s="11">
        <f t="shared" si="84"/>
        <v>41445.962754629632</v>
      </c>
    </row>
    <row r="1069" spans="1:21" ht="48" hidden="1" x14ac:dyDescent="0.2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s="6">
        <f t="shared" si="80"/>
        <v>26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8280</v>
      </c>
      <c r="P1069" s="4">
        <f t="shared" si="81"/>
        <v>13</v>
      </c>
      <c r="Q1069" s="7">
        <f t="shared" si="82"/>
        <v>13</v>
      </c>
      <c r="R1069" s="8" t="s">
        <v>8331</v>
      </c>
      <c r="S1069" t="s">
        <v>8332</v>
      </c>
      <c r="T1069" s="11">
        <f t="shared" si="83"/>
        <v>41629.855682870373</v>
      </c>
      <c r="U1069" s="11">
        <f t="shared" si="84"/>
        <v>41599.855682870373</v>
      </c>
    </row>
    <row r="1070" spans="1:21" ht="48" hidden="1" x14ac:dyDescent="0.2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s="6">
        <f t="shared" si="80"/>
        <v>0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8280</v>
      </c>
      <c r="P1070" s="4">
        <f t="shared" si="81"/>
        <v>11.25</v>
      </c>
      <c r="Q1070" s="7">
        <f t="shared" si="82"/>
        <v>11.25</v>
      </c>
      <c r="R1070" s="8" t="s">
        <v>8331</v>
      </c>
      <c r="S1070" t="s">
        <v>8332</v>
      </c>
      <c r="T1070" s="11">
        <f t="shared" si="83"/>
        <v>42470.329444444447</v>
      </c>
      <c r="U1070" s="11">
        <f t="shared" si="84"/>
        <v>42440.371111111104</v>
      </c>
    </row>
    <row r="1071" spans="1:21" ht="48" hidden="1" x14ac:dyDescent="0.2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s="6">
        <f t="shared" si="80"/>
        <v>39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8280</v>
      </c>
      <c r="P1071" s="4">
        <f t="shared" si="81"/>
        <v>40.479999999999997</v>
      </c>
      <c r="Q1071" s="7">
        <f t="shared" si="82"/>
        <v>40.479999999999997</v>
      </c>
      <c r="R1071" s="8" t="s">
        <v>8331</v>
      </c>
      <c r="S1071" t="s">
        <v>8332</v>
      </c>
      <c r="T1071" s="11">
        <f t="shared" si="83"/>
        <v>41604.271516203706</v>
      </c>
      <c r="U1071" s="11">
        <f t="shared" si="84"/>
        <v>41572.229849537034</v>
      </c>
    </row>
    <row r="1072" spans="1:21" ht="48" hidden="1" x14ac:dyDescent="0.2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s="6">
        <f t="shared" si="80"/>
        <v>1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8280</v>
      </c>
      <c r="P1072" s="4">
        <f t="shared" si="81"/>
        <v>35</v>
      </c>
      <c r="Q1072" s="7">
        <f t="shared" si="82"/>
        <v>35</v>
      </c>
      <c r="R1072" s="8" t="s">
        <v>8331</v>
      </c>
      <c r="S1072" t="s">
        <v>8332</v>
      </c>
      <c r="T1072" s="11">
        <f t="shared" si="83"/>
        <v>41183.011828703704</v>
      </c>
      <c r="U1072" s="11">
        <f t="shared" si="84"/>
        <v>41163.011828703704</v>
      </c>
    </row>
    <row r="1073" spans="1:21" ht="48" hidden="1" x14ac:dyDescent="0.2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s="6">
        <f t="shared" si="80"/>
        <v>0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8280</v>
      </c>
      <c r="P1073" s="4" t="e">
        <f t="shared" si="81"/>
        <v>#DIV/0!</v>
      </c>
      <c r="Q1073" s="7">
        <f t="shared" si="82"/>
        <v>0</v>
      </c>
      <c r="R1073" s="8" t="s">
        <v>8331</v>
      </c>
      <c r="S1073" t="s">
        <v>8332</v>
      </c>
      <c r="T1073" s="11">
        <f t="shared" si="83"/>
        <v>42325.795057870375</v>
      </c>
      <c r="U1073" s="11">
        <f t="shared" si="84"/>
        <v>42295.753391203703</v>
      </c>
    </row>
    <row r="1074" spans="1:21" ht="48" hidden="1" x14ac:dyDescent="0.2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s="6">
        <f t="shared" si="80"/>
        <v>0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8280</v>
      </c>
      <c r="P1074" s="4">
        <f t="shared" si="81"/>
        <v>12.75</v>
      </c>
      <c r="Q1074" s="7">
        <f t="shared" si="82"/>
        <v>12.75</v>
      </c>
      <c r="R1074" s="8" t="s">
        <v>8331</v>
      </c>
      <c r="S1074" t="s">
        <v>8332</v>
      </c>
      <c r="T1074" s="11">
        <f t="shared" si="83"/>
        <v>41675.832141203704</v>
      </c>
      <c r="U1074" s="11">
        <f t="shared" si="84"/>
        <v>41645.832141203704</v>
      </c>
    </row>
    <row r="1075" spans="1:21" ht="32" hidden="1" x14ac:dyDescent="0.2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s="6">
        <f t="shared" si="80"/>
        <v>1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8280</v>
      </c>
      <c r="P1075" s="4">
        <f t="shared" si="81"/>
        <v>10</v>
      </c>
      <c r="Q1075" s="7">
        <f t="shared" si="82"/>
        <v>10</v>
      </c>
      <c r="R1075" s="8" t="s">
        <v>8331</v>
      </c>
      <c r="S1075" t="s">
        <v>8332</v>
      </c>
      <c r="T1075" s="11">
        <f t="shared" si="83"/>
        <v>40832.964594907404</v>
      </c>
      <c r="U1075" s="11">
        <f t="shared" si="84"/>
        <v>40802.964594907404</v>
      </c>
    </row>
    <row r="1076" spans="1:21" ht="48" hidden="1" x14ac:dyDescent="0.2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s="6">
        <f t="shared" si="80"/>
        <v>6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8280</v>
      </c>
      <c r="P1076" s="4">
        <f t="shared" si="81"/>
        <v>113.57</v>
      </c>
      <c r="Q1076" s="7">
        <f t="shared" si="82"/>
        <v>113.57</v>
      </c>
      <c r="R1076" s="8" t="s">
        <v>8331</v>
      </c>
      <c r="S1076" t="s">
        <v>8332</v>
      </c>
      <c r="T1076" s="11">
        <f t="shared" si="83"/>
        <v>41643.172974537039</v>
      </c>
      <c r="U1076" s="11">
        <f t="shared" si="84"/>
        <v>41613.172974537039</v>
      </c>
    </row>
    <row r="1077" spans="1:21" ht="32" hidden="1" x14ac:dyDescent="0.2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s="6">
        <f t="shared" si="80"/>
        <v>5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8280</v>
      </c>
      <c r="P1077" s="4">
        <f t="shared" si="81"/>
        <v>15</v>
      </c>
      <c r="Q1077" s="7">
        <f t="shared" si="82"/>
        <v>15</v>
      </c>
      <c r="R1077" s="8" t="s">
        <v>8331</v>
      </c>
      <c r="S1077" t="s">
        <v>8332</v>
      </c>
      <c r="T1077" s="11">
        <f t="shared" si="83"/>
        <v>41035.904120370367</v>
      </c>
      <c r="U1077" s="11">
        <f t="shared" si="84"/>
        <v>41005.904120370367</v>
      </c>
    </row>
    <row r="1078" spans="1:21" ht="48" hidden="1" x14ac:dyDescent="0.2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s="6">
        <f t="shared" si="80"/>
        <v>63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8280</v>
      </c>
      <c r="P1078" s="4">
        <f t="shared" si="81"/>
        <v>48.28</v>
      </c>
      <c r="Q1078" s="7">
        <f t="shared" si="82"/>
        <v>48.28</v>
      </c>
      <c r="R1078" s="8" t="s">
        <v>8331</v>
      </c>
      <c r="S1078" t="s">
        <v>8332</v>
      </c>
      <c r="T1078" s="11">
        <f t="shared" si="83"/>
        <v>41893.377893518518</v>
      </c>
      <c r="U1078" s="11">
        <f t="shared" si="84"/>
        <v>41838.377893518518</v>
      </c>
    </row>
    <row r="1079" spans="1:21" ht="48" hidden="1" x14ac:dyDescent="0.2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s="6">
        <f t="shared" si="80"/>
        <v>29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8280</v>
      </c>
      <c r="P1079" s="4">
        <f t="shared" si="81"/>
        <v>43.98</v>
      </c>
      <c r="Q1079" s="7">
        <f t="shared" si="82"/>
        <v>43.98</v>
      </c>
      <c r="R1079" s="8" t="s">
        <v>8331</v>
      </c>
      <c r="S1079" t="s">
        <v>8332</v>
      </c>
      <c r="T1079" s="11">
        <f t="shared" si="83"/>
        <v>42383.16679398148</v>
      </c>
      <c r="U1079" s="11">
        <f t="shared" si="84"/>
        <v>42353.16679398148</v>
      </c>
    </row>
    <row r="1080" spans="1:21" ht="48" hidden="1" x14ac:dyDescent="0.2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s="6">
        <f t="shared" si="80"/>
        <v>8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8280</v>
      </c>
      <c r="P1080" s="4">
        <f t="shared" si="81"/>
        <v>9</v>
      </c>
      <c r="Q1080" s="7">
        <f t="shared" si="82"/>
        <v>9</v>
      </c>
      <c r="R1080" s="8" t="s">
        <v>8331</v>
      </c>
      <c r="S1080" t="s">
        <v>8332</v>
      </c>
      <c r="T1080" s="11">
        <f t="shared" si="83"/>
        <v>40746.195844907408</v>
      </c>
      <c r="U1080" s="11">
        <f t="shared" si="84"/>
        <v>40701.195844907408</v>
      </c>
    </row>
    <row r="1081" spans="1:21" ht="48" hidden="1" x14ac:dyDescent="0.2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s="6">
        <f t="shared" si="80"/>
        <v>3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8280</v>
      </c>
      <c r="P1081" s="4">
        <f t="shared" si="81"/>
        <v>37.67</v>
      </c>
      <c r="Q1081" s="7">
        <f t="shared" si="82"/>
        <v>37.67</v>
      </c>
      <c r="R1081" s="8" t="s">
        <v>8331</v>
      </c>
      <c r="S1081" t="s">
        <v>8332</v>
      </c>
      <c r="T1081" s="11">
        <f t="shared" si="83"/>
        <v>42504.566388888896</v>
      </c>
      <c r="U1081" s="11">
        <f t="shared" si="84"/>
        <v>42479.566388888896</v>
      </c>
    </row>
    <row r="1082" spans="1:21" ht="48" hidden="1" x14ac:dyDescent="0.2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s="6">
        <f t="shared" si="80"/>
        <v>9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8280</v>
      </c>
      <c r="P1082" s="4">
        <f t="shared" si="81"/>
        <v>18.579999999999998</v>
      </c>
      <c r="Q1082" s="7">
        <f t="shared" si="82"/>
        <v>18.579999999999998</v>
      </c>
      <c r="R1082" s="8" t="s">
        <v>8331</v>
      </c>
      <c r="S1082" t="s">
        <v>8332</v>
      </c>
      <c r="T1082" s="11">
        <f t="shared" si="83"/>
        <v>41770.138113425928</v>
      </c>
      <c r="U1082" s="11">
        <f t="shared" si="84"/>
        <v>41740.138113425928</v>
      </c>
    </row>
    <row r="1083" spans="1:21" ht="48" hidden="1" x14ac:dyDescent="0.2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s="6">
        <f t="shared" si="80"/>
        <v>0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8280</v>
      </c>
      <c r="P1083" s="4">
        <f t="shared" si="81"/>
        <v>3</v>
      </c>
      <c r="Q1083" s="7">
        <f t="shared" si="82"/>
        <v>3</v>
      </c>
      <c r="R1083" s="8" t="s">
        <v>8331</v>
      </c>
      <c r="S1083" t="s">
        <v>8332</v>
      </c>
      <c r="T1083" s="11">
        <f t="shared" si="83"/>
        <v>42032.926990740743</v>
      </c>
      <c r="U1083" s="11">
        <f t="shared" si="84"/>
        <v>42002.926990740743</v>
      </c>
    </row>
    <row r="1084" spans="1:21" ht="32" hidden="1" x14ac:dyDescent="0.2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s="6">
        <f t="shared" si="80"/>
        <v>1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8280</v>
      </c>
      <c r="P1084" s="4">
        <f t="shared" si="81"/>
        <v>18.670000000000002</v>
      </c>
      <c r="Q1084" s="7">
        <f t="shared" si="82"/>
        <v>18.670000000000002</v>
      </c>
      <c r="R1084" s="8" t="s">
        <v>8331</v>
      </c>
      <c r="S1084" t="s">
        <v>8332</v>
      </c>
      <c r="T1084" s="11">
        <f t="shared" si="83"/>
        <v>41131.906111111115</v>
      </c>
      <c r="U1084" s="11">
        <f t="shared" si="84"/>
        <v>41101.906111111115</v>
      </c>
    </row>
    <row r="1085" spans="1:21" ht="48" hidden="1" x14ac:dyDescent="0.2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s="6">
        <f t="shared" si="80"/>
        <v>1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8280</v>
      </c>
      <c r="P1085" s="4">
        <f t="shared" si="81"/>
        <v>410</v>
      </c>
      <c r="Q1085" s="7">
        <f t="shared" si="82"/>
        <v>410</v>
      </c>
      <c r="R1085" s="8" t="s">
        <v>8331</v>
      </c>
      <c r="S1085" t="s">
        <v>8332</v>
      </c>
      <c r="T1085" s="11">
        <f t="shared" si="83"/>
        <v>41853.659525462965</v>
      </c>
      <c r="U1085" s="11">
        <f t="shared" si="84"/>
        <v>41793.659525462965</v>
      </c>
    </row>
    <row r="1086" spans="1:21" ht="16" hidden="1" x14ac:dyDescent="0.2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s="6">
        <f t="shared" si="80"/>
        <v>0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8280</v>
      </c>
      <c r="P1086" s="4" t="e">
        <f t="shared" si="81"/>
        <v>#DIV/0!</v>
      </c>
      <c r="Q1086" s="7">
        <f t="shared" si="82"/>
        <v>0</v>
      </c>
      <c r="R1086" s="8" t="s">
        <v>8331</v>
      </c>
      <c r="S1086" t="s">
        <v>8332</v>
      </c>
      <c r="T1086" s="11">
        <f t="shared" si="83"/>
        <v>41859.912083333329</v>
      </c>
      <c r="U1086" s="11">
        <f t="shared" si="84"/>
        <v>41829.912083333329</v>
      </c>
    </row>
    <row r="1087" spans="1:21" ht="32" hidden="1" x14ac:dyDescent="0.2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s="6">
        <f t="shared" si="80"/>
        <v>3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8280</v>
      </c>
      <c r="P1087" s="4">
        <f t="shared" si="81"/>
        <v>114</v>
      </c>
      <c r="Q1087" s="7">
        <f t="shared" si="82"/>
        <v>114</v>
      </c>
      <c r="R1087" s="8" t="s">
        <v>8331</v>
      </c>
      <c r="S1087" t="s">
        <v>8332</v>
      </c>
      <c r="T1087" s="11">
        <f t="shared" si="83"/>
        <v>42443.629340277781</v>
      </c>
      <c r="U1087" s="11">
        <f t="shared" si="84"/>
        <v>42413.671006944445</v>
      </c>
    </row>
    <row r="1088" spans="1:21" ht="16" hidden="1" x14ac:dyDescent="0.2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s="6">
        <f t="shared" si="80"/>
        <v>0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8280</v>
      </c>
      <c r="P1088" s="4">
        <f t="shared" si="81"/>
        <v>7.5</v>
      </c>
      <c r="Q1088" s="7">
        <f t="shared" si="82"/>
        <v>7.5</v>
      </c>
      <c r="R1088" s="8" t="s">
        <v>8331</v>
      </c>
      <c r="S1088" t="s">
        <v>8332</v>
      </c>
      <c r="T1088" s="11">
        <f t="shared" si="83"/>
        <v>41875.866793981484</v>
      </c>
      <c r="U1088" s="11">
        <f t="shared" si="84"/>
        <v>41845.866793981484</v>
      </c>
    </row>
    <row r="1089" spans="1:21" ht="48" hidden="1" x14ac:dyDescent="0.2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s="6">
        <f t="shared" si="80"/>
        <v>0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8280</v>
      </c>
      <c r="P1089" s="4" t="e">
        <f t="shared" si="81"/>
        <v>#DIV/0!</v>
      </c>
      <c r="Q1089" s="7">
        <f t="shared" si="82"/>
        <v>0</v>
      </c>
      <c r="R1089" s="8" t="s">
        <v>8331</v>
      </c>
      <c r="S1089" t="s">
        <v>8332</v>
      </c>
      <c r="T1089" s="11">
        <f t="shared" si="83"/>
        <v>41805.713969907411</v>
      </c>
      <c r="U1089" s="11">
        <f t="shared" si="84"/>
        <v>41775.713969907411</v>
      </c>
    </row>
    <row r="1090" spans="1:21" ht="32" hidden="1" x14ac:dyDescent="0.2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s="6">
        <f t="shared" si="80"/>
        <v>14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8280</v>
      </c>
      <c r="P1090" s="4">
        <f t="shared" si="81"/>
        <v>43.42</v>
      </c>
      <c r="Q1090" s="7">
        <f t="shared" si="82"/>
        <v>43.42</v>
      </c>
      <c r="R1090" s="8" t="s">
        <v>8331</v>
      </c>
      <c r="S1090" t="s">
        <v>8332</v>
      </c>
      <c r="T1090" s="11">
        <f t="shared" si="83"/>
        <v>41753.799386574072</v>
      </c>
      <c r="U1090" s="11">
        <f t="shared" si="84"/>
        <v>41723.799386574072</v>
      </c>
    </row>
    <row r="1091" spans="1:21" ht="32" hidden="1" x14ac:dyDescent="0.2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s="6">
        <f t="shared" ref="F1091:F1154" si="85">ROUND(E1091/D1091*100,0)</f>
        <v>8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8280</v>
      </c>
      <c r="P1091" s="4">
        <f t="shared" ref="P1091:P1154" si="86">ROUND(E1091/M1091,2)</f>
        <v>23.96</v>
      </c>
      <c r="Q1091" s="7">
        <f t="shared" ref="Q1091:Q1154" si="87">IFERROR(ROUND(E1091/M1091,2),0)</f>
        <v>23.96</v>
      </c>
      <c r="R1091" s="8" t="s">
        <v>8331</v>
      </c>
      <c r="S1091" t="s">
        <v>8332</v>
      </c>
      <c r="T1091" s="11">
        <f t="shared" ref="T1091:T1154" si="88">(((J1091/60)/60)/24)+DATE(1970,1,1)</f>
        <v>42181.189525462964</v>
      </c>
      <c r="U1091" s="11">
        <f t="shared" ref="U1091:U1154" si="89">(((K1091/60)/60)/24)+DATE(1970,1,1)</f>
        <v>42151.189525462964</v>
      </c>
    </row>
    <row r="1092" spans="1:21" ht="48" hidden="1" x14ac:dyDescent="0.2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s="6">
        <f t="shared" si="85"/>
        <v>0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8280</v>
      </c>
      <c r="P1092" s="4">
        <f t="shared" si="86"/>
        <v>5</v>
      </c>
      <c r="Q1092" s="7">
        <f t="shared" si="87"/>
        <v>5</v>
      </c>
      <c r="R1092" s="8" t="s">
        <v>8331</v>
      </c>
      <c r="S1092" t="s">
        <v>8332</v>
      </c>
      <c r="T1092" s="11">
        <f t="shared" si="88"/>
        <v>42153.185798611114</v>
      </c>
      <c r="U1092" s="11">
        <f t="shared" si="89"/>
        <v>42123.185798611114</v>
      </c>
    </row>
    <row r="1093" spans="1:21" ht="48" hidden="1" x14ac:dyDescent="0.2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s="6">
        <f t="shared" si="85"/>
        <v>13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8280</v>
      </c>
      <c r="P1093" s="4">
        <f t="shared" si="86"/>
        <v>12.5</v>
      </c>
      <c r="Q1093" s="7">
        <f t="shared" si="87"/>
        <v>12.5</v>
      </c>
      <c r="R1093" s="8" t="s">
        <v>8331</v>
      </c>
      <c r="S1093" t="s">
        <v>8332</v>
      </c>
      <c r="T1093" s="11">
        <f t="shared" si="88"/>
        <v>42470.778611111105</v>
      </c>
      <c r="U1093" s="11">
        <f t="shared" si="89"/>
        <v>42440.820277777777</v>
      </c>
    </row>
    <row r="1094" spans="1:21" ht="48" hidden="1" x14ac:dyDescent="0.2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s="6">
        <f t="shared" si="85"/>
        <v>1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8280</v>
      </c>
      <c r="P1094" s="4">
        <f t="shared" si="86"/>
        <v>3</v>
      </c>
      <c r="Q1094" s="7">
        <f t="shared" si="87"/>
        <v>3</v>
      </c>
      <c r="R1094" s="8" t="s">
        <v>8331</v>
      </c>
      <c r="S1094" t="s">
        <v>8332</v>
      </c>
      <c r="T1094" s="11">
        <f t="shared" si="88"/>
        <v>41280.025902777779</v>
      </c>
      <c r="U1094" s="11">
        <f t="shared" si="89"/>
        <v>41250.025902777779</v>
      </c>
    </row>
    <row r="1095" spans="1:21" ht="48" hidden="1" x14ac:dyDescent="0.2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s="6">
        <f t="shared" si="85"/>
        <v>14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8280</v>
      </c>
      <c r="P1095" s="4">
        <f t="shared" si="86"/>
        <v>10.56</v>
      </c>
      <c r="Q1095" s="7">
        <f t="shared" si="87"/>
        <v>10.56</v>
      </c>
      <c r="R1095" s="8" t="s">
        <v>8331</v>
      </c>
      <c r="S1095" t="s">
        <v>8332</v>
      </c>
      <c r="T1095" s="11">
        <f t="shared" si="88"/>
        <v>42411.973807870367</v>
      </c>
      <c r="U1095" s="11">
        <f t="shared" si="89"/>
        <v>42396.973807870367</v>
      </c>
    </row>
    <row r="1096" spans="1:21" ht="48" hidden="1" x14ac:dyDescent="0.2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s="6">
        <f t="shared" si="85"/>
        <v>18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8280</v>
      </c>
      <c r="P1096" s="4">
        <f t="shared" si="86"/>
        <v>122</v>
      </c>
      <c r="Q1096" s="7">
        <f t="shared" si="87"/>
        <v>122</v>
      </c>
      <c r="R1096" s="8" t="s">
        <v>8331</v>
      </c>
      <c r="S1096" t="s">
        <v>8332</v>
      </c>
      <c r="T1096" s="11">
        <f t="shared" si="88"/>
        <v>40825.713344907403</v>
      </c>
      <c r="U1096" s="11">
        <f t="shared" si="89"/>
        <v>40795.713344907403</v>
      </c>
    </row>
    <row r="1097" spans="1:21" ht="48" hidden="1" x14ac:dyDescent="0.2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s="6">
        <f t="shared" si="85"/>
        <v>5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8280</v>
      </c>
      <c r="P1097" s="4">
        <f t="shared" si="86"/>
        <v>267.81</v>
      </c>
      <c r="Q1097" s="7">
        <f t="shared" si="87"/>
        <v>267.81</v>
      </c>
      <c r="R1097" s="8" t="s">
        <v>8331</v>
      </c>
      <c r="S1097" t="s">
        <v>8332</v>
      </c>
      <c r="T1097" s="11">
        <f t="shared" si="88"/>
        <v>41516.537268518521</v>
      </c>
      <c r="U1097" s="11">
        <f t="shared" si="89"/>
        <v>41486.537268518521</v>
      </c>
    </row>
    <row r="1098" spans="1:21" ht="48" hidden="1" x14ac:dyDescent="0.2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s="6">
        <f t="shared" si="85"/>
        <v>18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8280</v>
      </c>
      <c r="P1098" s="4">
        <f t="shared" si="86"/>
        <v>74.209999999999994</v>
      </c>
      <c r="Q1098" s="7">
        <f t="shared" si="87"/>
        <v>74.209999999999994</v>
      </c>
      <c r="R1098" s="8" t="s">
        <v>8331</v>
      </c>
      <c r="S1098" t="s">
        <v>8332</v>
      </c>
      <c r="T1098" s="11">
        <f t="shared" si="88"/>
        <v>41916.145833333336</v>
      </c>
      <c r="U1098" s="11">
        <f t="shared" si="89"/>
        <v>41885.51798611111</v>
      </c>
    </row>
    <row r="1099" spans="1:21" ht="48" hidden="1" x14ac:dyDescent="0.2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s="6">
        <f t="shared" si="85"/>
        <v>0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8280</v>
      </c>
      <c r="P1099" s="4">
        <f t="shared" si="86"/>
        <v>6.71</v>
      </c>
      <c r="Q1099" s="7">
        <f t="shared" si="87"/>
        <v>6.71</v>
      </c>
      <c r="R1099" s="8" t="s">
        <v>8331</v>
      </c>
      <c r="S1099" t="s">
        <v>8332</v>
      </c>
      <c r="T1099" s="11">
        <f t="shared" si="88"/>
        <v>41700.792557870373</v>
      </c>
      <c r="U1099" s="11">
        <f t="shared" si="89"/>
        <v>41660.792557870373</v>
      </c>
    </row>
    <row r="1100" spans="1:21" ht="32" hidden="1" x14ac:dyDescent="0.2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s="6">
        <f t="shared" si="85"/>
        <v>7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8280</v>
      </c>
      <c r="P1100" s="4">
        <f t="shared" si="86"/>
        <v>81.95</v>
      </c>
      <c r="Q1100" s="7">
        <f t="shared" si="87"/>
        <v>81.95</v>
      </c>
      <c r="R1100" s="8" t="s">
        <v>8331</v>
      </c>
      <c r="S1100" t="s">
        <v>8332</v>
      </c>
      <c r="T1100" s="11">
        <f t="shared" si="88"/>
        <v>41742.762673611112</v>
      </c>
      <c r="U1100" s="11">
        <f t="shared" si="89"/>
        <v>41712.762673611112</v>
      </c>
    </row>
    <row r="1101" spans="1:21" ht="48" hidden="1" x14ac:dyDescent="0.2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s="6">
        <f t="shared" si="85"/>
        <v>1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8280</v>
      </c>
      <c r="P1101" s="4">
        <f t="shared" si="86"/>
        <v>25</v>
      </c>
      <c r="Q1101" s="7">
        <f t="shared" si="87"/>
        <v>25</v>
      </c>
      <c r="R1101" s="8" t="s">
        <v>8331</v>
      </c>
      <c r="S1101" t="s">
        <v>8332</v>
      </c>
      <c r="T1101" s="11">
        <f t="shared" si="88"/>
        <v>42137.836435185185</v>
      </c>
      <c r="U1101" s="11">
        <f t="shared" si="89"/>
        <v>42107.836435185185</v>
      </c>
    </row>
    <row r="1102" spans="1:21" ht="48" hidden="1" x14ac:dyDescent="0.2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s="6">
        <f t="shared" si="85"/>
        <v>3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8280</v>
      </c>
      <c r="P1102" s="4">
        <f t="shared" si="86"/>
        <v>10</v>
      </c>
      <c r="Q1102" s="7">
        <f t="shared" si="87"/>
        <v>10</v>
      </c>
      <c r="R1102" s="8" t="s">
        <v>8331</v>
      </c>
      <c r="S1102" t="s">
        <v>8332</v>
      </c>
      <c r="T1102" s="11">
        <f t="shared" si="88"/>
        <v>42414.110775462963</v>
      </c>
      <c r="U1102" s="11">
        <f t="shared" si="89"/>
        <v>42384.110775462963</v>
      </c>
    </row>
    <row r="1103" spans="1:21" ht="32" hidden="1" x14ac:dyDescent="0.2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s="6">
        <f t="shared" si="85"/>
        <v>0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8280</v>
      </c>
      <c r="P1103" s="4">
        <f t="shared" si="86"/>
        <v>6.83</v>
      </c>
      <c r="Q1103" s="7">
        <f t="shared" si="87"/>
        <v>6.83</v>
      </c>
      <c r="R1103" s="8" t="s">
        <v>8331</v>
      </c>
      <c r="S1103" t="s">
        <v>8332</v>
      </c>
      <c r="T1103" s="11">
        <f t="shared" si="88"/>
        <v>42565.758333333331</v>
      </c>
      <c r="U1103" s="11">
        <f t="shared" si="89"/>
        <v>42538.77243055556</v>
      </c>
    </row>
    <row r="1104" spans="1:21" ht="48" hidden="1" x14ac:dyDescent="0.2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s="6">
        <f t="shared" si="85"/>
        <v>5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8280</v>
      </c>
      <c r="P1104" s="4">
        <f t="shared" si="86"/>
        <v>17.71</v>
      </c>
      <c r="Q1104" s="7">
        <f t="shared" si="87"/>
        <v>17.71</v>
      </c>
      <c r="R1104" s="8" t="s">
        <v>8331</v>
      </c>
      <c r="S1104" t="s">
        <v>8332</v>
      </c>
      <c r="T1104" s="11">
        <f t="shared" si="88"/>
        <v>41617.249305555553</v>
      </c>
      <c r="U1104" s="11">
        <f t="shared" si="89"/>
        <v>41577.045428240745</v>
      </c>
    </row>
    <row r="1105" spans="1:21" ht="48" hidden="1" x14ac:dyDescent="0.2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s="6">
        <f t="shared" si="85"/>
        <v>2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8280</v>
      </c>
      <c r="P1105" s="4">
        <f t="shared" si="86"/>
        <v>16.2</v>
      </c>
      <c r="Q1105" s="7">
        <f t="shared" si="87"/>
        <v>16.2</v>
      </c>
      <c r="R1105" s="8" t="s">
        <v>8331</v>
      </c>
      <c r="S1105" t="s">
        <v>8332</v>
      </c>
      <c r="T1105" s="11">
        <f t="shared" si="88"/>
        <v>42539.22210648148</v>
      </c>
      <c r="U1105" s="11">
        <f t="shared" si="89"/>
        <v>42479.22210648148</v>
      </c>
    </row>
    <row r="1106" spans="1:21" ht="48" hidden="1" x14ac:dyDescent="0.2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s="6">
        <f t="shared" si="85"/>
        <v>5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8280</v>
      </c>
      <c r="P1106" s="4">
        <f t="shared" si="86"/>
        <v>80.3</v>
      </c>
      <c r="Q1106" s="7">
        <f t="shared" si="87"/>
        <v>80.3</v>
      </c>
      <c r="R1106" s="8" t="s">
        <v>8331</v>
      </c>
      <c r="S1106" t="s">
        <v>8332</v>
      </c>
      <c r="T1106" s="11">
        <f t="shared" si="88"/>
        <v>41801.40996527778</v>
      </c>
      <c r="U1106" s="11">
        <f t="shared" si="89"/>
        <v>41771.40996527778</v>
      </c>
    </row>
    <row r="1107" spans="1:21" ht="48" hidden="1" x14ac:dyDescent="0.2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s="6">
        <f t="shared" si="85"/>
        <v>0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8280</v>
      </c>
      <c r="P1107" s="4">
        <f t="shared" si="86"/>
        <v>71.55</v>
      </c>
      <c r="Q1107" s="7">
        <f t="shared" si="87"/>
        <v>71.55</v>
      </c>
      <c r="R1107" s="8" t="s">
        <v>8331</v>
      </c>
      <c r="S1107" t="s">
        <v>8332</v>
      </c>
      <c r="T1107" s="11">
        <f t="shared" si="88"/>
        <v>41722.0940625</v>
      </c>
      <c r="U1107" s="11">
        <f t="shared" si="89"/>
        <v>41692.135729166665</v>
      </c>
    </row>
    <row r="1108" spans="1:21" ht="48" hidden="1" x14ac:dyDescent="0.2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s="6">
        <f t="shared" si="85"/>
        <v>41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8280</v>
      </c>
      <c r="P1108" s="4">
        <f t="shared" si="86"/>
        <v>23.57</v>
      </c>
      <c r="Q1108" s="7">
        <f t="shared" si="87"/>
        <v>23.57</v>
      </c>
      <c r="R1108" s="8" t="s">
        <v>8331</v>
      </c>
      <c r="S1108" t="s">
        <v>8332</v>
      </c>
      <c r="T1108" s="11">
        <f t="shared" si="88"/>
        <v>41003.698784722219</v>
      </c>
      <c r="U1108" s="11">
        <f t="shared" si="89"/>
        <v>40973.740451388891</v>
      </c>
    </row>
    <row r="1109" spans="1:21" ht="64" hidden="1" x14ac:dyDescent="0.2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s="6">
        <f t="shared" si="85"/>
        <v>0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8280</v>
      </c>
      <c r="P1109" s="4" t="e">
        <f t="shared" si="86"/>
        <v>#DIV/0!</v>
      </c>
      <c r="Q1109" s="7">
        <f t="shared" si="87"/>
        <v>0</v>
      </c>
      <c r="R1109" s="8" t="s">
        <v>8331</v>
      </c>
      <c r="S1109" t="s">
        <v>8332</v>
      </c>
      <c r="T1109" s="11">
        <f t="shared" si="88"/>
        <v>41843.861388888887</v>
      </c>
      <c r="U1109" s="11">
        <f t="shared" si="89"/>
        <v>41813.861388888887</v>
      </c>
    </row>
    <row r="1110" spans="1:21" ht="48" hidden="1" x14ac:dyDescent="0.2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s="6">
        <f t="shared" si="85"/>
        <v>3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8280</v>
      </c>
      <c r="P1110" s="4">
        <f t="shared" si="86"/>
        <v>34.880000000000003</v>
      </c>
      <c r="Q1110" s="7">
        <f t="shared" si="87"/>
        <v>34.880000000000003</v>
      </c>
      <c r="R1110" s="8" t="s">
        <v>8331</v>
      </c>
      <c r="S1110" t="s">
        <v>8332</v>
      </c>
      <c r="T1110" s="11">
        <f t="shared" si="88"/>
        <v>41012.595312500001</v>
      </c>
      <c r="U1110" s="11">
        <f t="shared" si="89"/>
        <v>40952.636979166666</v>
      </c>
    </row>
    <row r="1111" spans="1:21" ht="48" hidden="1" x14ac:dyDescent="0.2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s="6">
        <f t="shared" si="85"/>
        <v>0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8280</v>
      </c>
      <c r="P1111" s="4">
        <f t="shared" si="86"/>
        <v>15</v>
      </c>
      <c r="Q1111" s="7">
        <f t="shared" si="87"/>
        <v>15</v>
      </c>
      <c r="R1111" s="8" t="s">
        <v>8331</v>
      </c>
      <c r="S1111" t="s">
        <v>8332</v>
      </c>
      <c r="T1111" s="11">
        <f t="shared" si="88"/>
        <v>42692.793865740736</v>
      </c>
      <c r="U1111" s="11">
        <f t="shared" si="89"/>
        <v>42662.752199074079</v>
      </c>
    </row>
    <row r="1112" spans="1:21" ht="48" hidden="1" x14ac:dyDescent="0.2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s="6">
        <f t="shared" si="85"/>
        <v>1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8280</v>
      </c>
      <c r="P1112" s="4">
        <f t="shared" si="86"/>
        <v>23.18</v>
      </c>
      <c r="Q1112" s="7">
        <f t="shared" si="87"/>
        <v>23.18</v>
      </c>
      <c r="R1112" s="8" t="s">
        <v>8331</v>
      </c>
      <c r="S1112" t="s">
        <v>8332</v>
      </c>
      <c r="T1112" s="11">
        <f t="shared" si="88"/>
        <v>41250.933124999996</v>
      </c>
      <c r="U1112" s="11">
        <f t="shared" si="89"/>
        <v>41220.933124999996</v>
      </c>
    </row>
    <row r="1113" spans="1:21" ht="48" hidden="1" x14ac:dyDescent="0.2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s="6">
        <f t="shared" si="85"/>
        <v>0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8280</v>
      </c>
      <c r="P1113" s="4">
        <f t="shared" si="86"/>
        <v>1</v>
      </c>
      <c r="Q1113" s="7">
        <f t="shared" si="87"/>
        <v>1</v>
      </c>
      <c r="R1113" s="8" t="s">
        <v>8331</v>
      </c>
      <c r="S1113" t="s">
        <v>8332</v>
      </c>
      <c r="T1113" s="11">
        <f t="shared" si="88"/>
        <v>42377.203587962969</v>
      </c>
      <c r="U1113" s="11">
        <f t="shared" si="89"/>
        <v>42347.203587962969</v>
      </c>
    </row>
    <row r="1114" spans="1:21" ht="48" hidden="1" x14ac:dyDescent="0.2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s="6">
        <f t="shared" si="85"/>
        <v>36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8280</v>
      </c>
      <c r="P1114" s="4">
        <f t="shared" si="86"/>
        <v>100.23</v>
      </c>
      <c r="Q1114" s="7">
        <f t="shared" si="87"/>
        <v>100.23</v>
      </c>
      <c r="R1114" s="8" t="s">
        <v>8331</v>
      </c>
      <c r="S1114" t="s">
        <v>8332</v>
      </c>
      <c r="T1114" s="11">
        <f t="shared" si="88"/>
        <v>42023.354166666672</v>
      </c>
      <c r="U1114" s="11">
        <f t="shared" si="89"/>
        <v>41963.759386574078</v>
      </c>
    </row>
    <row r="1115" spans="1:21" ht="48" hidden="1" x14ac:dyDescent="0.2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s="6">
        <f t="shared" si="85"/>
        <v>1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8280</v>
      </c>
      <c r="P1115" s="4">
        <f t="shared" si="86"/>
        <v>5</v>
      </c>
      <c r="Q1115" s="7">
        <f t="shared" si="87"/>
        <v>5</v>
      </c>
      <c r="R1115" s="8" t="s">
        <v>8331</v>
      </c>
      <c r="S1115" t="s">
        <v>8332</v>
      </c>
      <c r="T1115" s="11">
        <f t="shared" si="88"/>
        <v>41865.977083333331</v>
      </c>
      <c r="U1115" s="11">
        <f t="shared" si="89"/>
        <v>41835.977083333331</v>
      </c>
    </row>
    <row r="1116" spans="1:21" ht="48" hidden="1" x14ac:dyDescent="0.2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s="6">
        <f t="shared" si="85"/>
        <v>0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8280</v>
      </c>
      <c r="P1116" s="4">
        <f t="shared" si="86"/>
        <v>3.33</v>
      </c>
      <c r="Q1116" s="7">
        <f t="shared" si="87"/>
        <v>3.33</v>
      </c>
      <c r="R1116" s="8" t="s">
        <v>8331</v>
      </c>
      <c r="S1116" t="s">
        <v>8332</v>
      </c>
      <c r="T1116" s="11">
        <f t="shared" si="88"/>
        <v>41556.345914351856</v>
      </c>
      <c r="U1116" s="11">
        <f t="shared" si="89"/>
        <v>41526.345914351856</v>
      </c>
    </row>
    <row r="1117" spans="1:21" ht="48" hidden="1" x14ac:dyDescent="0.2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s="6">
        <f t="shared" si="85"/>
        <v>0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8280</v>
      </c>
      <c r="P1117" s="4">
        <f t="shared" si="86"/>
        <v>13.25</v>
      </c>
      <c r="Q1117" s="7">
        <f t="shared" si="87"/>
        <v>13.25</v>
      </c>
      <c r="R1117" s="8" t="s">
        <v>8331</v>
      </c>
      <c r="S1117" t="s">
        <v>8332</v>
      </c>
      <c r="T1117" s="11">
        <f t="shared" si="88"/>
        <v>42459.653877314813</v>
      </c>
      <c r="U1117" s="11">
        <f t="shared" si="89"/>
        <v>42429.695543981477</v>
      </c>
    </row>
    <row r="1118" spans="1:21" ht="32" hidden="1" x14ac:dyDescent="0.2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s="6">
        <f t="shared" si="85"/>
        <v>0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8280</v>
      </c>
      <c r="P1118" s="4">
        <f t="shared" si="86"/>
        <v>17.850000000000001</v>
      </c>
      <c r="Q1118" s="7">
        <f t="shared" si="87"/>
        <v>17.850000000000001</v>
      </c>
      <c r="R1118" s="8" t="s">
        <v>8331</v>
      </c>
      <c r="S1118" t="s">
        <v>8332</v>
      </c>
      <c r="T1118" s="11">
        <f t="shared" si="88"/>
        <v>41069.847314814811</v>
      </c>
      <c r="U1118" s="11">
        <f t="shared" si="89"/>
        <v>41009.847314814811</v>
      </c>
    </row>
    <row r="1119" spans="1:21" ht="48" hidden="1" x14ac:dyDescent="0.2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s="6">
        <f t="shared" si="85"/>
        <v>8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8280</v>
      </c>
      <c r="P1119" s="4">
        <f t="shared" si="86"/>
        <v>10.38</v>
      </c>
      <c r="Q1119" s="7">
        <f t="shared" si="87"/>
        <v>10.38</v>
      </c>
      <c r="R1119" s="8" t="s">
        <v>8331</v>
      </c>
      <c r="S1119" t="s">
        <v>8332</v>
      </c>
      <c r="T1119" s="11">
        <f t="shared" si="88"/>
        <v>42363.598530092597</v>
      </c>
      <c r="U1119" s="11">
        <f t="shared" si="89"/>
        <v>42333.598530092597</v>
      </c>
    </row>
    <row r="1120" spans="1:21" ht="48" hidden="1" x14ac:dyDescent="0.2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s="6">
        <f t="shared" si="85"/>
        <v>2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8280</v>
      </c>
      <c r="P1120" s="4">
        <f t="shared" si="86"/>
        <v>36.33</v>
      </c>
      <c r="Q1120" s="7">
        <f t="shared" si="87"/>
        <v>36.33</v>
      </c>
      <c r="R1120" s="8" t="s">
        <v>8331</v>
      </c>
      <c r="S1120" t="s">
        <v>8332</v>
      </c>
      <c r="T1120" s="11">
        <f t="shared" si="88"/>
        <v>41734.124756944446</v>
      </c>
      <c r="U1120" s="11">
        <f t="shared" si="89"/>
        <v>41704.16642361111</v>
      </c>
    </row>
    <row r="1121" spans="1:21" ht="48" hidden="1" x14ac:dyDescent="0.2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s="6">
        <f t="shared" si="85"/>
        <v>0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8280</v>
      </c>
      <c r="P1121" s="4">
        <f t="shared" si="86"/>
        <v>5</v>
      </c>
      <c r="Q1121" s="7">
        <f t="shared" si="87"/>
        <v>5</v>
      </c>
      <c r="R1121" s="8" t="s">
        <v>8331</v>
      </c>
      <c r="S1121" t="s">
        <v>8332</v>
      </c>
      <c r="T1121" s="11">
        <f t="shared" si="88"/>
        <v>41735.792407407411</v>
      </c>
      <c r="U1121" s="11">
        <f t="shared" si="89"/>
        <v>41722.792407407411</v>
      </c>
    </row>
    <row r="1122" spans="1:21" ht="32" hidden="1" x14ac:dyDescent="0.2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s="6">
        <f t="shared" si="85"/>
        <v>0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8280</v>
      </c>
      <c r="P1122" s="4" t="e">
        <f t="shared" si="86"/>
        <v>#DIV/0!</v>
      </c>
      <c r="Q1122" s="7">
        <f t="shared" si="87"/>
        <v>0</v>
      </c>
      <c r="R1122" s="8" t="s">
        <v>8331</v>
      </c>
      <c r="S1122" t="s">
        <v>8332</v>
      </c>
      <c r="T1122" s="11">
        <f t="shared" si="88"/>
        <v>40844.872685185182</v>
      </c>
      <c r="U1122" s="11">
        <f t="shared" si="89"/>
        <v>40799.872685185182</v>
      </c>
    </row>
    <row r="1123" spans="1:21" ht="48" hidden="1" x14ac:dyDescent="0.2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s="6">
        <f t="shared" si="85"/>
        <v>0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8280</v>
      </c>
      <c r="P1123" s="4">
        <f t="shared" si="86"/>
        <v>5.8</v>
      </c>
      <c r="Q1123" s="7">
        <f t="shared" si="87"/>
        <v>5.8</v>
      </c>
      <c r="R1123" s="8" t="s">
        <v>8331</v>
      </c>
      <c r="S1123" t="s">
        <v>8332</v>
      </c>
      <c r="T1123" s="11">
        <f t="shared" si="88"/>
        <v>42442.892546296294</v>
      </c>
      <c r="U1123" s="11">
        <f t="shared" si="89"/>
        <v>42412.934212962966</v>
      </c>
    </row>
    <row r="1124" spans="1:21" ht="48" hidden="1" x14ac:dyDescent="0.2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s="6">
        <f t="shared" si="85"/>
        <v>0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8280</v>
      </c>
      <c r="P1124" s="4" t="e">
        <f t="shared" si="86"/>
        <v>#DIV/0!</v>
      </c>
      <c r="Q1124" s="7">
        <f t="shared" si="87"/>
        <v>0</v>
      </c>
      <c r="R1124" s="8" t="s">
        <v>8331</v>
      </c>
      <c r="S1124" t="s">
        <v>8332</v>
      </c>
      <c r="T1124" s="11">
        <f t="shared" si="88"/>
        <v>41424.703993055555</v>
      </c>
      <c r="U1124" s="11">
        <f t="shared" si="89"/>
        <v>41410.703993055555</v>
      </c>
    </row>
    <row r="1125" spans="1:21" ht="48" hidden="1" x14ac:dyDescent="0.2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s="6">
        <f t="shared" si="85"/>
        <v>0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8280</v>
      </c>
      <c r="P1125" s="4">
        <f t="shared" si="86"/>
        <v>3.67</v>
      </c>
      <c r="Q1125" s="7">
        <f t="shared" si="87"/>
        <v>3.67</v>
      </c>
      <c r="R1125" s="8" t="s">
        <v>8331</v>
      </c>
      <c r="S1125" t="s">
        <v>8332</v>
      </c>
      <c r="T1125" s="11">
        <f t="shared" si="88"/>
        <v>41748.5237037037</v>
      </c>
      <c r="U1125" s="11">
        <f t="shared" si="89"/>
        <v>41718.5237037037</v>
      </c>
    </row>
    <row r="1126" spans="1:21" ht="48" hidden="1" x14ac:dyDescent="0.2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s="6">
        <f t="shared" si="85"/>
        <v>0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8281</v>
      </c>
      <c r="P1126" s="4">
        <f t="shared" si="86"/>
        <v>60.71</v>
      </c>
      <c r="Q1126" s="7">
        <f t="shared" si="87"/>
        <v>60.71</v>
      </c>
      <c r="R1126" s="8" t="s">
        <v>8331</v>
      </c>
      <c r="S1126" t="s">
        <v>8333</v>
      </c>
      <c r="T1126" s="11">
        <f t="shared" si="88"/>
        <v>42124.667256944449</v>
      </c>
      <c r="U1126" s="11">
        <f t="shared" si="89"/>
        <v>42094.667256944449</v>
      </c>
    </row>
    <row r="1127" spans="1:21" ht="48" hidden="1" x14ac:dyDescent="0.2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s="6">
        <f t="shared" si="85"/>
        <v>0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8281</v>
      </c>
      <c r="P1127" s="4" t="e">
        <f t="shared" si="86"/>
        <v>#DIV/0!</v>
      </c>
      <c r="Q1127" s="7">
        <f t="shared" si="87"/>
        <v>0</v>
      </c>
      <c r="R1127" s="8" t="s">
        <v>8331</v>
      </c>
      <c r="S1127" t="s">
        <v>8333</v>
      </c>
      <c r="T1127" s="11">
        <f t="shared" si="88"/>
        <v>42272.624189814815</v>
      </c>
      <c r="U1127" s="11">
        <f t="shared" si="89"/>
        <v>42212.624189814815</v>
      </c>
    </row>
    <row r="1128" spans="1:21" ht="32" hidden="1" x14ac:dyDescent="0.2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s="6">
        <f t="shared" si="85"/>
        <v>1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8281</v>
      </c>
      <c r="P1128" s="4">
        <f t="shared" si="86"/>
        <v>5</v>
      </c>
      <c r="Q1128" s="7">
        <f t="shared" si="87"/>
        <v>5</v>
      </c>
      <c r="R1128" s="8" t="s">
        <v>8331</v>
      </c>
      <c r="S1128" t="s">
        <v>8333</v>
      </c>
      <c r="T1128" s="11">
        <f t="shared" si="88"/>
        <v>42565.327476851846</v>
      </c>
      <c r="U1128" s="11">
        <f t="shared" si="89"/>
        <v>42535.327476851846</v>
      </c>
    </row>
    <row r="1129" spans="1:21" ht="64" hidden="1" x14ac:dyDescent="0.2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s="6">
        <f t="shared" si="85"/>
        <v>2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8281</v>
      </c>
      <c r="P1129" s="4">
        <f t="shared" si="86"/>
        <v>25.43</v>
      </c>
      <c r="Q1129" s="7">
        <f t="shared" si="87"/>
        <v>25.43</v>
      </c>
      <c r="R1129" s="8" t="s">
        <v>8331</v>
      </c>
      <c r="S1129" t="s">
        <v>8333</v>
      </c>
      <c r="T1129" s="11">
        <f t="shared" si="88"/>
        <v>41957.895833333328</v>
      </c>
      <c r="U1129" s="11">
        <f t="shared" si="89"/>
        <v>41926.854166666664</v>
      </c>
    </row>
    <row r="1130" spans="1:21" ht="16" hidden="1" x14ac:dyDescent="0.2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s="6">
        <f t="shared" si="85"/>
        <v>0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8281</v>
      </c>
      <c r="P1130" s="4">
        <f t="shared" si="86"/>
        <v>1</v>
      </c>
      <c r="Q1130" s="7">
        <f t="shared" si="87"/>
        <v>1</v>
      </c>
      <c r="R1130" s="8" t="s">
        <v>8331</v>
      </c>
      <c r="S1130" t="s">
        <v>8333</v>
      </c>
      <c r="T1130" s="11">
        <f t="shared" si="88"/>
        <v>41858.649502314816</v>
      </c>
      <c r="U1130" s="11">
        <f t="shared" si="89"/>
        <v>41828.649502314816</v>
      </c>
    </row>
    <row r="1131" spans="1:21" ht="48" hidden="1" x14ac:dyDescent="0.2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s="6">
        <f t="shared" si="85"/>
        <v>0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8281</v>
      </c>
      <c r="P1131" s="4">
        <f t="shared" si="86"/>
        <v>10.5</v>
      </c>
      <c r="Q1131" s="7">
        <f t="shared" si="87"/>
        <v>10.5</v>
      </c>
      <c r="R1131" s="8" t="s">
        <v>8331</v>
      </c>
      <c r="S1131" t="s">
        <v>8333</v>
      </c>
      <c r="T1131" s="11">
        <f t="shared" si="88"/>
        <v>42526.264965277776</v>
      </c>
      <c r="U1131" s="11">
        <f t="shared" si="89"/>
        <v>42496.264965277776</v>
      </c>
    </row>
    <row r="1132" spans="1:21" ht="48" hidden="1" x14ac:dyDescent="0.2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s="6">
        <f t="shared" si="85"/>
        <v>0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8281</v>
      </c>
      <c r="P1132" s="4">
        <f t="shared" si="86"/>
        <v>3.67</v>
      </c>
      <c r="Q1132" s="7">
        <f t="shared" si="87"/>
        <v>3.67</v>
      </c>
      <c r="R1132" s="8" t="s">
        <v>8331</v>
      </c>
      <c r="S1132" t="s">
        <v>8333</v>
      </c>
      <c r="T1132" s="11">
        <f t="shared" si="88"/>
        <v>41969.038194444445</v>
      </c>
      <c r="U1132" s="11">
        <f t="shared" si="89"/>
        <v>41908.996527777781</v>
      </c>
    </row>
    <row r="1133" spans="1:21" ht="48" hidden="1" x14ac:dyDescent="0.2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s="6">
        <f t="shared" si="85"/>
        <v>0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8281</v>
      </c>
      <c r="P1133" s="4" t="e">
        <f t="shared" si="86"/>
        <v>#DIV/0!</v>
      </c>
      <c r="Q1133" s="7">
        <f t="shared" si="87"/>
        <v>0</v>
      </c>
      <c r="R1133" s="8" t="s">
        <v>8331</v>
      </c>
      <c r="S1133" t="s">
        <v>8333</v>
      </c>
      <c r="T1133" s="11">
        <f t="shared" si="88"/>
        <v>42362.908194444448</v>
      </c>
      <c r="U1133" s="11">
        <f t="shared" si="89"/>
        <v>42332.908194444448</v>
      </c>
    </row>
    <row r="1134" spans="1:21" ht="48" hidden="1" x14ac:dyDescent="0.2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s="6">
        <f t="shared" si="85"/>
        <v>14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8281</v>
      </c>
      <c r="P1134" s="4">
        <f t="shared" si="86"/>
        <v>110.62</v>
      </c>
      <c r="Q1134" s="7">
        <f t="shared" si="87"/>
        <v>110.62</v>
      </c>
      <c r="R1134" s="8" t="s">
        <v>8331</v>
      </c>
      <c r="S1134" t="s">
        <v>8333</v>
      </c>
      <c r="T1134" s="11">
        <f t="shared" si="88"/>
        <v>42736.115405092598</v>
      </c>
      <c r="U1134" s="11">
        <f t="shared" si="89"/>
        <v>42706.115405092598</v>
      </c>
    </row>
    <row r="1135" spans="1:21" ht="48" hidden="1" x14ac:dyDescent="0.2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s="6">
        <f t="shared" si="85"/>
        <v>1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8281</v>
      </c>
      <c r="P1135" s="4">
        <f t="shared" si="86"/>
        <v>20</v>
      </c>
      <c r="Q1135" s="7">
        <f t="shared" si="87"/>
        <v>20</v>
      </c>
      <c r="R1135" s="8" t="s">
        <v>8331</v>
      </c>
      <c r="S1135" t="s">
        <v>8333</v>
      </c>
      <c r="T1135" s="11">
        <f t="shared" si="88"/>
        <v>41851.407187500001</v>
      </c>
      <c r="U1135" s="11">
        <f t="shared" si="89"/>
        <v>41821.407187500001</v>
      </c>
    </row>
    <row r="1136" spans="1:21" ht="48" hidden="1" x14ac:dyDescent="0.2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s="6">
        <f t="shared" si="85"/>
        <v>0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8281</v>
      </c>
      <c r="P1136" s="4">
        <f t="shared" si="86"/>
        <v>1</v>
      </c>
      <c r="Q1136" s="7">
        <f t="shared" si="87"/>
        <v>1</v>
      </c>
      <c r="R1136" s="8" t="s">
        <v>8331</v>
      </c>
      <c r="S1136" t="s">
        <v>8333</v>
      </c>
      <c r="T1136" s="11">
        <f t="shared" si="88"/>
        <v>41972.189583333333</v>
      </c>
      <c r="U1136" s="11">
        <f t="shared" si="89"/>
        <v>41958.285046296296</v>
      </c>
    </row>
    <row r="1137" spans="1:21" ht="64" hidden="1" x14ac:dyDescent="0.2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s="6">
        <f t="shared" si="85"/>
        <v>5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8281</v>
      </c>
      <c r="P1137" s="4">
        <f t="shared" si="86"/>
        <v>50</v>
      </c>
      <c r="Q1137" s="7">
        <f t="shared" si="87"/>
        <v>50</v>
      </c>
      <c r="R1137" s="8" t="s">
        <v>8331</v>
      </c>
      <c r="S1137" t="s">
        <v>8333</v>
      </c>
      <c r="T1137" s="11">
        <f t="shared" si="88"/>
        <v>42588.989513888882</v>
      </c>
      <c r="U1137" s="11">
        <f t="shared" si="89"/>
        <v>42558.989513888882</v>
      </c>
    </row>
    <row r="1138" spans="1:21" ht="48" hidden="1" x14ac:dyDescent="0.2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s="6">
        <f t="shared" si="85"/>
        <v>6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8281</v>
      </c>
      <c r="P1138" s="4">
        <f t="shared" si="86"/>
        <v>45</v>
      </c>
      <c r="Q1138" s="7">
        <f t="shared" si="87"/>
        <v>45</v>
      </c>
      <c r="R1138" s="8" t="s">
        <v>8331</v>
      </c>
      <c r="S1138" t="s">
        <v>8333</v>
      </c>
      <c r="T1138" s="11">
        <f t="shared" si="88"/>
        <v>42357.671631944439</v>
      </c>
      <c r="U1138" s="11">
        <f t="shared" si="89"/>
        <v>42327.671631944439</v>
      </c>
    </row>
    <row r="1139" spans="1:21" ht="48" hidden="1" x14ac:dyDescent="0.2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s="6">
        <f t="shared" si="85"/>
        <v>40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8281</v>
      </c>
      <c r="P1139" s="4">
        <f t="shared" si="86"/>
        <v>253.21</v>
      </c>
      <c r="Q1139" s="7">
        <f t="shared" si="87"/>
        <v>253.21</v>
      </c>
      <c r="R1139" s="8" t="s">
        <v>8331</v>
      </c>
      <c r="S1139" t="s">
        <v>8333</v>
      </c>
      <c r="T1139" s="11">
        <f t="shared" si="88"/>
        <v>42483.819687499999</v>
      </c>
      <c r="U1139" s="11">
        <f t="shared" si="89"/>
        <v>42453.819687499999</v>
      </c>
    </row>
    <row r="1140" spans="1:21" ht="48" hidden="1" x14ac:dyDescent="0.2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s="6">
        <f t="shared" si="85"/>
        <v>0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8281</v>
      </c>
      <c r="P1140" s="4">
        <f t="shared" si="86"/>
        <v>31.25</v>
      </c>
      <c r="Q1140" s="7">
        <f t="shared" si="87"/>
        <v>31.25</v>
      </c>
      <c r="R1140" s="8" t="s">
        <v>8331</v>
      </c>
      <c r="S1140" t="s">
        <v>8333</v>
      </c>
      <c r="T1140" s="11">
        <f t="shared" si="88"/>
        <v>42756.9066087963</v>
      </c>
      <c r="U1140" s="11">
        <f t="shared" si="89"/>
        <v>42736.9066087963</v>
      </c>
    </row>
    <row r="1141" spans="1:21" ht="48" hidden="1" x14ac:dyDescent="0.2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s="6">
        <f t="shared" si="85"/>
        <v>0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8281</v>
      </c>
      <c r="P1141" s="4">
        <f t="shared" si="86"/>
        <v>5</v>
      </c>
      <c r="Q1141" s="7">
        <f t="shared" si="87"/>
        <v>5</v>
      </c>
      <c r="R1141" s="8" t="s">
        <v>8331</v>
      </c>
      <c r="S1141" t="s">
        <v>8333</v>
      </c>
      <c r="T1141" s="11">
        <f t="shared" si="88"/>
        <v>42005.347523148142</v>
      </c>
      <c r="U1141" s="11">
        <f t="shared" si="89"/>
        <v>41975.347523148142</v>
      </c>
    </row>
    <row r="1142" spans="1:21" ht="48" hidden="1" x14ac:dyDescent="0.2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s="6">
        <f t="shared" si="85"/>
        <v>0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8281</v>
      </c>
      <c r="P1142" s="4" t="e">
        <f t="shared" si="86"/>
        <v>#DIV/0!</v>
      </c>
      <c r="Q1142" s="7">
        <f t="shared" si="87"/>
        <v>0</v>
      </c>
      <c r="R1142" s="8" t="s">
        <v>8331</v>
      </c>
      <c r="S1142" t="s">
        <v>8333</v>
      </c>
      <c r="T1142" s="11">
        <f t="shared" si="88"/>
        <v>42222.462048611109</v>
      </c>
      <c r="U1142" s="11">
        <f t="shared" si="89"/>
        <v>42192.462048611109</v>
      </c>
    </row>
    <row r="1143" spans="1:21" ht="16" hidden="1" x14ac:dyDescent="0.2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s="6">
        <f t="shared" si="85"/>
        <v>0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8281</v>
      </c>
      <c r="P1143" s="4" t="e">
        <f t="shared" si="86"/>
        <v>#DIV/0!</v>
      </c>
      <c r="Q1143" s="7">
        <f t="shared" si="87"/>
        <v>0</v>
      </c>
      <c r="R1143" s="8" t="s">
        <v>8331</v>
      </c>
      <c r="S1143" t="s">
        <v>8333</v>
      </c>
      <c r="T1143" s="11">
        <f t="shared" si="88"/>
        <v>42194.699652777781</v>
      </c>
      <c r="U1143" s="11">
        <f t="shared" si="89"/>
        <v>42164.699652777781</v>
      </c>
    </row>
    <row r="1144" spans="1:21" ht="48" hidden="1" x14ac:dyDescent="0.2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s="6">
        <f t="shared" si="85"/>
        <v>0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8281</v>
      </c>
      <c r="P1144" s="4" t="e">
        <f t="shared" si="86"/>
        <v>#DIV/0!</v>
      </c>
      <c r="Q1144" s="7">
        <f t="shared" si="87"/>
        <v>0</v>
      </c>
      <c r="R1144" s="8" t="s">
        <v>8331</v>
      </c>
      <c r="S1144" t="s">
        <v>8333</v>
      </c>
      <c r="T1144" s="11">
        <f t="shared" si="88"/>
        <v>42052.006099537044</v>
      </c>
      <c r="U1144" s="11">
        <f t="shared" si="89"/>
        <v>42022.006099537044</v>
      </c>
    </row>
    <row r="1145" spans="1:21" ht="48" hidden="1" x14ac:dyDescent="0.2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s="6">
        <f t="shared" si="85"/>
        <v>0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8281</v>
      </c>
      <c r="P1145" s="4">
        <f t="shared" si="86"/>
        <v>23.25</v>
      </c>
      <c r="Q1145" s="7">
        <f t="shared" si="87"/>
        <v>23.25</v>
      </c>
      <c r="R1145" s="8" t="s">
        <v>8331</v>
      </c>
      <c r="S1145" t="s">
        <v>8333</v>
      </c>
      <c r="T1145" s="11">
        <f t="shared" si="88"/>
        <v>42355.19358796296</v>
      </c>
      <c r="U1145" s="11">
        <f t="shared" si="89"/>
        <v>42325.19358796296</v>
      </c>
    </row>
    <row r="1146" spans="1:21" ht="48" hidden="1" x14ac:dyDescent="0.2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s="6">
        <f t="shared" si="85"/>
        <v>0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8282</v>
      </c>
      <c r="P1146" s="4" t="e">
        <f t="shared" si="86"/>
        <v>#DIV/0!</v>
      </c>
      <c r="Q1146" s="7">
        <f t="shared" si="87"/>
        <v>0</v>
      </c>
      <c r="R1146" s="8" t="s">
        <v>8334</v>
      </c>
      <c r="S1146" t="s">
        <v>8335</v>
      </c>
      <c r="T1146" s="11">
        <f t="shared" si="88"/>
        <v>42123.181944444441</v>
      </c>
      <c r="U1146" s="11">
        <f t="shared" si="89"/>
        <v>42093.181944444441</v>
      </c>
    </row>
    <row r="1147" spans="1:21" ht="48" hidden="1" x14ac:dyDescent="0.2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s="6">
        <f t="shared" si="85"/>
        <v>0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8282</v>
      </c>
      <c r="P1147" s="4">
        <f t="shared" si="86"/>
        <v>100</v>
      </c>
      <c r="Q1147" s="7">
        <f t="shared" si="87"/>
        <v>100</v>
      </c>
      <c r="R1147" s="8" t="s">
        <v>8334</v>
      </c>
      <c r="S1147" t="s">
        <v>8335</v>
      </c>
      <c r="T1147" s="11">
        <f t="shared" si="88"/>
        <v>41914.747592592597</v>
      </c>
      <c r="U1147" s="11">
        <f t="shared" si="89"/>
        <v>41854.747592592597</v>
      </c>
    </row>
    <row r="1148" spans="1:21" ht="32" hidden="1" x14ac:dyDescent="0.2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s="6">
        <f t="shared" si="85"/>
        <v>9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8282</v>
      </c>
      <c r="P1148" s="4">
        <f t="shared" si="86"/>
        <v>44.17</v>
      </c>
      <c r="Q1148" s="7">
        <f t="shared" si="87"/>
        <v>44.17</v>
      </c>
      <c r="R1148" s="8" t="s">
        <v>8334</v>
      </c>
      <c r="S1148" t="s">
        <v>8335</v>
      </c>
      <c r="T1148" s="11">
        <f t="shared" si="88"/>
        <v>41761.9533912037</v>
      </c>
      <c r="U1148" s="11">
        <f t="shared" si="89"/>
        <v>41723.9533912037</v>
      </c>
    </row>
    <row r="1149" spans="1:21" ht="48" hidden="1" x14ac:dyDescent="0.2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s="6">
        <f t="shared" si="85"/>
        <v>0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8282</v>
      </c>
      <c r="P1149" s="4" t="e">
        <f t="shared" si="86"/>
        <v>#DIV/0!</v>
      </c>
      <c r="Q1149" s="7">
        <f t="shared" si="87"/>
        <v>0</v>
      </c>
      <c r="R1149" s="8" t="s">
        <v>8334</v>
      </c>
      <c r="S1149" t="s">
        <v>8335</v>
      </c>
      <c r="T1149" s="11">
        <f t="shared" si="88"/>
        <v>41931.972025462965</v>
      </c>
      <c r="U1149" s="11">
        <f t="shared" si="89"/>
        <v>41871.972025462965</v>
      </c>
    </row>
    <row r="1150" spans="1:21" ht="32" hidden="1" x14ac:dyDescent="0.2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s="6">
        <f t="shared" si="85"/>
        <v>0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8282</v>
      </c>
      <c r="P1150" s="4">
        <f t="shared" si="86"/>
        <v>24.33</v>
      </c>
      <c r="Q1150" s="7">
        <f t="shared" si="87"/>
        <v>24.33</v>
      </c>
      <c r="R1150" s="8" t="s">
        <v>8334</v>
      </c>
      <c r="S1150" t="s">
        <v>8335</v>
      </c>
      <c r="T1150" s="11">
        <f t="shared" si="88"/>
        <v>42705.212743055556</v>
      </c>
      <c r="U1150" s="11">
        <f t="shared" si="89"/>
        <v>42675.171076388884</v>
      </c>
    </row>
    <row r="1151" spans="1:21" ht="32" hidden="1" x14ac:dyDescent="0.2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s="6">
        <f t="shared" si="85"/>
        <v>0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8282</v>
      </c>
      <c r="P1151" s="4">
        <f t="shared" si="86"/>
        <v>37.5</v>
      </c>
      <c r="Q1151" s="7">
        <f t="shared" si="87"/>
        <v>37.5</v>
      </c>
      <c r="R1151" s="8" t="s">
        <v>8334</v>
      </c>
      <c r="S1151" t="s">
        <v>8335</v>
      </c>
      <c r="T1151" s="11">
        <f t="shared" si="88"/>
        <v>42537.71025462963</v>
      </c>
      <c r="U1151" s="11">
        <f t="shared" si="89"/>
        <v>42507.71025462963</v>
      </c>
    </row>
    <row r="1152" spans="1:21" ht="32" hidden="1" x14ac:dyDescent="0.2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s="6">
        <f t="shared" si="85"/>
        <v>10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8282</v>
      </c>
      <c r="P1152" s="4">
        <f t="shared" si="86"/>
        <v>42</v>
      </c>
      <c r="Q1152" s="7">
        <f t="shared" si="87"/>
        <v>42</v>
      </c>
      <c r="R1152" s="8" t="s">
        <v>8334</v>
      </c>
      <c r="S1152" t="s">
        <v>8335</v>
      </c>
      <c r="T1152" s="11">
        <f t="shared" si="88"/>
        <v>42377.954571759255</v>
      </c>
      <c r="U1152" s="11">
        <f t="shared" si="89"/>
        <v>42317.954571759255</v>
      </c>
    </row>
    <row r="1153" spans="1:21" ht="48" hidden="1" x14ac:dyDescent="0.2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s="6">
        <f t="shared" si="85"/>
        <v>0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8282</v>
      </c>
      <c r="P1153" s="4" t="e">
        <f t="shared" si="86"/>
        <v>#DIV/0!</v>
      </c>
      <c r="Q1153" s="7">
        <f t="shared" si="87"/>
        <v>0</v>
      </c>
      <c r="R1153" s="8" t="s">
        <v>8334</v>
      </c>
      <c r="S1153" t="s">
        <v>8335</v>
      </c>
      <c r="T1153" s="11">
        <f t="shared" si="88"/>
        <v>42254.102581018517</v>
      </c>
      <c r="U1153" s="11">
        <f t="shared" si="89"/>
        <v>42224.102581018517</v>
      </c>
    </row>
    <row r="1154" spans="1:21" ht="16" hidden="1" x14ac:dyDescent="0.2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s="6">
        <f t="shared" si="85"/>
        <v>6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8282</v>
      </c>
      <c r="P1154" s="4">
        <f t="shared" si="86"/>
        <v>60.73</v>
      </c>
      <c r="Q1154" s="7">
        <f t="shared" si="87"/>
        <v>60.73</v>
      </c>
      <c r="R1154" s="8" t="s">
        <v>8334</v>
      </c>
      <c r="S1154" t="s">
        <v>8335</v>
      </c>
      <c r="T1154" s="11">
        <f t="shared" si="88"/>
        <v>42139.709629629629</v>
      </c>
      <c r="U1154" s="11">
        <f t="shared" si="89"/>
        <v>42109.709629629629</v>
      </c>
    </row>
    <row r="1155" spans="1:21" ht="32" hidden="1" x14ac:dyDescent="0.2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s="6">
        <f t="shared" ref="F1155:F1218" si="90">ROUND(E1155/D1155*100,0)</f>
        <v>1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8282</v>
      </c>
      <c r="P1155" s="4">
        <f t="shared" ref="P1155:P1218" si="91">ROUND(E1155/M1155,2)</f>
        <v>50</v>
      </c>
      <c r="Q1155" s="7">
        <f t="shared" ref="Q1155:Q1218" si="92">IFERROR(ROUND(E1155/M1155,2),0)</f>
        <v>50</v>
      </c>
      <c r="R1155" s="8" t="s">
        <v>8334</v>
      </c>
      <c r="S1155" t="s">
        <v>8335</v>
      </c>
      <c r="T1155" s="11">
        <f t="shared" ref="T1155:T1218" si="93">(((J1155/60)/60)/24)+DATE(1970,1,1)</f>
        <v>42173.714178240742</v>
      </c>
      <c r="U1155" s="11">
        <f t="shared" ref="U1155:U1218" si="94">(((K1155/60)/60)/24)+DATE(1970,1,1)</f>
        <v>42143.714178240742</v>
      </c>
    </row>
    <row r="1156" spans="1:21" ht="48" hidden="1" x14ac:dyDescent="0.2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s="6">
        <f t="shared" si="90"/>
        <v>7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8282</v>
      </c>
      <c r="P1156" s="4">
        <f t="shared" si="91"/>
        <v>108.33</v>
      </c>
      <c r="Q1156" s="7">
        <f t="shared" si="92"/>
        <v>108.33</v>
      </c>
      <c r="R1156" s="8" t="s">
        <v>8334</v>
      </c>
      <c r="S1156" t="s">
        <v>8335</v>
      </c>
      <c r="T1156" s="11">
        <f t="shared" si="93"/>
        <v>42253.108865740738</v>
      </c>
      <c r="U1156" s="11">
        <f t="shared" si="94"/>
        <v>42223.108865740738</v>
      </c>
    </row>
    <row r="1157" spans="1:21" ht="48" hidden="1" x14ac:dyDescent="0.2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s="6">
        <f t="shared" si="90"/>
        <v>1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8282</v>
      </c>
      <c r="P1157" s="4">
        <f t="shared" si="91"/>
        <v>23.5</v>
      </c>
      <c r="Q1157" s="7">
        <f t="shared" si="92"/>
        <v>23.5</v>
      </c>
      <c r="R1157" s="8" t="s">
        <v>8334</v>
      </c>
      <c r="S1157" t="s">
        <v>8335</v>
      </c>
      <c r="T1157" s="11">
        <f t="shared" si="93"/>
        <v>41865.763981481483</v>
      </c>
      <c r="U1157" s="11">
        <f t="shared" si="94"/>
        <v>41835.763981481483</v>
      </c>
    </row>
    <row r="1158" spans="1:21" ht="48" hidden="1" x14ac:dyDescent="0.2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s="6">
        <f t="shared" si="90"/>
        <v>0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8282</v>
      </c>
      <c r="P1158" s="4" t="e">
        <f t="shared" si="91"/>
        <v>#DIV/0!</v>
      </c>
      <c r="Q1158" s="7">
        <f t="shared" si="92"/>
        <v>0</v>
      </c>
      <c r="R1158" s="8" t="s">
        <v>8334</v>
      </c>
      <c r="S1158" t="s">
        <v>8335</v>
      </c>
      <c r="T1158" s="11">
        <f t="shared" si="93"/>
        <v>42059.07131944444</v>
      </c>
      <c r="U1158" s="11">
        <f t="shared" si="94"/>
        <v>42029.07131944444</v>
      </c>
    </row>
    <row r="1159" spans="1:21" ht="48" hidden="1" x14ac:dyDescent="0.2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s="6">
        <f t="shared" si="90"/>
        <v>2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8282</v>
      </c>
      <c r="P1159" s="4">
        <f t="shared" si="91"/>
        <v>50.33</v>
      </c>
      <c r="Q1159" s="7">
        <f t="shared" si="92"/>
        <v>50.33</v>
      </c>
      <c r="R1159" s="8" t="s">
        <v>8334</v>
      </c>
      <c r="S1159" t="s">
        <v>8335</v>
      </c>
      <c r="T1159" s="11">
        <f t="shared" si="93"/>
        <v>41978.669907407413</v>
      </c>
      <c r="U1159" s="11">
        <f t="shared" si="94"/>
        <v>41918.628240740742</v>
      </c>
    </row>
    <row r="1160" spans="1:21" ht="48" hidden="1" x14ac:dyDescent="0.2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s="6">
        <f t="shared" si="90"/>
        <v>0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8282</v>
      </c>
      <c r="P1160" s="4">
        <f t="shared" si="91"/>
        <v>11.67</v>
      </c>
      <c r="Q1160" s="7">
        <f t="shared" si="92"/>
        <v>11.67</v>
      </c>
      <c r="R1160" s="8" t="s">
        <v>8334</v>
      </c>
      <c r="S1160" t="s">
        <v>8335</v>
      </c>
      <c r="T1160" s="11">
        <f t="shared" si="93"/>
        <v>41982.09175925926</v>
      </c>
      <c r="U1160" s="11">
        <f t="shared" si="94"/>
        <v>41952.09175925926</v>
      </c>
    </row>
    <row r="1161" spans="1:21" ht="48" hidden="1" x14ac:dyDescent="0.2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s="6">
        <f t="shared" si="90"/>
        <v>0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8282</v>
      </c>
      <c r="P1161" s="4" t="e">
        <f t="shared" si="91"/>
        <v>#DIV/0!</v>
      </c>
      <c r="Q1161" s="7">
        <f t="shared" si="92"/>
        <v>0</v>
      </c>
      <c r="R1161" s="8" t="s">
        <v>8334</v>
      </c>
      <c r="S1161" t="s">
        <v>8335</v>
      </c>
      <c r="T1161" s="11">
        <f t="shared" si="93"/>
        <v>42185.65625</v>
      </c>
      <c r="U1161" s="11">
        <f t="shared" si="94"/>
        <v>42154.726446759261</v>
      </c>
    </row>
    <row r="1162" spans="1:21" ht="48" hidden="1" x14ac:dyDescent="0.2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s="6">
        <f t="shared" si="90"/>
        <v>4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8282</v>
      </c>
      <c r="P1162" s="4">
        <f t="shared" si="91"/>
        <v>60.79</v>
      </c>
      <c r="Q1162" s="7">
        <f t="shared" si="92"/>
        <v>60.79</v>
      </c>
      <c r="R1162" s="8" t="s">
        <v>8334</v>
      </c>
      <c r="S1162" t="s">
        <v>8335</v>
      </c>
      <c r="T1162" s="11">
        <f t="shared" si="93"/>
        <v>42091.113263888896</v>
      </c>
      <c r="U1162" s="11">
        <f t="shared" si="94"/>
        <v>42061.154930555553</v>
      </c>
    </row>
    <row r="1163" spans="1:21" ht="48" hidden="1" x14ac:dyDescent="0.2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s="6">
        <f t="shared" si="90"/>
        <v>0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8282</v>
      </c>
      <c r="P1163" s="4" t="e">
        <f t="shared" si="91"/>
        <v>#DIV/0!</v>
      </c>
      <c r="Q1163" s="7">
        <f t="shared" si="92"/>
        <v>0</v>
      </c>
      <c r="R1163" s="8" t="s">
        <v>8334</v>
      </c>
      <c r="S1163" t="s">
        <v>8335</v>
      </c>
      <c r="T1163" s="11">
        <f t="shared" si="93"/>
        <v>42143.629502314812</v>
      </c>
      <c r="U1163" s="11">
        <f t="shared" si="94"/>
        <v>42122.629502314812</v>
      </c>
    </row>
    <row r="1164" spans="1:21" ht="48" hidden="1" x14ac:dyDescent="0.2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s="6">
        <f t="shared" si="90"/>
        <v>0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8282</v>
      </c>
      <c r="P1164" s="4">
        <f t="shared" si="91"/>
        <v>17.5</v>
      </c>
      <c r="Q1164" s="7">
        <f t="shared" si="92"/>
        <v>17.5</v>
      </c>
      <c r="R1164" s="8" t="s">
        <v>8334</v>
      </c>
      <c r="S1164" t="s">
        <v>8335</v>
      </c>
      <c r="T1164" s="11">
        <f t="shared" si="93"/>
        <v>41907.683611111112</v>
      </c>
      <c r="U1164" s="11">
        <f t="shared" si="94"/>
        <v>41876.683611111112</v>
      </c>
    </row>
    <row r="1165" spans="1:21" ht="48" hidden="1" x14ac:dyDescent="0.2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s="6">
        <f t="shared" si="90"/>
        <v>0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8282</v>
      </c>
      <c r="P1165" s="4" t="e">
        <f t="shared" si="91"/>
        <v>#DIV/0!</v>
      </c>
      <c r="Q1165" s="7">
        <f t="shared" si="92"/>
        <v>0</v>
      </c>
      <c r="R1165" s="8" t="s">
        <v>8334</v>
      </c>
      <c r="S1165" t="s">
        <v>8335</v>
      </c>
      <c r="T1165" s="11">
        <f t="shared" si="93"/>
        <v>41860.723611111112</v>
      </c>
      <c r="U1165" s="11">
        <f t="shared" si="94"/>
        <v>41830.723611111112</v>
      </c>
    </row>
    <row r="1166" spans="1:21" ht="64" hidden="1" x14ac:dyDescent="0.2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s="6">
        <f t="shared" si="90"/>
        <v>0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8282</v>
      </c>
      <c r="P1166" s="4" t="e">
        <f t="shared" si="91"/>
        <v>#DIV/0!</v>
      </c>
      <c r="Q1166" s="7">
        <f t="shared" si="92"/>
        <v>0</v>
      </c>
      <c r="R1166" s="8" t="s">
        <v>8334</v>
      </c>
      <c r="S1166" t="s">
        <v>8335</v>
      </c>
      <c r="T1166" s="11">
        <f t="shared" si="93"/>
        <v>42539.724328703705</v>
      </c>
      <c r="U1166" s="11">
        <f t="shared" si="94"/>
        <v>42509.724328703705</v>
      </c>
    </row>
    <row r="1167" spans="1:21" ht="48" hidden="1" x14ac:dyDescent="0.2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s="6">
        <f t="shared" si="90"/>
        <v>21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8282</v>
      </c>
      <c r="P1167" s="4">
        <f t="shared" si="91"/>
        <v>82.82</v>
      </c>
      <c r="Q1167" s="7">
        <f t="shared" si="92"/>
        <v>82.82</v>
      </c>
      <c r="R1167" s="8" t="s">
        <v>8334</v>
      </c>
      <c r="S1167" t="s">
        <v>8335</v>
      </c>
      <c r="T1167" s="11">
        <f t="shared" si="93"/>
        <v>41826.214467592588</v>
      </c>
      <c r="U1167" s="11">
        <f t="shared" si="94"/>
        <v>41792.214467592588</v>
      </c>
    </row>
    <row r="1168" spans="1:21" ht="48" hidden="1" x14ac:dyDescent="0.2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s="6">
        <f t="shared" si="90"/>
        <v>19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8282</v>
      </c>
      <c r="P1168" s="4">
        <f t="shared" si="91"/>
        <v>358.88</v>
      </c>
      <c r="Q1168" s="7">
        <f t="shared" si="92"/>
        <v>358.88</v>
      </c>
      <c r="R1168" s="8" t="s">
        <v>8334</v>
      </c>
      <c r="S1168" t="s">
        <v>8335</v>
      </c>
      <c r="T1168" s="11">
        <f t="shared" si="93"/>
        <v>42181.166666666672</v>
      </c>
      <c r="U1168" s="11">
        <f t="shared" si="94"/>
        <v>42150.485439814816</v>
      </c>
    </row>
    <row r="1169" spans="1:21" ht="48" hidden="1" x14ac:dyDescent="0.2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s="6">
        <f t="shared" si="90"/>
        <v>2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8282</v>
      </c>
      <c r="P1169" s="4">
        <f t="shared" si="91"/>
        <v>61.19</v>
      </c>
      <c r="Q1169" s="7">
        <f t="shared" si="92"/>
        <v>61.19</v>
      </c>
      <c r="R1169" s="8" t="s">
        <v>8334</v>
      </c>
      <c r="S1169" t="s">
        <v>8335</v>
      </c>
      <c r="T1169" s="11">
        <f t="shared" si="93"/>
        <v>41894.734895833331</v>
      </c>
      <c r="U1169" s="11">
        <f t="shared" si="94"/>
        <v>41863.734895833331</v>
      </c>
    </row>
    <row r="1170" spans="1:21" ht="48" hidden="1" x14ac:dyDescent="0.2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s="6">
        <f t="shared" si="90"/>
        <v>6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8282</v>
      </c>
      <c r="P1170" s="4">
        <f t="shared" si="91"/>
        <v>340</v>
      </c>
      <c r="Q1170" s="7">
        <f t="shared" si="92"/>
        <v>340</v>
      </c>
      <c r="R1170" s="8" t="s">
        <v>8334</v>
      </c>
      <c r="S1170" t="s">
        <v>8335</v>
      </c>
      <c r="T1170" s="11">
        <f t="shared" si="93"/>
        <v>42635.053993055553</v>
      </c>
      <c r="U1170" s="11">
        <f t="shared" si="94"/>
        <v>42605.053993055553</v>
      </c>
    </row>
    <row r="1171" spans="1:21" ht="48" hidden="1" x14ac:dyDescent="0.2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s="6">
        <f t="shared" si="90"/>
        <v>0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8282</v>
      </c>
      <c r="P1171" s="4">
        <f t="shared" si="91"/>
        <v>5.67</v>
      </c>
      <c r="Q1171" s="7">
        <f t="shared" si="92"/>
        <v>5.67</v>
      </c>
      <c r="R1171" s="8" t="s">
        <v>8334</v>
      </c>
      <c r="S1171" t="s">
        <v>8335</v>
      </c>
      <c r="T1171" s="11">
        <f t="shared" si="93"/>
        <v>42057.353738425925</v>
      </c>
      <c r="U1171" s="11">
        <f t="shared" si="94"/>
        <v>42027.353738425925</v>
      </c>
    </row>
    <row r="1172" spans="1:21" ht="48" hidden="1" x14ac:dyDescent="0.2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s="6">
        <f t="shared" si="90"/>
        <v>0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8282</v>
      </c>
      <c r="P1172" s="4">
        <f t="shared" si="91"/>
        <v>50</v>
      </c>
      <c r="Q1172" s="7">
        <f t="shared" si="92"/>
        <v>50</v>
      </c>
      <c r="R1172" s="8" t="s">
        <v>8334</v>
      </c>
      <c r="S1172" t="s">
        <v>8335</v>
      </c>
      <c r="T1172" s="11">
        <f t="shared" si="93"/>
        <v>42154.893182870372</v>
      </c>
      <c r="U1172" s="11">
        <f t="shared" si="94"/>
        <v>42124.893182870372</v>
      </c>
    </row>
    <row r="1173" spans="1:21" ht="32" hidden="1" x14ac:dyDescent="0.2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s="6">
        <f t="shared" si="90"/>
        <v>0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8282</v>
      </c>
      <c r="P1173" s="4">
        <f t="shared" si="91"/>
        <v>25</v>
      </c>
      <c r="Q1173" s="7">
        <f t="shared" si="92"/>
        <v>25</v>
      </c>
      <c r="R1173" s="8" t="s">
        <v>8334</v>
      </c>
      <c r="S1173" t="s">
        <v>8335</v>
      </c>
      <c r="T1173" s="11">
        <f t="shared" si="93"/>
        <v>41956.846377314811</v>
      </c>
      <c r="U1173" s="11">
        <f t="shared" si="94"/>
        <v>41938.804710648146</v>
      </c>
    </row>
    <row r="1174" spans="1:21" ht="16" hidden="1" x14ac:dyDescent="0.2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s="6">
        <f t="shared" si="90"/>
        <v>0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8282</v>
      </c>
      <c r="P1174" s="4" t="e">
        <f t="shared" si="91"/>
        <v>#DIV/0!</v>
      </c>
      <c r="Q1174" s="7">
        <f t="shared" si="92"/>
        <v>0</v>
      </c>
      <c r="R1174" s="8" t="s">
        <v>8334</v>
      </c>
      <c r="S1174" t="s">
        <v>8335</v>
      </c>
      <c r="T1174" s="11">
        <f t="shared" si="93"/>
        <v>41871.682314814818</v>
      </c>
      <c r="U1174" s="11">
        <f t="shared" si="94"/>
        <v>41841.682314814818</v>
      </c>
    </row>
    <row r="1175" spans="1:21" ht="48" hidden="1" x14ac:dyDescent="0.2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s="6">
        <f t="shared" si="90"/>
        <v>0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8282</v>
      </c>
      <c r="P1175" s="4">
        <f t="shared" si="91"/>
        <v>30</v>
      </c>
      <c r="Q1175" s="7">
        <f t="shared" si="92"/>
        <v>30</v>
      </c>
      <c r="R1175" s="8" t="s">
        <v>8334</v>
      </c>
      <c r="S1175" t="s">
        <v>8335</v>
      </c>
      <c r="T1175" s="11">
        <f t="shared" si="93"/>
        <v>42219.185844907406</v>
      </c>
      <c r="U1175" s="11">
        <f t="shared" si="94"/>
        <v>42184.185844907406</v>
      </c>
    </row>
    <row r="1176" spans="1:21" ht="48" hidden="1" x14ac:dyDescent="0.2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s="6">
        <f t="shared" si="90"/>
        <v>6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8282</v>
      </c>
      <c r="P1176" s="4">
        <f t="shared" si="91"/>
        <v>46.63</v>
      </c>
      <c r="Q1176" s="7">
        <f t="shared" si="92"/>
        <v>46.63</v>
      </c>
      <c r="R1176" s="8" t="s">
        <v>8334</v>
      </c>
      <c r="S1176" t="s">
        <v>8335</v>
      </c>
      <c r="T1176" s="11">
        <f t="shared" si="93"/>
        <v>42498.84174768519</v>
      </c>
      <c r="U1176" s="11">
        <f t="shared" si="94"/>
        <v>42468.84174768519</v>
      </c>
    </row>
    <row r="1177" spans="1:21" ht="48" hidden="1" x14ac:dyDescent="0.2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s="6">
        <f t="shared" si="90"/>
        <v>3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8282</v>
      </c>
      <c r="P1177" s="4">
        <f t="shared" si="91"/>
        <v>65</v>
      </c>
      <c r="Q1177" s="7">
        <f t="shared" si="92"/>
        <v>65</v>
      </c>
      <c r="R1177" s="8" t="s">
        <v>8334</v>
      </c>
      <c r="S1177" t="s">
        <v>8335</v>
      </c>
      <c r="T1177" s="11">
        <f t="shared" si="93"/>
        <v>42200.728460648148</v>
      </c>
      <c r="U1177" s="11">
        <f t="shared" si="94"/>
        <v>42170.728460648148</v>
      </c>
    </row>
    <row r="1178" spans="1:21" ht="64" hidden="1" x14ac:dyDescent="0.2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s="6">
        <f t="shared" si="90"/>
        <v>0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8282</v>
      </c>
      <c r="P1178" s="4">
        <f t="shared" si="91"/>
        <v>10</v>
      </c>
      <c r="Q1178" s="7">
        <f t="shared" si="92"/>
        <v>10</v>
      </c>
      <c r="R1178" s="8" t="s">
        <v>8334</v>
      </c>
      <c r="S1178" t="s">
        <v>8335</v>
      </c>
      <c r="T1178" s="11">
        <f t="shared" si="93"/>
        <v>42800.541666666672</v>
      </c>
      <c r="U1178" s="11">
        <f t="shared" si="94"/>
        <v>42746.019652777773</v>
      </c>
    </row>
    <row r="1179" spans="1:21" ht="48" hidden="1" x14ac:dyDescent="0.2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s="6">
        <f t="shared" si="90"/>
        <v>0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8282</v>
      </c>
      <c r="P1179" s="4" t="e">
        <f t="shared" si="91"/>
        <v>#DIV/0!</v>
      </c>
      <c r="Q1179" s="7">
        <f t="shared" si="92"/>
        <v>0</v>
      </c>
      <c r="R1179" s="8" t="s">
        <v>8334</v>
      </c>
      <c r="S1179" t="s">
        <v>8335</v>
      </c>
      <c r="T1179" s="11">
        <f t="shared" si="93"/>
        <v>41927.660833333335</v>
      </c>
      <c r="U1179" s="11">
        <f t="shared" si="94"/>
        <v>41897.660833333335</v>
      </c>
    </row>
    <row r="1180" spans="1:21" ht="48" hidden="1" x14ac:dyDescent="0.2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s="6">
        <f t="shared" si="90"/>
        <v>0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8282</v>
      </c>
      <c r="P1180" s="4">
        <f t="shared" si="91"/>
        <v>5</v>
      </c>
      <c r="Q1180" s="7">
        <f t="shared" si="92"/>
        <v>5</v>
      </c>
      <c r="R1180" s="8" t="s">
        <v>8334</v>
      </c>
      <c r="S1180" t="s">
        <v>8335</v>
      </c>
      <c r="T1180" s="11">
        <f t="shared" si="93"/>
        <v>41867.905694444446</v>
      </c>
      <c r="U1180" s="11">
        <f t="shared" si="94"/>
        <v>41837.905694444446</v>
      </c>
    </row>
    <row r="1181" spans="1:21" ht="48" hidden="1" x14ac:dyDescent="0.2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s="6">
        <f t="shared" si="90"/>
        <v>5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8282</v>
      </c>
      <c r="P1181" s="4">
        <f t="shared" si="91"/>
        <v>640</v>
      </c>
      <c r="Q1181" s="7">
        <f t="shared" si="92"/>
        <v>640</v>
      </c>
      <c r="R1181" s="8" t="s">
        <v>8334</v>
      </c>
      <c r="S1181" t="s">
        <v>8335</v>
      </c>
      <c r="T1181" s="11">
        <f t="shared" si="93"/>
        <v>42305.720219907409</v>
      </c>
      <c r="U1181" s="11">
        <f t="shared" si="94"/>
        <v>42275.720219907409</v>
      </c>
    </row>
    <row r="1182" spans="1:21" ht="32" hidden="1" x14ac:dyDescent="0.2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s="6">
        <f t="shared" si="90"/>
        <v>12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8282</v>
      </c>
      <c r="P1182" s="4">
        <f t="shared" si="91"/>
        <v>69.12</v>
      </c>
      <c r="Q1182" s="7">
        <f t="shared" si="92"/>
        <v>69.12</v>
      </c>
      <c r="R1182" s="8" t="s">
        <v>8334</v>
      </c>
      <c r="S1182" t="s">
        <v>8335</v>
      </c>
      <c r="T1182" s="11">
        <f t="shared" si="93"/>
        <v>41818.806875000002</v>
      </c>
      <c r="U1182" s="11">
        <f t="shared" si="94"/>
        <v>41781.806875000002</v>
      </c>
    </row>
    <row r="1183" spans="1:21" ht="16" hidden="1" x14ac:dyDescent="0.2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s="6">
        <f t="shared" si="90"/>
        <v>0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8282</v>
      </c>
      <c r="P1183" s="4">
        <f t="shared" si="91"/>
        <v>1.33</v>
      </c>
      <c r="Q1183" s="7">
        <f t="shared" si="92"/>
        <v>1.33</v>
      </c>
      <c r="R1183" s="8" t="s">
        <v>8334</v>
      </c>
      <c r="S1183" t="s">
        <v>8335</v>
      </c>
      <c r="T1183" s="11">
        <f t="shared" si="93"/>
        <v>42064.339363425926</v>
      </c>
      <c r="U1183" s="11">
        <f t="shared" si="94"/>
        <v>42034.339363425926</v>
      </c>
    </row>
    <row r="1184" spans="1:21" ht="48" hidden="1" x14ac:dyDescent="0.2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s="6">
        <f t="shared" si="90"/>
        <v>4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8282</v>
      </c>
      <c r="P1184" s="4">
        <f t="shared" si="91"/>
        <v>10.5</v>
      </c>
      <c r="Q1184" s="7">
        <f t="shared" si="92"/>
        <v>10.5</v>
      </c>
      <c r="R1184" s="8" t="s">
        <v>8334</v>
      </c>
      <c r="S1184" t="s">
        <v>8335</v>
      </c>
      <c r="T1184" s="11">
        <f t="shared" si="93"/>
        <v>42747.695833333331</v>
      </c>
      <c r="U1184" s="11">
        <f t="shared" si="94"/>
        <v>42728.827407407407</v>
      </c>
    </row>
    <row r="1185" spans="1:21" ht="48" hidden="1" x14ac:dyDescent="0.2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s="6">
        <f t="shared" si="90"/>
        <v>4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8282</v>
      </c>
      <c r="P1185" s="4">
        <f t="shared" si="91"/>
        <v>33.33</v>
      </c>
      <c r="Q1185" s="7">
        <f t="shared" si="92"/>
        <v>33.33</v>
      </c>
      <c r="R1185" s="8" t="s">
        <v>8334</v>
      </c>
      <c r="S1185" t="s">
        <v>8335</v>
      </c>
      <c r="T1185" s="11">
        <f t="shared" si="93"/>
        <v>42676.165972222225</v>
      </c>
      <c r="U1185" s="11">
        <f t="shared" si="94"/>
        <v>42656.86137731481</v>
      </c>
    </row>
    <row r="1186" spans="1:21" ht="48" hidden="1" x14ac:dyDescent="0.2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s="6">
        <f t="shared" si="90"/>
        <v>105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8283</v>
      </c>
      <c r="P1186" s="4">
        <f t="shared" si="91"/>
        <v>61.56</v>
      </c>
      <c r="Q1186" s="7">
        <f t="shared" si="92"/>
        <v>61.56</v>
      </c>
      <c r="R1186" s="8" t="s">
        <v>8336</v>
      </c>
      <c r="S1186" t="s">
        <v>8337</v>
      </c>
      <c r="T1186" s="11">
        <f t="shared" si="93"/>
        <v>42772.599664351852</v>
      </c>
      <c r="U1186" s="11">
        <f t="shared" si="94"/>
        <v>42741.599664351852</v>
      </c>
    </row>
    <row r="1187" spans="1:21" ht="48" hidden="1" x14ac:dyDescent="0.2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s="6">
        <f t="shared" si="90"/>
        <v>105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8283</v>
      </c>
      <c r="P1187" s="4">
        <f t="shared" si="91"/>
        <v>118.74</v>
      </c>
      <c r="Q1187" s="7">
        <f t="shared" si="92"/>
        <v>118.74</v>
      </c>
      <c r="R1187" s="8" t="s">
        <v>8336</v>
      </c>
      <c r="S1187" t="s">
        <v>8337</v>
      </c>
      <c r="T1187" s="11">
        <f t="shared" si="93"/>
        <v>42163.166666666672</v>
      </c>
      <c r="U1187" s="11">
        <f t="shared" si="94"/>
        <v>42130.865150462967</v>
      </c>
    </row>
    <row r="1188" spans="1:21" ht="48" hidden="1" x14ac:dyDescent="0.2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s="6">
        <f t="shared" si="90"/>
        <v>107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8283</v>
      </c>
      <c r="P1188" s="4">
        <f t="shared" si="91"/>
        <v>65.08</v>
      </c>
      <c r="Q1188" s="7">
        <f t="shared" si="92"/>
        <v>65.08</v>
      </c>
      <c r="R1188" s="8" t="s">
        <v>8336</v>
      </c>
      <c r="S1188" t="s">
        <v>8337</v>
      </c>
      <c r="T1188" s="11">
        <f t="shared" si="93"/>
        <v>42156.945833333331</v>
      </c>
      <c r="U1188" s="11">
        <f t="shared" si="94"/>
        <v>42123.86336805555</v>
      </c>
    </row>
    <row r="1189" spans="1:21" ht="48" hidden="1" x14ac:dyDescent="0.2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s="6">
        <f t="shared" si="90"/>
        <v>104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8283</v>
      </c>
      <c r="P1189" s="4">
        <f t="shared" si="91"/>
        <v>130.16</v>
      </c>
      <c r="Q1189" s="7">
        <f t="shared" si="92"/>
        <v>130.16</v>
      </c>
      <c r="R1189" s="8" t="s">
        <v>8336</v>
      </c>
      <c r="S1189" t="s">
        <v>8337</v>
      </c>
      <c r="T1189" s="11">
        <f t="shared" si="93"/>
        <v>42141.75</v>
      </c>
      <c r="U1189" s="11">
        <f t="shared" si="94"/>
        <v>42109.894942129627</v>
      </c>
    </row>
    <row r="1190" spans="1:21" ht="48" hidden="1" x14ac:dyDescent="0.2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s="6">
        <f t="shared" si="90"/>
        <v>161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8283</v>
      </c>
      <c r="P1190" s="4">
        <f t="shared" si="91"/>
        <v>37.78</v>
      </c>
      <c r="Q1190" s="7">
        <f t="shared" si="92"/>
        <v>37.78</v>
      </c>
      <c r="R1190" s="8" t="s">
        <v>8336</v>
      </c>
      <c r="S1190" t="s">
        <v>8337</v>
      </c>
      <c r="T1190" s="11">
        <f t="shared" si="93"/>
        <v>42732.700694444444</v>
      </c>
      <c r="U1190" s="11">
        <f t="shared" si="94"/>
        <v>42711.700694444444</v>
      </c>
    </row>
    <row r="1191" spans="1:21" ht="48" hidden="1" x14ac:dyDescent="0.2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s="6">
        <f t="shared" si="90"/>
        <v>108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8283</v>
      </c>
      <c r="P1191" s="4">
        <f t="shared" si="91"/>
        <v>112.79</v>
      </c>
      <c r="Q1191" s="7">
        <f t="shared" si="92"/>
        <v>112.79</v>
      </c>
      <c r="R1191" s="8" t="s">
        <v>8336</v>
      </c>
      <c r="S1191" t="s">
        <v>8337</v>
      </c>
      <c r="T1191" s="11">
        <f t="shared" si="93"/>
        <v>42550.979108796295</v>
      </c>
      <c r="U1191" s="11">
        <f t="shared" si="94"/>
        <v>42529.979108796295</v>
      </c>
    </row>
    <row r="1192" spans="1:21" ht="32" hidden="1" x14ac:dyDescent="0.2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s="6">
        <f t="shared" si="90"/>
        <v>135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8283</v>
      </c>
      <c r="P1192" s="4">
        <f t="shared" si="91"/>
        <v>51.92</v>
      </c>
      <c r="Q1192" s="7">
        <f t="shared" si="92"/>
        <v>51.92</v>
      </c>
      <c r="R1192" s="8" t="s">
        <v>8336</v>
      </c>
      <c r="S1192" t="s">
        <v>8337</v>
      </c>
      <c r="T1192" s="11">
        <f t="shared" si="93"/>
        <v>41882.665798611109</v>
      </c>
      <c r="U1192" s="11">
        <f t="shared" si="94"/>
        <v>41852.665798611109</v>
      </c>
    </row>
    <row r="1193" spans="1:21" ht="48" hidden="1" x14ac:dyDescent="0.2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s="6">
        <f t="shared" si="90"/>
        <v>109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8283</v>
      </c>
      <c r="P1193" s="4">
        <f t="shared" si="91"/>
        <v>89.24</v>
      </c>
      <c r="Q1193" s="7">
        <f t="shared" si="92"/>
        <v>89.24</v>
      </c>
      <c r="R1193" s="8" t="s">
        <v>8336</v>
      </c>
      <c r="S1193" t="s">
        <v>8337</v>
      </c>
      <c r="T1193" s="11">
        <f t="shared" si="93"/>
        <v>42449.562037037031</v>
      </c>
      <c r="U1193" s="11">
        <f t="shared" si="94"/>
        <v>42419.603703703702</v>
      </c>
    </row>
    <row r="1194" spans="1:21" ht="32" hidden="1" x14ac:dyDescent="0.2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s="6">
        <f t="shared" si="90"/>
        <v>290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8283</v>
      </c>
      <c r="P1194" s="4">
        <f t="shared" si="91"/>
        <v>19.329999999999998</v>
      </c>
      <c r="Q1194" s="7">
        <f t="shared" si="92"/>
        <v>19.329999999999998</v>
      </c>
      <c r="R1194" s="8" t="s">
        <v>8336</v>
      </c>
      <c r="S1194" t="s">
        <v>8337</v>
      </c>
      <c r="T1194" s="11">
        <f t="shared" si="93"/>
        <v>42777.506689814814</v>
      </c>
      <c r="U1194" s="11">
        <f t="shared" si="94"/>
        <v>42747.506689814814</v>
      </c>
    </row>
    <row r="1195" spans="1:21" ht="48" hidden="1" x14ac:dyDescent="0.2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s="6">
        <f t="shared" si="90"/>
        <v>104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8283</v>
      </c>
      <c r="P1195" s="4">
        <f t="shared" si="91"/>
        <v>79.97</v>
      </c>
      <c r="Q1195" s="7">
        <f t="shared" si="92"/>
        <v>79.97</v>
      </c>
      <c r="R1195" s="8" t="s">
        <v>8336</v>
      </c>
      <c r="S1195" t="s">
        <v>8337</v>
      </c>
      <c r="T1195" s="11">
        <f t="shared" si="93"/>
        <v>42469.734409722223</v>
      </c>
      <c r="U1195" s="11">
        <f t="shared" si="94"/>
        <v>42409.776076388895</v>
      </c>
    </row>
    <row r="1196" spans="1:21" ht="48" hidden="1" x14ac:dyDescent="0.2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s="6">
        <f t="shared" si="90"/>
        <v>322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8283</v>
      </c>
      <c r="P1196" s="4">
        <f t="shared" si="91"/>
        <v>56.41</v>
      </c>
      <c r="Q1196" s="7">
        <f t="shared" si="92"/>
        <v>56.41</v>
      </c>
      <c r="R1196" s="8" t="s">
        <v>8336</v>
      </c>
      <c r="S1196" t="s">
        <v>8337</v>
      </c>
      <c r="T1196" s="11">
        <f t="shared" si="93"/>
        <v>42102.488182870366</v>
      </c>
      <c r="U1196" s="11">
        <f t="shared" si="94"/>
        <v>42072.488182870366</v>
      </c>
    </row>
    <row r="1197" spans="1:21" ht="64" hidden="1" x14ac:dyDescent="0.2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s="6">
        <f t="shared" si="90"/>
        <v>135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8283</v>
      </c>
      <c r="P1197" s="4">
        <f t="shared" si="91"/>
        <v>79.41</v>
      </c>
      <c r="Q1197" s="7">
        <f t="shared" si="92"/>
        <v>79.41</v>
      </c>
      <c r="R1197" s="8" t="s">
        <v>8336</v>
      </c>
      <c r="S1197" t="s">
        <v>8337</v>
      </c>
      <c r="T1197" s="11">
        <f t="shared" si="93"/>
        <v>42358.375</v>
      </c>
      <c r="U1197" s="11">
        <f t="shared" si="94"/>
        <v>42298.34783564815</v>
      </c>
    </row>
    <row r="1198" spans="1:21" ht="32" hidden="1" x14ac:dyDescent="0.2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s="6">
        <f t="shared" si="90"/>
        <v>270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8283</v>
      </c>
      <c r="P1198" s="4">
        <f t="shared" si="91"/>
        <v>76.44</v>
      </c>
      <c r="Q1198" s="7">
        <f t="shared" si="92"/>
        <v>76.44</v>
      </c>
      <c r="R1198" s="8" t="s">
        <v>8336</v>
      </c>
      <c r="S1198" t="s">
        <v>8337</v>
      </c>
      <c r="T1198" s="11">
        <f t="shared" si="93"/>
        <v>42356.818738425922</v>
      </c>
      <c r="U1198" s="11">
        <f t="shared" si="94"/>
        <v>42326.818738425922</v>
      </c>
    </row>
    <row r="1199" spans="1:21" ht="48" hidden="1" x14ac:dyDescent="0.2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s="6">
        <f t="shared" si="90"/>
        <v>253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8283</v>
      </c>
      <c r="P1199" s="4">
        <f t="shared" si="91"/>
        <v>121</v>
      </c>
      <c r="Q1199" s="7">
        <f t="shared" si="92"/>
        <v>121</v>
      </c>
      <c r="R1199" s="8" t="s">
        <v>8336</v>
      </c>
      <c r="S1199" t="s">
        <v>8337</v>
      </c>
      <c r="T1199" s="11">
        <f t="shared" si="93"/>
        <v>42534.249305555553</v>
      </c>
      <c r="U1199" s="11">
        <f t="shared" si="94"/>
        <v>42503.66474537037</v>
      </c>
    </row>
    <row r="1200" spans="1:21" ht="48" hidden="1" x14ac:dyDescent="0.2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s="6">
        <f t="shared" si="90"/>
        <v>261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8283</v>
      </c>
      <c r="P1200" s="4">
        <f t="shared" si="91"/>
        <v>54.62</v>
      </c>
      <c r="Q1200" s="7">
        <f t="shared" si="92"/>
        <v>54.62</v>
      </c>
      <c r="R1200" s="8" t="s">
        <v>8336</v>
      </c>
      <c r="S1200" t="s">
        <v>8337</v>
      </c>
      <c r="T1200" s="11">
        <f t="shared" si="93"/>
        <v>42369.125</v>
      </c>
      <c r="U1200" s="11">
        <f t="shared" si="94"/>
        <v>42333.619050925925</v>
      </c>
    </row>
    <row r="1201" spans="1:21" ht="48" hidden="1" x14ac:dyDescent="0.2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s="6">
        <f t="shared" si="90"/>
        <v>101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8283</v>
      </c>
      <c r="P1201" s="4">
        <f t="shared" si="91"/>
        <v>299.22000000000003</v>
      </c>
      <c r="Q1201" s="7">
        <f t="shared" si="92"/>
        <v>299.22000000000003</v>
      </c>
      <c r="R1201" s="8" t="s">
        <v>8336</v>
      </c>
      <c r="S1201" t="s">
        <v>8337</v>
      </c>
      <c r="T1201" s="11">
        <f t="shared" si="93"/>
        <v>42193.770833333328</v>
      </c>
      <c r="U1201" s="11">
        <f t="shared" si="94"/>
        <v>42161.770833333328</v>
      </c>
    </row>
    <row r="1202" spans="1:21" ht="48" hidden="1" x14ac:dyDescent="0.2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s="6">
        <f t="shared" si="90"/>
        <v>126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8283</v>
      </c>
      <c r="P1202" s="4">
        <f t="shared" si="91"/>
        <v>58.53</v>
      </c>
      <c r="Q1202" s="7">
        <f t="shared" si="92"/>
        <v>58.53</v>
      </c>
      <c r="R1202" s="8" t="s">
        <v>8336</v>
      </c>
      <c r="S1202" t="s">
        <v>8337</v>
      </c>
      <c r="T1202" s="11">
        <f t="shared" si="93"/>
        <v>42110.477500000001</v>
      </c>
      <c r="U1202" s="11">
        <f t="shared" si="94"/>
        <v>42089.477500000001</v>
      </c>
    </row>
    <row r="1203" spans="1:21" ht="48" hidden="1" x14ac:dyDescent="0.2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s="6">
        <f t="shared" si="90"/>
        <v>102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8283</v>
      </c>
      <c r="P1203" s="4">
        <f t="shared" si="91"/>
        <v>55.37</v>
      </c>
      <c r="Q1203" s="7">
        <f t="shared" si="92"/>
        <v>55.37</v>
      </c>
      <c r="R1203" s="8" t="s">
        <v>8336</v>
      </c>
      <c r="S1203" t="s">
        <v>8337</v>
      </c>
      <c r="T1203" s="11">
        <f t="shared" si="93"/>
        <v>42566.60701388889</v>
      </c>
      <c r="U1203" s="11">
        <f t="shared" si="94"/>
        <v>42536.60701388889</v>
      </c>
    </row>
    <row r="1204" spans="1:21" ht="48" hidden="1" x14ac:dyDescent="0.2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s="6">
        <f t="shared" si="90"/>
        <v>199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8283</v>
      </c>
      <c r="P1204" s="4">
        <f t="shared" si="91"/>
        <v>183.8</v>
      </c>
      <c r="Q1204" s="7">
        <f t="shared" si="92"/>
        <v>183.8</v>
      </c>
      <c r="R1204" s="8" t="s">
        <v>8336</v>
      </c>
      <c r="S1204" t="s">
        <v>8337</v>
      </c>
      <c r="T1204" s="11">
        <f t="shared" si="93"/>
        <v>42182.288819444439</v>
      </c>
      <c r="U1204" s="11">
        <f t="shared" si="94"/>
        <v>42152.288819444439</v>
      </c>
    </row>
    <row r="1205" spans="1:21" ht="48" hidden="1" x14ac:dyDescent="0.2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s="6">
        <f t="shared" si="90"/>
        <v>102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8283</v>
      </c>
      <c r="P1205" s="4">
        <f t="shared" si="91"/>
        <v>165.35</v>
      </c>
      <c r="Q1205" s="7">
        <f t="shared" si="92"/>
        <v>165.35</v>
      </c>
      <c r="R1205" s="8" t="s">
        <v>8336</v>
      </c>
      <c r="S1205" t="s">
        <v>8337</v>
      </c>
      <c r="T1205" s="11">
        <f t="shared" si="93"/>
        <v>42155.614895833336</v>
      </c>
      <c r="U1205" s="11">
        <f t="shared" si="94"/>
        <v>42125.614895833336</v>
      </c>
    </row>
    <row r="1206" spans="1:21" ht="48" hidden="1" x14ac:dyDescent="0.2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s="6">
        <f t="shared" si="90"/>
        <v>103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8283</v>
      </c>
      <c r="P1206" s="4">
        <f t="shared" si="91"/>
        <v>234.79</v>
      </c>
      <c r="Q1206" s="7">
        <f t="shared" si="92"/>
        <v>234.79</v>
      </c>
      <c r="R1206" s="8" t="s">
        <v>8336</v>
      </c>
      <c r="S1206" t="s">
        <v>8337</v>
      </c>
      <c r="T1206" s="11">
        <f t="shared" si="93"/>
        <v>42342.208333333328</v>
      </c>
      <c r="U1206" s="11">
        <f t="shared" si="94"/>
        <v>42297.748067129629</v>
      </c>
    </row>
    <row r="1207" spans="1:21" ht="48" hidden="1" x14ac:dyDescent="0.2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s="6">
        <f t="shared" si="90"/>
        <v>101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8283</v>
      </c>
      <c r="P1207" s="4">
        <f t="shared" si="91"/>
        <v>211.48</v>
      </c>
      <c r="Q1207" s="7">
        <f t="shared" si="92"/>
        <v>211.48</v>
      </c>
      <c r="R1207" s="8" t="s">
        <v>8336</v>
      </c>
      <c r="S1207" t="s">
        <v>8337</v>
      </c>
      <c r="T1207" s="11">
        <f t="shared" si="93"/>
        <v>42168.506377314814</v>
      </c>
      <c r="U1207" s="11">
        <f t="shared" si="94"/>
        <v>42138.506377314814</v>
      </c>
    </row>
    <row r="1208" spans="1:21" ht="48" hidden="1" x14ac:dyDescent="0.2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s="6">
        <f t="shared" si="90"/>
        <v>115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8283</v>
      </c>
      <c r="P1208" s="4">
        <f t="shared" si="91"/>
        <v>32.340000000000003</v>
      </c>
      <c r="Q1208" s="7">
        <f t="shared" si="92"/>
        <v>32.340000000000003</v>
      </c>
      <c r="R1208" s="8" t="s">
        <v>8336</v>
      </c>
      <c r="S1208" t="s">
        <v>8337</v>
      </c>
      <c r="T1208" s="11">
        <f t="shared" si="93"/>
        <v>42805.561805555553</v>
      </c>
      <c r="U1208" s="11">
        <f t="shared" si="94"/>
        <v>42772.776076388895</v>
      </c>
    </row>
    <row r="1209" spans="1:21" ht="32" hidden="1" x14ac:dyDescent="0.2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s="6">
        <f t="shared" si="90"/>
        <v>104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8283</v>
      </c>
      <c r="P1209" s="4">
        <f t="shared" si="91"/>
        <v>123.38</v>
      </c>
      <c r="Q1209" s="7">
        <f t="shared" si="92"/>
        <v>123.38</v>
      </c>
      <c r="R1209" s="8" t="s">
        <v>8336</v>
      </c>
      <c r="S1209" t="s">
        <v>8337</v>
      </c>
      <c r="T1209" s="11">
        <f t="shared" si="93"/>
        <v>42460.416666666672</v>
      </c>
      <c r="U1209" s="11">
        <f t="shared" si="94"/>
        <v>42430.430243055554</v>
      </c>
    </row>
    <row r="1210" spans="1:21" ht="48" hidden="1" x14ac:dyDescent="0.2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s="6">
        <f t="shared" si="90"/>
        <v>155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8283</v>
      </c>
      <c r="P1210" s="4">
        <f t="shared" si="91"/>
        <v>207.07</v>
      </c>
      <c r="Q1210" s="7">
        <f t="shared" si="92"/>
        <v>207.07</v>
      </c>
      <c r="R1210" s="8" t="s">
        <v>8336</v>
      </c>
      <c r="S1210" t="s">
        <v>8337</v>
      </c>
      <c r="T1210" s="11">
        <f t="shared" si="93"/>
        <v>42453.667407407411</v>
      </c>
      <c r="U1210" s="11">
        <f t="shared" si="94"/>
        <v>42423.709074074075</v>
      </c>
    </row>
    <row r="1211" spans="1:21" ht="48" hidden="1" x14ac:dyDescent="0.2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s="6">
        <f t="shared" si="90"/>
        <v>106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8283</v>
      </c>
      <c r="P1211" s="4">
        <f t="shared" si="91"/>
        <v>138.26</v>
      </c>
      <c r="Q1211" s="7">
        <f t="shared" si="92"/>
        <v>138.26</v>
      </c>
      <c r="R1211" s="8" t="s">
        <v>8336</v>
      </c>
      <c r="S1211" t="s">
        <v>8337</v>
      </c>
      <c r="T1211" s="11">
        <f t="shared" si="93"/>
        <v>42791.846122685187</v>
      </c>
      <c r="U1211" s="11">
        <f t="shared" si="94"/>
        <v>42761.846122685187</v>
      </c>
    </row>
    <row r="1212" spans="1:21" ht="32" hidden="1" x14ac:dyDescent="0.2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s="6">
        <f t="shared" si="90"/>
        <v>254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8283</v>
      </c>
      <c r="P1212" s="4">
        <f t="shared" si="91"/>
        <v>493.82</v>
      </c>
      <c r="Q1212" s="7">
        <f t="shared" si="92"/>
        <v>493.82</v>
      </c>
      <c r="R1212" s="8" t="s">
        <v>8336</v>
      </c>
      <c r="S1212" t="s">
        <v>8337</v>
      </c>
      <c r="T1212" s="11">
        <f t="shared" si="93"/>
        <v>42155.875</v>
      </c>
      <c r="U1212" s="11">
        <f t="shared" si="94"/>
        <v>42132.941805555558</v>
      </c>
    </row>
    <row r="1213" spans="1:21" ht="48" hidden="1" x14ac:dyDescent="0.2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s="6">
        <f t="shared" si="90"/>
        <v>101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8283</v>
      </c>
      <c r="P1213" s="4">
        <f t="shared" si="91"/>
        <v>168.5</v>
      </c>
      <c r="Q1213" s="7">
        <f t="shared" si="92"/>
        <v>168.5</v>
      </c>
      <c r="R1213" s="8" t="s">
        <v>8336</v>
      </c>
      <c r="S1213" t="s">
        <v>8337</v>
      </c>
      <c r="T1213" s="11">
        <f t="shared" si="93"/>
        <v>42530.866446759261</v>
      </c>
      <c r="U1213" s="11">
        <f t="shared" si="94"/>
        <v>42515.866446759261</v>
      </c>
    </row>
    <row r="1214" spans="1:21" ht="48" hidden="1" x14ac:dyDescent="0.2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s="6">
        <f t="shared" si="90"/>
        <v>129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8283</v>
      </c>
      <c r="P1214" s="4">
        <f t="shared" si="91"/>
        <v>38.869999999999997</v>
      </c>
      <c r="Q1214" s="7">
        <f t="shared" si="92"/>
        <v>38.869999999999997</v>
      </c>
      <c r="R1214" s="8" t="s">
        <v>8336</v>
      </c>
      <c r="S1214" t="s">
        <v>8337</v>
      </c>
      <c r="T1214" s="11">
        <f t="shared" si="93"/>
        <v>42335.041666666672</v>
      </c>
      <c r="U1214" s="11">
        <f t="shared" si="94"/>
        <v>42318.950173611112</v>
      </c>
    </row>
    <row r="1215" spans="1:21" ht="48" hidden="1" x14ac:dyDescent="0.2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s="6">
        <f t="shared" si="90"/>
        <v>102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8283</v>
      </c>
      <c r="P1215" s="4">
        <f t="shared" si="91"/>
        <v>61.53</v>
      </c>
      <c r="Q1215" s="7">
        <f t="shared" si="92"/>
        <v>61.53</v>
      </c>
      <c r="R1215" s="8" t="s">
        <v>8336</v>
      </c>
      <c r="S1215" t="s">
        <v>8337</v>
      </c>
      <c r="T1215" s="11">
        <f t="shared" si="93"/>
        <v>42766.755787037036</v>
      </c>
      <c r="U1215" s="11">
        <f t="shared" si="94"/>
        <v>42731.755787037036</v>
      </c>
    </row>
    <row r="1216" spans="1:21" ht="48" hidden="1" x14ac:dyDescent="0.2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s="6">
        <f t="shared" si="90"/>
        <v>132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8283</v>
      </c>
      <c r="P1216" s="4">
        <f t="shared" si="91"/>
        <v>105.44</v>
      </c>
      <c r="Q1216" s="7">
        <f t="shared" si="92"/>
        <v>105.44</v>
      </c>
      <c r="R1216" s="8" t="s">
        <v>8336</v>
      </c>
      <c r="S1216" t="s">
        <v>8337</v>
      </c>
      <c r="T1216" s="11">
        <f t="shared" si="93"/>
        <v>42164.840335648143</v>
      </c>
      <c r="U1216" s="11">
        <f t="shared" si="94"/>
        <v>42104.840335648143</v>
      </c>
    </row>
    <row r="1217" spans="1:21" ht="48" hidden="1" x14ac:dyDescent="0.2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s="6">
        <f t="shared" si="90"/>
        <v>786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8283</v>
      </c>
      <c r="P1217" s="4">
        <f t="shared" si="91"/>
        <v>71.59</v>
      </c>
      <c r="Q1217" s="7">
        <f t="shared" si="92"/>
        <v>71.59</v>
      </c>
      <c r="R1217" s="8" t="s">
        <v>8336</v>
      </c>
      <c r="S1217" t="s">
        <v>8337</v>
      </c>
      <c r="T1217" s="11">
        <f t="shared" si="93"/>
        <v>41789.923101851848</v>
      </c>
      <c r="U1217" s="11">
        <f t="shared" si="94"/>
        <v>41759.923101851848</v>
      </c>
    </row>
    <row r="1218" spans="1:21" ht="32" hidden="1" x14ac:dyDescent="0.2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s="6">
        <f t="shared" si="90"/>
        <v>146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8283</v>
      </c>
      <c r="P1218" s="4">
        <f t="shared" si="91"/>
        <v>91.88</v>
      </c>
      <c r="Q1218" s="7">
        <f t="shared" si="92"/>
        <v>91.88</v>
      </c>
      <c r="R1218" s="8" t="s">
        <v>8336</v>
      </c>
      <c r="S1218" t="s">
        <v>8337</v>
      </c>
      <c r="T1218" s="11">
        <f t="shared" si="93"/>
        <v>42279.960416666669</v>
      </c>
      <c r="U1218" s="11">
        <f t="shared" si="94"/>
        <v>42247.616400462968</v>
      </c>
    </row>
    <row r="1219" spans="1:21" ht="48" hidden="1" x14ac:dyDescent="0.2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s="6">
        <f t="shared" ref="F1219:F1282" si="95">ROUND(E1219/D1219*100,0)</f>
        <v>103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8283</v>
      </c>
      <c r="P1219" s="4">
        <f t="shared" ref="P1219:P1282" si="96">ROUND(E1219/M1219,2)</f>
        <v>148.57</v>
      </c>
      <c r="Q1219" s="7">
        <f t="shared" ref="Q1219:Q1282" si="97">IFERROR(ROUND(E1219/M1219,2),0)</f>
        <v>148.57</v>
      </c>
      <c r="R1219" s="8" t="s">
        <v>8336</v>
      </c>
      <c r="S1219" t="s">
        <v>8337</v>
      </c>
      <c r="T1219" s="11">
        <f t="shared" ref="T1219:T1282" si="98">(((J1219/60)/60)/24)+DATE(1970,1,1)</f>
        <v>42565.809490740736</v>
      </c>
      <c r="U1219" s="11">
        <f t="shared" ref="U1219:U1282" si="99">(((K1219/60)/60)/24)+DATE(1970,1,1)</f>
        <v>42535.809490740736</v>
      </c>
    </row>
    <row r="1220" spans="1:21" ht="48" hidden="1" x14ac:dyDescent="0.2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s="6">
        <f t="shared" si="95"/>
        <v>172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8283</v>
      </c>
      <c r="P1220" s="4">
        <f t="shared" si="96"/>
        <v>174.21</v>
      </c>
      <c r="Q1220" s="7">
        <f t="shared" si="97"/>
        <v>174.21</v>
      </c>
      <c r="R1220" s="8" t="s">
        <v>8336</v>
      </c>
      <c r="S1220" t="s">
        <v>8337</v>
      </c>
      <c r="T1220" s="11">
        <f t="shared" si="98"/>
        <v>42309.125</v>
      </c>
      <c r="U1220" s="11">
        <f t="shared" si="99"/>
        <v>42278.662037037036</v>
      </c>
    </row>
    <row r="1221" spans="1:21" ht="32" hidden="1" x14ac:dyDescent="0.2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s="6">
        <f t="shared" si="95"/>
        <v>159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8283</v>
      </c>
      <c r="P1221" s="4">
        <f t="shared" si="96"/>
        <v>102.86</v>
      </c>
      <c r="Q1221" s="7">
        <f t="shared" si="97"/>
        <v>102.86</v>
      </c>
      <c r="R1221" s="8" t="s">
        <v>8336</v>
      </c>
      <c r="S1221" t="s">
        <v>8337</v>
      </c>
      <c r="T1221" s="11">
        <f t="shared" si="98"/>
        <v>42663.461956018517</v>
      </c>
      <c r="U1221" s="11">
        <f t="shared" si="99"/>
        <v>42633.461956018517</v>
      </c>
    </row>
    <row r="1222" spans="1:21" ht="48" hidden="1" x14ac:dyDescent="0.2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s="6">
        <f t="shared" si="95"/>
        <v>104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8283</v>
      </c>
      <c r="P1222" s="4">
        <f t="shared" si="96"/>
        <v>111.18</v>
      </c>
      <c r="Q1222" s="7">
        <f t="shared" si="97"/>
        <v>111.18</v>
      </c>
      <c r="R1222" s="8" t="s">
        <v>8336</v>
      </c>
      <c r="S1222" t="s">
        <v>8337</v>
      </c>
      <c r="T1222" s="11">
        <f t="shared" si="98"/>
        <v>42241.628611111111</v>
      </c>
      <c r="U1222" s="11">
        <f t="shared" si="99"/>
        <v>42211.628611111111</v>
      </c>
    </row>
    <row r="1223" spans="1:21" ht="48" hidden="1" x14ac:dyDescent="0.2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s="6">
        <f t="shared" si="95"/>
        <v>111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8283</v>
      </c>
      <c r="P1223" s="4">
        <f t="shared" si="96"/>
        <v>23.8</v>
      </c>
      <c r="Q1223" s="7">
        <f t="shared" si="97"/>
        <v>23.8</v>
      </c>
      <c r="R1223" s="8" t="s">
        <v>8336</v>
      </c>
      <c r="S1223" t="s">
        <v>8337</v>
      </c>
      <c r="T1223" s="11">
        <f t="shared" si="98"/>
        <v>42708</v>
      </c>
      <c r="U1223" s="11">
        <f t="shared" si="99"/>
        <v>42680.47555555556</v>
      </c>
    </row>
    <row r="1224" spans="1:21" ht="32" hidden="1" x14ac:dyDescent="0.2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s="6">
        <f t="shared" si="95"/>
        <v>280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8283</v>
      </c>
      <c r="P1224" s="4">
        <f t="shared" si="96"/>
        <v>81.27</v>
      </c>
      <c r="Q1224" s="7">
        <f t="shared" si="97"/>
        <v>81.27</v>
      </c>
      <c r="R1224" s="8" t="s">
        <v>8336</v>
      </c>
      <c r="S1224" t="s">
        <v>8337</v>
      </c>
      <c r="T1224" s="11">
        <f t="shared" si="98"/>
        <v>42461.166666666672</v>
      </c>
      <c r="U1224" s="11">
        <f t="shared" si="99"/>
        <v>42430.720451388886</v>
      </c>
    </row>
    <row r="1225" spans="1:21" ht="32" hidden="1" x14ac:dyDescent="0.2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s="6">
        <f t="shared" si="95"/>
        <v>112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8283</v>
      </c>
      <c r="P1225" s="4">
        <f t="shared" si="96"/>
        <v>116.21</v>
      </c>
      <c r="Q1225" s="7">
        <f t="shared" si="97"/>
        <v>116.21</v>
      </c>
      <c r="R1225" s="8" t="s">
        <v>8336</v>
      </c>
      <c r="S1225" t="s">
        <v>8337</v>
      </c>
      <c r="T1225" s="11">
        <f t="shared" si="98"/>
        <v>42684.218854166669</v>
      </c>
      <c r="U1225" s="11">
        <f t="shared" si="99"/>
        <v>42654.177187499998</v>
      </c>
    </row>
    <row r="1226" spans="1:21" ht="32" hidden="1" x14ac:dyDescent="0.2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s="6">
        <f t="shared" si="95"/>
        <v>7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8284</v>
      </c>
      <c r="P1226" s="4">
        <f t="shared" si="96"/>
        <v>58.89</v>
      </c>
      <c r="Q1226" s="7">
        <f t="shared" si="97"/>
        <v>58.89</v>
      </c>
      <c r="R1226" s="8" t="s">
        <v>8323</v>
      </c>
      <c r="S1226" t="s">
        <v>8338</v>
      </c>
      <c r="T1226" s="11">
        <f t="shared" si="98"/>
        <v>41796.549791666665</v>
      </c>
      <c r="U1226" s="11">
        <f t="shared" si="99"/>
        <v>41736.549791666665</v>
      </c>
    </row>
    <row r="1227" spans="1:21" ht="48" hidden="1" x14ac:dyDescent="0.2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s="6">
        <f t="shared" si="95"/>
        <v>4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8284</v>
      </c>
      <c r="P1227" s="4">
        <f t="shared" si="96"/>
        <v>44</v>
      </c>
      <c r="Q1227" s="7">
        <f t="shared" si="97"/>
        <v>44</v>
      </c>
      <c r="R1227" s="8" t="s">
        <v>8323</v>
      </c>
      <c r="S1227" t="s">
        <v>8338</v>
      </c>
      <c r="T1227" s="11">
        <f t="shared" si="98"/>
        <v>41569.905995370369</v>
      </c>
      <c r="U1227" s="11">
        <f t="shared" si="99"/>
        <v>41509.905995370369</v>
      </c>
    </row>
    <row r="1228" spans="1:21" ht="48" hidden="1" x14ac:dyDescent="0.2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s="6">
        <f t="shared" si="95"/>
        <v>4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8284</v>
      </c>
      <c r="P1228" s="4">
        <f t="shared" si="96"/>
        <v>48.43</v>
      </c>
      <c r="Q1228" s="7">
        <f t="shared" si="97"/>
        <v>48.43</v>
      </c>
      <c r="R1228" s="8" t="s">
        <v>8323</v>
      </c>
      <c r="S1228" t="s">
        <v>8338</v>
      </c>
      <c r="T1228" s="11">
        <f t="shared" si="98"/>
        <v>41750.041666666664</v>
      </c>
      <c r="U1228" s="11">
        <f t="shared" si="99"/>
        <v>41715.874780092592</v>
      </c>
    </row>
    <row r="1229" spans="1:21" ht="48" hidden="1" x14ac:dyDescent="0.2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s="6">
        <f t="shared" si="95"/>
        <v>0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8284</v>
      </c>
      <c r="P1229" s="4" t="e">
        <f t="shared" si="96"/>
        <v>#DIV/0!</v>
      </c>
      <c r="Q1229" s="7">
        <f t="shared" si="97"/>
        <v>0</v>
      </c>
      <c r="R1229" s="8" t="s">
        <v>8323</v>
      </c>
      <c r="S1229" t="s">
        <v>8338</v>
      </c>
      <c r="T1229" s="11">
        <f t="shared" si="98"/>
        <v>41858.291666666664</v>
      </c>
      <c r="U1229" s="11">
        <f t="shared" si="99"/>
        <v>41827.919166666667</v>
      </c>
    </row>
    <row r="1230" spans="1:21" ht="32" hidden="1" x14ac:dyDescent="0.2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s="6">
        <f t="shared" si="95"/>
        <v>29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8284</v>
      </c>
      <c r="P1230" s="4">
        <f t="shared" si="96"/>
        <v>61.04</v>
      </c>
      <c r="Q1230" s="7">
        <f t="shared" si="97"/>
        <v>61.04</v>
      </c>
      <c r="R1230" s="8" t="s">
        <v>8323</v>
      </c>
      <c r="S1230" t="s">
        <v>8338</v>
      </c>
      <c r="T1230" s="11">
        <f t="shared" si="98"/>
        <v>40814.729259259257</v>
      </c>
      <c r="U1230" s="11">
        <f t="shared" si="99"/>
        <v>40754.729259259257</v>
      </c>
    </row>
    <row r="1231" spans="1:21" ht="48" hidden="1" x14ac:dyDescent="0.2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s="6">
        <f t="shared" si="95"/>
        <v>1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8284</v>
      </c>
      <c r="P1231" s="4">
        <f t="shared" si="96"/>
        <v>25</v>
      </c>
      <c r="Q1231" s="7">
        <f t="shared" si="97"/>
        <v>25</v>
      </c>
      <c r="R1231" s="8" t="s">
        <v>8323</v>
      </c>
      <c r="S1231" t="s">
        <v>8338</v>
      </c>
      <c r="T1231" s="11">
        <f t="shared" si="98"/>
        <v>41015.666666666664</v>
      </c>
      <c r="U1231" s="11">
        <f t="shared" si="99"/>
        <v>40985.459803240738</v>
      </c>
    </row>
    <row r="1232" spans="1:21" ht="48" hidden="1" x14ac:dyDescent="0.2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s="6">
        <f t="shared" si="95"/>
        <v>0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8284</v>
      </c>
      <c r="P1232" s="4" t="e">
        <f t="shared" si="96"/>
        <v>#DIV/0!</v>
      </c>
      <c r="Q1232" s="7">
        <f t="shared" si="97"/>
        <v>0</v>
      </c>
      <c r="R1232" s="8" t="s">
        <v>8323</v>
      </c>
      <c r="S1232" t="s">
        <v>8338</v>
      </c>
      <c r="T1232" s="11">
        <f t="shared" si="98"/>
        <v>40598.972569444442</v>
      </c>
      <c r="U1232" s="11">
        <f t="shared" si="99"/>
        <v>40568.972569444442</v>
      </c>
    </row>
    <row r="1233" spans="1:21" ht="48" hidden="1" x14ac:dyDescent="0.2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s="6">
        <f t="shared" si="95"/>
        <v>0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8284</v>
      </c>
      <c r="P1233" s="4" t="e">
        <f t="shared" si="96"/>
        <v>#DIV/0!</v>
      </c>
      <c r="Q1233" s="7">
        <f t="shared" si="97"/>
        <v>0</v>
      </c>
      <c r="R1233" s="8" t="s">
        <v>8323</v>
      </c>
      <c r="S1233" t="s">
        <v>8338</v>
      </c>
      <c r="T1233" s="11">
        <f t="shared" si="98"/>
        <v>42244.041666666672</v>
      </c>
      <c r="U1233" s="11">
        <f t="shared" si="99"/>
        <v>42193.941759259258</v>
      </c>
    </row>
    <row r="1234" spans="1:21" ht="48" hidden="1" x14ac:dyDescent="0.2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s="6">
        <f t="shared" si="95"/>
        <v>1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8284</v>
      </c>
      <c r="P1234" s="4">
        <f t="shared" si="96"/>
        <v>40</v>
      </c>
      <c r="Q1234" s="7">
        <f t="shared" si="97"/>
        <v>40</v>
      </c>
      <c r="R1234" s="8" t="s">
        <v>8323</v>
      </c>
      <c r="S1234" t="s">
        <v>8338</v>
      </c>
      <c r="T1234" s="11">
        <f t="shared" si="98"/>
        <v>41553.848032407412</v>
      </c>
      <c r="U1234" s="11">
        <f t="shared" si="99"/>
        <v>41506.848032407412</v>
      </c>
    </row>
    <row r="1235" spans="1:21" ht="48" hidden="1" x14ac:dyDescent="0.2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s="6">
        <f t="shared" si="95"/>
        <v>12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8284</v>
      </c>
      <c r="P1235" s="4">
        <f t="shared" si="96"/>
        <v>19.329999999999998</v>
      </c>
      <c r="Q1235" s="7">
        <f t="shared" si="97"/>
        <v>19.329999999999998</v>
      </c>
      <c r="R1235" s="8" t="s">
        <v>8323</v>
      </c>
      <c r="S1235" t="s">
        <v>8338</v>
      </c>
      <c r="T1235" s="11">
        <f t="shared" si="98"/>
        <v>40960.948773148149</v>
      </c>
      <c r="U1235" s="11">
        <f t="shared" si="99"/>
        <v>40939.948773148149</v>
      </c>
    </row>
    <row r="1236" spans="1:21" ht="48" hidden="1" x14ac:dyDescent="0.2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s="6">
        <f t="shared" si="95"/>
        <v>0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8284</v>
      </c>
      <c r="P1236" s="4" t="e">
        <f t="shared" si="96"/>
        <v>#DIV/0!</v>
      </c>
      <c r="Q1236" s="7">
        <f t="shared" si="97"/>
        <v>0</v>
      </c>
      <c r="R1236" s="8" t="s">
        <v>8323</v>
      </c>
      <c r="S1236" t="s">
        <v>8338</v>
      </c>
      <c r="T1236" s="11">
        <f t="shared" si="98"/>
        <v>42037.788680555561</v>
      </c>
      <c r="U1236" s="11">
        <f t="shared" si="99"/>
        <v>42007.788680555561</v>
      </c>
    </row>
    <row r="1237" spans="1:21" ht="48" hidden="1" x14ac:dyDescent="0.2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s="6">
        <f t="shared" si="95"/>
        <v>3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8284</v>
      </c>
      <c r="P1237" s="4">
        <f t="shared" si="96"/>
        <v>35</v>
      </c>
      <c r="Q1237" s="7">
        <f t="shared" si="97"/>
        <v>35</v>
      </c>
      <c r="R1237" s="8" t="s">
        <v>8323</v>
      </c>
      <c r="S1237" t="s">
        <v>8338</v>
      </c>
      <c r="T1237" s="11">
        <f t="shared" si="98"/>
        <v>41623.135405092595</v>
      </c>
      <c r="U1237" s="11">
        <f t="shared" si="99"/>
        <v>41583.135405092595</v>
      </c>
    </row>
    <row r="1238" spans="1:21" ht="16" hidden="1" x14ac:dyDescent="0.2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s="6">
        <f t="shared" si="95"/>
        <v>0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8284</v>
      </c>
      <c r="P1238" s="4" t="e">
        <f t="shared" si="96"/>
        <v>#DIV/0!</v>
      </c>
      <c r="Q1238" s="7">
        <f t="shared" si="97"/>
        <v>0</v>
      </c>
      <c r="R1238" s="8" t="s">
        <v>8323</v>
      </c>
      <c r="S1238" t="s">
        <v>8338</v>
      </c>
      <c r="T1238" s="11">
        <f t="shared" si="98"/>
        <v>41118.666666666664</v>
      </c>
      <c r="U1238" s="11">
        <f t="shared" si="99"/>
        <v>41110.680138888885</v>
      </c>
    </row>
    <row r="1239" spans="1:21" ht="48" hidden="1" x14ac:dyDescent="0.2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s="6">
        <f t="shared" si="95"/>
        <v>0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8284</v>
      </c>
      <c r="P1239" s="4" t="e">
        <f t="shared" si="96"/>
        <v>#DIV/0!</v>
      </c>
      <c r="Q1239" s="7">
        <f t="shared" si="97"/>
        <v>0</v>
      </c>
      <c r="R1239" s="8" t="s">
        <v>8323</v>
      </c>
      <c r="S1239" t="s">
        <v>8338</v>
      </c>
      <c r="T1239" s="11">
        <f t="shared" si="98"/>
        <v>41145.283159722225</v>
      </c>
      <c r="U1239" s="11">
        <f t="shared" si="99"/>
        <v>41125.283159722225</v>
      </c>
    </row>
    <row r="1240" spans="1:21" ht="48" hidden="1" x14ac:dyDescent="0.2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s="6">
        <f t="shared" si="95"/>
        <v>18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8284</v>
      </c>
      <c r="P1240" s="4">
        <f t="shared" si="96"/>
        <v>59.33</v>
      </c>
      <c r="Q1240" s="7">
        <f t="shared" si="97"/>
        <v>59.33</v>
      </c>
      <c r="R1240" s="8" t="s">
        <v>8323</v>
      </c>
      <c r="S1240" t="s">
        <v>8338</v>
      </c>
      <c r="T1240" s="11">
        <f t="shared" si="98"/>
        <v>40761.61037037037</v>
      </c>
      <c r="U1240" s="11">
        <f t="shared" si="99"/>
        <v>40731.61037037037</v>
      </c>
    </row>
    <row r="1241" spans="1:21" ht="32" hidden="1" x14ac:dyDescent="0.2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s="6">
        <f t="shared" si="95"/>
        <v>0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8284</v>
      </c>
      <c r="P1241" s="4" t="e">
        <f t="shared" si="96"/>
        <v>#DIV/0!</v>
      </c>
      <c r="Q1241" s="7">
        <f t="shared" si="97"/>
        <v>0</v>
      </c>
      <c r="R1241" s="8" t="s">
        <v>8323</v>
      </c>
      <c r="S1241" t="s">
        <v>8338</v>
      </c>
      <c r="T1241" s="11">
        <f t="shared" si="98"/>
        <v>40913.962581018517</v>
      </c>
      <c r="U1241" s="11">
        <f t="shared" si="99"/>
        <v>40883.962581018517</v>
      </c>
    </row>
    <row r="1242" spans="1:21" ht="32" hidden="1" x14ac:dyDescent="0.2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s="6">
        <f t="shared" si="95"/>
        <v>3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8284</v>
      </c>
      <c r="P1242" s="4">
        <f t="shared" si="96"/>
        <v>30.13</v>
      </c>
      <c r="Q1242" s="7">
        <f t="shared" si="97"/>
        <v>30.13</v>
      </c>
      <c r="R1242" s="8" t="s">
        <v>8323</v>
      </c>
      <c r="S1242" t="s">
        <v>8338</v>
      </c>
      <c r="T1242" s="11">
        <f t="shared" si="98"/>
        <v>41467.910416666666</v>
      </c>
      <c r="U1242" s="11">
        <f t="shared" si="99"/>
        <v>41409.040011574078</v>
      </c>
    </row>
    <row r="1243" spans="1:21" ht="48" hidden="1" x14ac:dyDescent="0.2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s="6">
        <f t="shared" si="95"/>
        <v>51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8284</v>
      </c>
      <c r="P1243" s="4">
        <f t="shared" si="96"/>
        <v>74.62</v>
      </c>
      <c r="Q1243" s="7">
        <f t="shared" si="97"/>
        <v>74.62</v>
      </c>
      <c r="R1243" s="8" t="s">
        <v>8323</v>
      </c>
      <c r="S1243" t="s">
        <v>8338</v>
      </c>
      <c r="T1243" s="11">
        <f t="shared" si="98"/>
        <v>41946.249305555553</v>
      </c>
      <c r="U1243" s="11">
        <f t="shared" si="99"/>
        <v>41923.837731481479</v>
      </c>
    </row>
    <row r="1244" spans="1:21" ht="48" hidden="1" x14ac:dyDescent="0.2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s="6">
        <f t="shared" si="95"/>
        <v>1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8284</v>
      </c>
      <c r="P1244" s="4">
        <f t="shared" si="96"/>
        <v>5</v>
      </c>
      <c r="Q1244" s="7">
        <f t="shared" si="97"/>
        <v>5</v>
      </c>
      <c r="R1244" s="8" t="s">
        <v>8323</v>
      </c>
      <c r="S1244" t="s">
        <v>8338</v>
      </c>
      <c r="T1244" s="11">
        <f t="shared" si="98"/>
        <v>40797.554166666669</v>
      </c>
      <c r="U1244" s="11">
        <f t="shared" si="99"/>
        <v>40782.165532407409</v>
      </c>
    </row>
    <row r="1245" spans="1:21" ht="48" hidden="1" x14ac:dyDescent="0.2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s="6">
        <f t="shared" si="95"/>
        <v>14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8284</v>
      </c>
      <c r="P1245" s="4">
        <f t="shared" si="96"/>
        <v>44.5</v>
      </c>
      <c r="Q1245" s="7">
        <f t="shared" si="97"/>
        <v>44.5</v>
      </c>
      <c r="R1245" s="8" t="s">
        <v>8323</v>
      </c>
      <c r="S1245" t="s">
        <v>8338</v>
      </c>
      <c r="T1245" s="11">
        <f t="shared" si="98"/>
        <v>40732.875</v>
      </c>
      <c r="U1245" s="11">
        <f t="shared" si="99"/>
        <v>40671.879293981481</v>
      </c>
    </row>
    <row r="1246" spans="1:21" ht="48" hidden="1" x14ac:dyDescent="0.2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s="6">
        <f t="shared" si="95"/>
        <v>104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8274</v>
      </c>
      <c r="P1246" s="4">
        <f t="shared" si="96"/>
        <v>46.13</v>
      </c>
      <c r="Q1246" s="7">
        <f t="shared" si="97"/>
        <v>46.13</v>
      </c>
      <c r="R1246" s="8" t="s">
        <v>8323</v>
      </c>
      <c r="S1246" t="s">
        <v>8324</v>
      </c>
      <c r="T1246" s="11">
        <f t="shared" si="98"/>
        <v>41386.875</v>
      </c>
      <c r="U1246" s="11">
        <f t="shared" si="99"/>
        <v>41355.825497685182</v>
      </c>
    </row>
    <row r="1247" spans="1:21" ht="48" hidden="1" x14ac:dyDescent="0.2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s="6">
        <f t="shared" si="95"/>
        <v>120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8274</v>
      </c>
      <c r="P1247" s="4">
        <f t="shared" si="96"/>
        <v>141.47</v>
      </c>
      <c r="Q1247" s="7">
        <f t="shared" si="97"/>
        <v>141.47</v>
      </c>
      <c r="R1247" s="8" t="s">
        <v>8323</v>
      </c>
      <c r="S1247" t="s">
        <v>8324</v>
      </c>
      <c r="T1247" s="11">
        <f t="shared" si="98"/>
        <v>41804.599930555552</v>
      </c>
      <c r="U1247" s="11">
        <f t="shared" si="99"/>
        <v>41774.599930555552</v>
      </c>
    </row>
    <row r="1248" spans="1:21" ht="48" hidden="1" x14ac:dyDescent="0.2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s="6">
        <f t="shared" si="95"/>
        <v>117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8274</v>
      </c>
      <c r="P1248" s="4">
        <f t="shared" si="96"/>
        <v>75.48</v>
      </c>
      <c r="Q1248" s="7">
        <f t="shared" si="97"/>
        <v>75.48</v>
      </c>
      <c r="R1248" s="8" t="s">
        <v>8323</v>
      </c>
      <c r="S1248" t="s">
        <v>8324</v>
      </c>
      <c r="T1248" s="11">
        <f t="shared" si="98"/>
        <v>40883.085057870368</v>
      </c>
      <c r="U1248" s="11">
        <f t="shared" si="99"/>
        <v>40838.043391203704</v>
      </c>
    </row>
    <row r="1249" spans="1:21" ht="32" hidden="1" x14ac:dyDescent="0.2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s="6">
        <f t="shared" si="95"/>
        <v>122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8274</v>
      </c>
      <c r="P1249" s="4">
        <f t="shared" si="96"/>
        <v>85.5</v>
      </c>
      <c r="Q1249" s="7">
        <f t="shared" si="97"/>
        <v>85.5</v>
      </c>
      <c r="R1249" s="8" t="s">
        <v>8323</v>
      </c>
      <c r="S1249" t="s">
        <v>8324</v>
      </c>
      <c r="T1249" s="11">
        <f t="shared" si="98"/>
        <v>41400.292303240742</v>
      </c>
      <c r="U1249" s="11">
        <f t="shared" si="99"/>
        <v>41370.292303240742</v>
      </c>
    </row>
    <row r="1250" spans="1:21" ht="32" hidden="1" x14ac:dyDescent="0.2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s="6">
        <f t="shared" si="95"/>
        <v>152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8274</v>
      </c>
      <c r="P1250" s="4">
        <f t="shared" si="96"/>
        <v>64.25</v>
      </c>
      <c r="Q1250" s="7">
        <f t="shared" si="97"/>
        <v>64.25</v>
      </c>
      <c r="R1250" s="8" t="s">
        <v>8323</v>
      </c>
      <c r="S1250" t="s">
        <v>8324</v>
      </c>
      <c r="T1250" s="11">
        <f t="shared" si="98"/>
        <v>41803.290972222225</v>
      </c>
      <c r="U1250" s="11">
        <f t="shared" si="99"/>
        <v>41767.656863425924</v>
      </c>
    </row>
    <row r="1251" spans="1:21" ht="48" hidden="1" x14ac:dyDescent="0.2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s="6">
        <f t="shared" si="95"/>
        <v>104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8274</v>
      </c>
      <c r="P1251" s="4">
        <f t="shared" si="96"/>
        <v>64.47</v>
      </c>
      <c r="Q1251" s="7">
        <f t="shared" si="97"/>
        <v>64.47</v>
      </c>
      <c r="R1251" s="8" t="s">
        <v>8323</v>
      </c>
      <c r="S1251" t="s">
        <v>8324</v>
      </c>
      <c r="T1251" s="11">
        <f t="shared" si="98"/>
        <v>41097.74086805556</v>
      </c>
      <c r="U1251" s="11">
        <f t="shared" si="99"/>
        <v>41067.74086805556</v>
      </c>
    </row>
    <row r="1252" spans="1:21" ht="48" hidden="1" x14ac:dyDescent="0.2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s="6">
        <f t="shared" si="95"/>
        <v>200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8274</v>
      </c>
      <c r="P1252" s="4">
        <f t="shared" si="96"/>
        <v>118.2</v>
      </c>
      <c r="Q1252" s="7">
        <f t="shared" si="97"/>
        <v>118.2</v>
      </c>
      <c r="R1252" s="8" t="s">
        <v>8323</v>
      </c>
      <c r="S1252" t="s">
        <v>8324</v>
      </c>
      <c r="T1252" s="11">
        <f t="shared" si="98"/>
        <v>41888.64271990741</v>
      </c>
      <c r="U1252" s="11">
        <f t="shared" si="99"/>
        <v>41843.64271990741</v>
      </c>
    </row>
    <row r="1253" spans="1:21" ht="32" hidden="1" x14ac:dyDescent="0.2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s="6">
        <f t="shared" si="95"/>
        <v>102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8274</v>
      </c>
      <c r="P1253" s="4">
        <f t="shared" si="96"/>
        <v>82.54</v>
      </c>
      <c r="Q1253" s="7">
        <f t="shared" si="97"/>
        <v>82.54</v>
      </c>
      <c r="R1253" s="8" t="s">
        <v>8323</v>
      </c>
      <c r="S1253" t="s">
        <v>8324</v>
      </c>
      <c r="T1253" s="11">
        <f t="shared" si="98"/>
        <v>40811.814432870371</v>
      </c>
      <c r="U1253" s="11">
        <f t="shared" si="99"/>
        <v>40751.814432870371</v>
      </c>
    </row>
    <row r="1254" spans="1:21" ht="48" hidden="1" x14ac:dyDescent="0.2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s="6">
        <f t="shared" si="95"/>
        <v>138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8274</v>
      </c>
      <c r="P1254" s="4">
        <f t="shared" si="96"/>
        <v>34.17</v>
      </c>
      <c r="Q1254" s="7">
        <f t="shared" si="97"/>
        <v>34.17</v>
      </c>
      <c r="R1254" s="8" t="s">
        <v>8323</v>
      </c>
      <c r="S1254" t="s">
        <v>8324</v>
      </c>
      <c r="T1254" s="11">
        <f t="shared" si="98"/>
        <v>41571.988067129627</v>
      </c>
      <c r="U1254" s="11">
        <f t="shared" si="99"/>
        <v>41543.988067129627</v>
      </c>
    </row>
    <row r="1255" spans="1:21" ht="48" hidden="1" x14ac:dyDescent="0.2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s="6">
        <f t="shared" si="95"/>
        <v>303833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8274</v>
      </c>
      <c r="P1255" s="4">
        <f t="shared" si="96"/>
        <v>42.73</v>
      </c>
      <c r="Q1255" s="7">
        <f t="shared" si="97"/>
        <v>42.73</v>
      </c>
      <c r="R1255" s="8" t="s">
        <v>8323</v>
      </c>
      <c r="S1255" t="s">
        <v>8324</v>
      </c>
      <c r="T1255" s="11">
        <f t="shared" si="98"/>
        <v>41885.783645833333</v>
      </c>
      <c r="U1255" s="11">
        <f t="shared" si="99"/>
        <v>41855.783645833333</v>
      </c>
    </row>
    <row r="1256" spans="1:21" ht="48" hidden="1" x14ac:dyDescent="0.2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s="6">
        <f t="shared" si="95"/>
        <v>199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8274</v>
      </c>
      <c r="P1256" s="4">
        <f t="shared" si="96"/>
        <v>94.49</v>
      </c>
      <c r="Q1256" s="7">
        <f t="shared" si="97"/>
        <v>94.49</v>
      </c>
      <c r="R1256" s="8" t="s">
        <v>8323</v>
      </c>
      <c r="S1256" t="s">
        <v>8324</v>
      </c>
      <c r="T1256" s="11">
        <f t="shared" si="98"/>
        <v>40544.207638888889</v>
      </c>
      <c r="U1256" s="11">
        <f t="shared" si="99"/>
        <v>40487.621365740742</v>
      </c>
    </row>
    <row r="1257" spans="1:21" ht="48" hidden="1" x14ac:dyDescent="0.2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s="6">
        <f t="shared" si="95"/>
        <v>202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8274</v>
      </c>
      <c r="P1257" s="4">
        <f t="shared" si="96"/>
        <v>55.7</v>
      </c>
      <c r="Q1257" s="7">
        <f t="shared" si="97"/>
        <v>55.7</v>
      </c>
      <c r="R1257" s="8" t="s">
        <v>8323</v>
      </c>
      <c r="S1257" t="s">
        <v>8324</v>
      </c>
      <c r="T1257" s="11">
        <f t="shared" si="98"/>
        <v>41609.887175925927</v>
      </c>
      <c r="U1257" s="11">
        <f t="shared" si="99"/>
        <v>41579.845509259263</v>
      </c>
    </row>
    <row r="1258" spans="1:21" ht="48" hidden="1" x14ac:dyDescent="0.2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s="6">
        <f t="shared" si="95"/>
        <v>118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8274</v>
      </c>
      <c r="P1258" s="4">
        <f t="shared" si="96"/>
        <v>98.03</v>
      </c>
      <c r="Q1258" s="7">
        <f t="shared" si="97"/>
        <v>98.03</v>
      </c>
      <c r="R1258" s="8" t="s">
        <v>8323</v>
      </c>
      <c r="S1258" t="s">
        <v>8324</v>
      </c>
      <c r="T1258" s="11">
        <f t="shared" si="98"/>
        <v>40951.919340277782</v>
      </c>
      <c r="U1258" s="11">
        <f t="shared" si="99"/>
        <v>40921.919340277782</v>
      </c>
    </row>
    <row r="1259" spans="1:21" ht="48" hidden="1" x14ac:dyDescent="0.2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s="6">
        <f t="shared" si="95"/>
        <v>295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8274</v>
      </c>
      <c r="P1259" s="4">
        <f t="shared" si="96"/>
        <v>92.1</v>
      </c>
      <c r="Q1259" s="7">
        <f t="shared" si="97"/>
        <v>92.1</v>
      </c>
      <c r="R1259" s="8" t="s">
        <v>8323</v>
      </c>
      <c r="S1259" t="s">
        <v>8324</v>
      </c>
      <c r="T1259" s="11">
        <f t="shared" si="98"/>
        <v>40636.043865740743</v>
      </c>
      <c r="U1259" s="11">
        <f t="shared" si="99"/>
        <v>40587.085532407407</v>
      </c>
    </row>
    <row r="1260" spans="1:21" ht="48" hidden="1" x14ac:dyDescent="0.2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s="6">
        <f t="shared" si="95"/>
        <v>213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8274</v>
      </c>
      <c r="P1260" s="4">
        <f t="shared" si="96"/>
        <v>38.18</v>
      </c>
      <c r="Q1260" s="7">
        <f t="shared" si="97"/>
        <v>38.18</v>
      </c>
      <c r="R1260" s="8" t="s">
        <v>8323</v>
      </c>
      <c r="S1260" t="s">
        <v>8324</v>
      </c>
      <c r="T1260" s="11">
        <f t="shared" si="98"/>
        <v>41517.611250000002</v>
      </c>
      <c r="U1260" s="11">
        <f t="shared" si="99"/>
        <v>41487.611250000002</v>
      </c>
    </row>
    <row r="1261" spans="1:21" ht="32" hidden="1" x14ac:dyDescent="0.2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s="6">
        <f t="shared" si="95"/>
        <v>104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8274</v>
      </c>
      <c r="P1261" s="4">
        <f t="shared" si="96"/>
        <v>27.15</v>
      </c>
      <c r="Q1261" s="7">
        <f t="shared" si="97"/>
        <v>27.15</v>
      </c>
      <c r="R1261" s="8" t="s">
        <v>8323</v>
      </c>
      <c r="S1261" t="s">
        <v>8324</v>
      </c>
      <c r="T1261" s="11">
        <f t="shared" si="98"/>
        <v>41799.165972222225</v>
      </c>
      <c r="U1261" s="11">
        <f t="shared" si="99"/>
        <v>41766.970648148148</v>
      </c>
    </row>
    <row r="1262" spans="1:21" ht="48" hidden="1" x14ac:dyDescent="0.2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s="6">
        <f t="shared" si="95"/>
        <v>114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8274</v>
      </c>
      <c r="P1262" s="4">
        <f t="shared" si="96"/>
        <v>50.69</v>
      </c>
      <c r="Q1262" s="7">
        <f t="shared" si="97"/>
        <v>50.69</v>
      </c>
      <c r="R1262" s="8" t="s">
        <v>8323</v>
      </c>
      <c r="S1262" t="s">
        <v>8324</v>
      </c>
      <c r="T1262" s="11">
        <f t="shared" si="98"/>
        <v>41696.842824074076</v>
      </c>
      <c r="U1262" s="11">
        <f t="shared" si="99"/>
        <v>41666.842824074076</v>
      </c>
    </row>
    <row r="1263" spans="1:21" ht="32" hidden="1" x14ac:dyDescent="0.2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s="6">
        <f t="shared" si="95"/>
        <v>101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8274</v>
      </c>
      <c r="P1263" s="4">
        <f t="shared" si="96"/>
        <v>38.94</v>
      </c>
      <c r="Q1263" s="7">
        <f t="shared" si="97"/>
        <v>38.94</v>
      </c>
      <c r="R1263" s="8" t="s">
        <v>8323</v>
      </c>
      <c r="S1263" t="s">
        <v>8324</v>
      </c>
      <c r="T1263" s="11">
        <f t="shared" si="98"/>
        <v>41668.342905092592</v>
      </c>
      <c r="U1263" s="11">
        <f t="shared" si="99"/>
        <v>41638.342905092592</v>
      </c>
    </row>
    <row r="1264" spans="1:21" ht="48" hidden="1" x14ac:dyDescent="0.2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s="6">
        <f t="shared" si="95"/>
        <v>125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8274</v>
      </c>
      <c r="P1264" s="4">
        <f t="shared" si="96"/>
        <v>77.64</v>
      </c>
      <c r="Q1264" s="7">
        <f t="shared" si="97"/>
        <v>77.64</v>
      </c>
      <c r="R1264" s="8" t="s">
        <v>8323</v>
      </c>
      <c r="S1264" t="s">
        <v>8324</v>
      </c>
      <c r="T1264" s="11">
        <f t="shared" si="98"/>
        <v>41686.762638888889</v>
      </c>
      <c r="U1264" s="11">
        <f t="shared" si="99"/>
        <v>41656.762638888889</v>
      </c>
    </row>
    <row r="1265" spans="1:21" ht="32" hidden="1" x14ac:dyDescent="0.2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s="6">
        <f t="shared" si="95"/>
        <v>119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8274</v>
      </c>
      <c r="P1265" s="4">
        <f t="shared" si="96"/>
        <v>43.54</v>
      </c>
      <c r="Q1265" s="7">
        <f t="shared" si="97"/>
        <v>43.54</v>
      </c>
      <c r="R1265" s="8" t="s">
        <v>8323</v>
      </c>
      <c r="S1265" t="s">
        <v>8324</v>
      </c>
      <c r="T1265" s="11">
        <f t="shared" si="98"/>
        <v>41727.041666666664</v>
      </c>
      <c r="U1265" s="11">
        <f t="shared" si="99"/>
        <v>41692.084143518521</v>
      </c>
    </row>
    <row r="1266" spans="1:21" ht="48" hidden="1" x14ac:dyDescent="0.2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s="6">
        <f t="shared" si="95"/>
        <v>166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8274</v>
      </c>
      <c r="P1266" s="4">
        <f t="shared" si="96"/>
        <v>31.82</v>
      </c>
      <c r="Q1266" s="7">
        <f t="shared" si="97"/>
        <v>31.82</v>
      </c>
      <c r="R1266" s="8" t="s">
        <v>8323</v>
      </c>
      <c r="S1266" t="s">
        <v>8324</v>
      </c>
      <c r="T1266" s="11">
        <f t="shared" si="98"/>
        <v>41576.662997685184</v>
      </c>
      <c r="U1266" s="11">
        <f t="shared" si="99"/>
        <v>41547.662997685184</v>
      </c>
    </row>
    <row r="1267" spans="1:21" ht="64" hidden="1" x14ac:dyDescent="0.2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s="6">
        <f t="shared" si="95"/>
        <v>119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8274</v>
      </c>
      <c r="P1267" s="4">
        <f t="shared" si="96"/>
        <v>63.18</v>
      </c>
      <c r="Q1267" s="7">
        <f t="shared" si="97"/>
        <v>63.18</v>
      </c>
      <c r="R1267" s="8" t="s">
        <v>8323</v>
      </c>
      <c r="S1267" t="s">
        <v>8324</v>
      </c>
      <c r="T1267" s="11">
        <f t="shared" si="98"/>
        <v>40512.655266203699</v>
      </c>
      <c r="U1267" s="11">
        <f t="shared" si="99"/>
        <v>40465.655266203699</v>
      </c>
    </row>
    <row r="1268" spans="1:21" ht="32" hidden="1" x14ac:dyDescent="0.2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s="6">
        <f t="shared" si="95"/>
        <v>100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8274</v>
      </c>
      <c r="P1268" s="4">
        <f t="shared" si="96"/>
        <v>190.9</v>
      </c>
      <c r="Q1268" s="7">
        <f t="shared" si="97"/>
        <v>190.9</v>
      </c>
      <c r="R1268" s="8" t="s">
        <v>8323</v>
      </c>
      <c r="S1268" t="s">
        <v>8324</v>
      </c>
      <c r="T1268" s="11">
        <f t="shared" si="98"/>
        <v>41650.87667824074</v>
      </c>
      <c r="U1268" s="11">
        <f t="shared" si="99"/>
        <v>41620.87667824074</v>
      </c>
    </row>
    <row r="1269" spans="1:21" ht="48" hidden="1" x14ac:dyDescent="0.2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s="6">
        <f t="shared" si="95"/>
        <v>102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8274</v>
      </c>
      <c r="P1269" s="4">
        <f t="shared" si="96"/>
        <v>140.86000000000001</v>
      </c>
      <c r="Q1269" s="7">
        <f t="shared" si="97"/>
        <v>140.86000000000001</v>
      </c>
      <c r="R1269" s="8" t="s">
        <v>8323</v>
      </c>
      <c r="S1269" t="s">
        <v>8324</v>
      </c>
      <c r="T1269" s="11">
        <f t="shared" si="98"/>
        <v>41479.585162037038</v>
      </c>
      <c r="U1269" s="11">
        <f t="shared" si="99"/>
        <v>41449.585162037038</v>
      </c>
    </row>
    <row r="1270" spans="1:21" ht="32" hidden="1" x14ac:dyDescent="0.2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s="6">
        <f t="shared" si="95"/>
        <v>117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8274</v>
      </c>
      <c r="P1270" s="4">
        <f t="shared" si="96"/>
        <v>76.92</v>
      </c>
      <c r="Q1270" s="7">
        <f t="shared" si="97"/>
        <v>76.92</v>
      </c>
      <c r="R1270" s="8" t="s">
        <v>8323</v>
      </c>
      <c r="S1270" t="s">
        <v>8324</v>
      </c>
      <c r="T1270" s="11">
        <f t="shared" si="98"/>
        <v>41537.845451388886</v>
      </c>
      <c r="U1270" s="11">
        <f t="shared" si="99"/>
        <v>41507.845451388886</v>
      </c>
    </row>
    <row r="1271" spans="1:21" ht="48" hidden="1" x14ac:dyDescent="0.2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s="6">
        <f t="shared" si="95"/>
        <v>109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8274</v>
      </c>
      <c r="P1271" s="4">
        <f t="shared" si="96"/>
        <v>99.16</v>
      </c>
      <c r="Q1271" s="7">
        <f t="shared" si="97"/>
        <v>99.16</v>
      </c>
      <c r="R1271" s="8" t="s">
        <v>8323</v>
      </c>
      <c r="S1271" t="s">
        <v>8324</v>
      </c>
      <c r="T1271" s="11">
        <f t="shared" si="98"/>
        <v>42476</v>
      </c>
      <c r="U1271" s="11">
        <f t="shared" si="99"/>
        <v>42445.823055555549</v>
      </c>
    </row>
    <row r="1272" spans="1:21" ht="32" hidden="1" x14ac:dyDescent="0.2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s="6">
        <f t="shared" si="95"/>
        <v>115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8274</v>
      </c>
      <c r="P1272" s="4">
        <f t="shared" si="96"/>
        <v>67.88</v>
      </c>
      <c r="Q1272" s="7">
        <f t="shared" si="97"/>
        <v>67.88</v>
      </c>
      <c r="R1272" s="8" t="s">
        <v>8323</v>
      </c>
      <c r="S1272" t="s">
        <v>8324</v>
      </c>
      <c r="T1272" s="11">
        <f t="shared" si="98"/>
        <v>40993.815300925926</v>
      </c>
      <c r="U1272" s="11">
        <f t="shared" si="99"/>
        <v>40933.856967592597</v>
      </c>
    </row>
    <row r="1273" spans="1:21" ht="48" hidden="1" x14ac:dyDescent="0.2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s="6">
        <f t="shared" si="95"/>
        <v>102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8274</v>
      </c>
      <c r="P1273" s="4">
        <f t="shared" si="96"/>
        <v>246.29</v>
      </c>
      <c r="Q1273" s="7">
        <f t="shared" si="97"/>
        <v>246.29</v>
      </c>
      <c r="R1273" s="8" t="s">
        <v>8323</v>
      </c>
      <c r="S1273" t="s">
        <v>8324</v>
      </c>
      <c r="T1273" s="11">
        <f t="shared" si="98"/>
        <v>41591.725219907406</v>
      </c>
      <c r="U1273" s="11">
        <f t="shared" si="99"/>
        <v>41561.683553240742</v>
      </c>
    </row>
    <row r="1274" spans="1:21" ht="48" hidden="1" x14ac:dyDescent="0.2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s="6">
        <f t="shared" si="95"/>
        <v>106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8274</v>
      </c>
      <c r="P1274" s="4">
        <f t="shared" si="96"/>
        <v>189.29</v>
      </c>
      <c r="Q1274" s="7">
        <f t="shared" si="97"/>
        <v>189.29</v>
      </c>
      <c r="R1274" s="8" t="s">
        <v>8323</v>
      </c>
      <c r="S1274" t="s">
        <v>8324</v>
      </c>
      <c r="T1274" s="11">
        <f t="shared" si="98"/>
        <v>40344.166666666664</v>
      </c>
      <c r="U1274" s="11">
        <f t="shared" si="99"/>
        <v>40274.745127314818</v>
      </c>
    </row>
    <row r="1275" spans="1:21" ht="32" hidden="1" x14ac:dyDescent="0.2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s="6">
        <f t="shared" si="95"/>
        <v>104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8274</v>
      </c>
      <c r="P1275" s="4">
        <f t="shared" si="96"/>
        <v>76.67</v>
      </c>
      <c r="Q1275" s="7">
        <f t="shared" si="97"/>
        <v>76.67</v>
      </c>
      <c r="R1275" s="8" t="s">
        <v>8323</v>
      </c>
      <c r="S1275" t="s">
        <v>8324</v>
      </c>
      <c r="T1275" s="11">
        <f t="shared" si="98"/>
        <v>41882.730219907404</v>
      </c>
      <c r="U1275" s="11">
        <f t="shared" si="99"/>
        <v>41852.730219907404</v>
      </c>
    </row>
    <row r="1276" spans="1:21" ht="48" hidden="1" x14ac:dyDescent="0.2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s="6">
        <f t="shared" si="95"/>
        <v>155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8274</v>
      </c>
      <c r="P1276" s="4">
        <f t="shared" si="96"/>
        <v>82.96</v>
      </c>
      <c r="Q1276" s="7">
        <f t="shared" si="97"/>
        <v>82.96</v>
      </c>
      <c r="R1276" s="8" t="s">
        <v>8323</v>
      </c>
      <c r="S1276" t="s">
        <v>8324</v>
      </c>
      <c r="T1276" s="11">
        <f t="shared" si="98"/>
        <v>41151.690104166664</v>
      </c>
      <c r="U1276" s="11">
        <f t="shared" si="99"/>
        <v>41116.690104166664</v>
      </c>
    </row>
    <row r="1277" spans="1:21" ht="48" hidden="1" x14ac:dyDescent="0.2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s="6">
        <f t="shared" si="95"/>
        <v>162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8274</v>
      </c>
      <c r="P1277" s="4">
        <f t="shared" si="96"/>
        <v>62.52</v>
      </c>
      <c r="Q1277" s="7">
        <f t="shared" si="97"/>
        <v>62.52</v>
      </c>
      <c r="R1277" s="8" t="s">
        <v>8323</v>
      </c>
      <c r="S1277" t="s">
        <v>8324</v>
      </c>
      <c r="T1277" s="11">
        <f t="shared" si="98"/>
        <v>41493.867905092593</v>
      </c>
      <c r="U1277" s="11">
        <f t="shared" si="99"/>
        <v>41458.867905092593</v>
      </c>
    </row>
    <row r="1278" spans="1:21" ht="32" hidden="1" x14ac:dyDescent="0.2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s="6">
        <f t="shared" si="95"/>
        <v>104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8274</v>
      </c>
      <c r="P1278" s="4">
        <f t="shared" si="96"/>
        <v>46.07</v>
      </c>
      <c r="Q1278" s="7">
        <f t="shared" si="97"/>
        <v>46.07</v>
      </c>
      <c r="R1278" s="8" t="s">
        <v>8323</v>
      </c>
      <c r="S1278" t="s">
        <v>8324</v>
      </c>
      <c r="T1278" s="11">
        <f t="shared" si="98"/>
        <v>40057.166666666664</v>
      </c>
      <c r="U1278" s="11">
        <f t="shared" si="99"/>
        <v>40007.704247685186</v>
      </c>
    </row>
    <row r="1279" spans="1:21" ht="48" hidden="1" x14ac:dyDescent="0.2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s="6">
        <f t="shared" si="95"/>
        <v>106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8274</v>
      </c>
      <c r="P1279" s="4">
        <f t="shared" si="96"/>
        <v>38.54</v>
      </c>
      <c r="Q1279" s="7">
        <f t="shared" si="97"/>
        <v>38.54</v>
      </c>
      <c r="R1279" s="8" t="s">
        <v>8323</v>
      </c>
      <c r="S1279" t="s">
        <v>8324</v>
      </c>
      <c r="T1279" s="11">
        <f t="shared" si="98"/>
        <v>41156.561886574076</v>
      </c>
      <c r="U1279" s="11">
        <f t="shared" si="99"/>
        <v>41121.561886574076</v>
      </c>
    </row>
    <row r="1280" spans="1:21" ht="48" hidden="1" x14ac:dyDescent="0.2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s="6">
        <f t="shared" si="95"/>
        <v>155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8274</v>
      </c>
      <c r="P1280" s="4">
        <f t="shared" si="96"/>
        <v>53.01</v>
      </c>
      <c r="Q1280" s="7">
        <f t="shared" si="97"/>
        <v>53.01</v>
      </c>
      <c r="R1280" s="8" t="s">
        <v>8323</v>
      </c>
      <c r="S1280" t="s">
        <v>8324</v>
      </c>
      <c r="T1280" s="11">
        <f t="shared" si="98"/>
        <v>41815.083333333336</v>
      </c>
      <c r="U1280" s="11">
        <f t="shared" si="99"/>
        <v>41786.555162037039</v>
      </c>
    </row>
    <row r="1281" spans="1:21" ht="48" hidden="1" x14ac:dyDescent="0.2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s="6">
        <f t="shared" si="95"/>
        <v>111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8274</v>
      </c>
      <c r="P1281" s="4">
        <f t="shared" si="96"/>
        <v>73.36</v>
      </c>
      <c r="Q1281" s="7">
        <f t="shared" si="97"/>
        <v>73.36</v>
      </c>
      <c r="R1281" s="8" t="s">
        <v>8323</v>
      </c>
      <c r="S1281" t="s">
        <v>8324</v>
      </c>
      <c r="T1281" s="11">
        <f t="shared" si="98"/>
        <v>41722.057523148149</v>
      </c>
      <c r="U1281" s="11">
        <f t="shared" si="99"/>
        <v>41682.099189814813</v>
      </c>
    </row>
    <row r="1282" spans="1:21" ht="48" hidden="1" x14ac:dyDescent="0.2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s="6">
        <f t="shared" si="95"/>
        <v>111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8274</v>
      </c>
      <c r="P1282" s="4">
        <f t="shared" si="96"/>
        <v>127.98</v>
      </c>
      <c r="Q1282" s="7">
        <f t="shared" si="97"/>
        <v>127.98</v>
      </c>
      <c r="R1282" s="8" t="s">
        <v>8323</v>
      </c>
      <c r="S1282" t="s">
        <v>8324</v>
      </c>
      <c r="T1282" s="11">
        <f t="shared" si="98"/>
        <v>40603.757569444446</v>
      </c>
      <c r="U1282" s="11">
        <f t="shared" si="99"/>
        <v>40513.757569444446</v>
      </c>
    </row>
    <row r="1283" spans="1:21" ht="48" hidden="1" x14ac:dyDescent="0.2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s="6">
        <f t="shared" ref="F1283:F1346" si="100">ROUND(E1283/D1283*100,0)</f>
        <v>111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8274</v>
      </c>
      <c r="P1283" s="4">
        <f t="shared" ref="P1283:P1346" si="101">ROUND(E1283/M1283,2)</f>
        <v>104.73</v>
      </c>
      <c r="Q1283" s="7">
        <f t="shared" ref="Q1283:Q1346" si="102">IFERROR(ROUND(E1283/M1283,2),0)</f>
        <v>104.73</v>
      </c>
      <c r="R1283" s="8" t="s">
        <v>8323</v>
      </c>
      <c r="S1283" t="s">
        <v>8324</v>
      </c>
      <c r="T1283" s="11">
        <f t="shared" ref="T1283:T1346" si="103">(((J1283/60)/60)/24)+DATE(1970,1,1)</f>
        <v>41483.743472222224</v>
      </c>
      <c r="U1283" s="11">
        <f t="shared" ref="U1283:U1346" si="104">(((K1283/60)/60)/24)+DATE(1970,1,1)</f>
        <v>41463.743472222224</v>
      </c>
    </row>
    <row r="1284" spans="1:21" ht="48" hidden="1" x14ac:dyDescent="0.2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s="6">
        <f t="shared" si="100"/>
        <v>124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8274</v>
      </c>
      <c r="P1284" s="4">
        <f t="shared" si="101"/>
        <v>67.67</v>
      </c>
      <c r="Q1284" s="7">
        <f t="shared" si="102"/>
        <v>67.67</v>
      </c>
      <c r="R1284" s="8" t="s">
        <v>8323</v>
      </c>
      <c r="S1284" t="s">
        <v>8324</v>
      </c>
      <c r="T1284" s="11">
        <f t="shared" si="103"/>
        <v>41617.207638888889</v>
      </c>
      <c r="U1284" s="11">
        <f t="shared" si="104"/>
        <v>41586.475173611114</v>
      </c>
    </row>
    <row r="1285" spans="1:21" ht="48" hidden="1" x14ac:dyDescent="0.2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s="6">
        <f t="shared" si="100"/>
        <v>211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8274</v>
      </c>
      <c r="P1285" s="4">
        <f t="shared" si="101"/>
        <v>95.93</v>
      </c>
      <c r="Q1285" s="7">
        <f t="shared" si="102"/>
        <v>95.93</v>
      </c>
      <c r="R1285" s="8" t="s">
        <v>8323</v>
      </c>
      <c r="S1285" t="s">
        <v>8324</v>
      </c>
      <c r="T1285" s="11">
        <f t="shared" si="103"/>
        <v>41344.166666666664</v>
      </c>
      <c r="U1285" s="11">
        <f t="shared" si="104"/>
        <v>41320.717465277776</v>
      </c>
    </row>
    <row r="1286" spans="1:21" ht="48" x14ac:dyDescent="0.2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s="6">
        <f t="shared" si="100"/>
        <v>101</v>
      </c>
      <c r="G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8269</v>
      </c>
      <c r="P1286" s="4">
        <f t="shared" si="101"/>
        <v>65.16</v>
      </c>
      <c r="Q1286" s="7">
        <f t="shared" si="102"/>
        <v>65.16</v>
      </c>
      <c r="R1286" s="8" t="s">
        <v>8315</v>
      </c>
      <c r="S1286" t="s">
        <v>8316</v>
      </c>
      <c r="T1286" s="11">
        <f t="shared" si="103"/>
        <v>42735.707638888889</v>
      </c>
      <c r="U1286" s="11">
        <f t="shared" si="104"/>
        <v>42712.23474537037</v>
      </c>
    </row>
    <row r="1287" spans="1:21" ht="48" x14ac:dyDescent="0.2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s="6">
        <f t="shared" si="100"/>
        <v>102</v>
      </c>
      <c r="G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8269</v>
      </c>
      <c r="P1287" s="4">
        <f t="shared" si="101"/>
        <v>32.270000000000003</v>
      </c>
      <c r="Q1287" s="7">
        <f t="shared" si="102"/>
        <v>32.270000000000003</v>
      </c>
      <c r="R1287" s="8" t="s">
        <v>8315</v>
      </c>
      <c r="S1287" t="s">
        <v>8316</v>
      </c>
      <c r="T1287" s="11">
        <f t="shared" si="103"/>
        <v>42175.583043981482</v>
      </c>
      <c r="U1287" s="11">
        <f t="shared" si="104"/>
        <v>42160.583043981482</v>
      </c>
    </row>
    <row r="1288" spans="1:21" ht="48" x14ac:dyDescent="0.2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s="6">
        <f t="shared" si="100"/>
        <v>108</v>
      </c>
      <c r="G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8269</v>
      </c>
      <c r="P1288" s="4">
        <f t="shared" si="101"/>
        <v>81.25</v>
      </c>
      <c r="Q1288" s="7">
        <f t="shared" si="102"/>
        <v>81.25</v>
      </c>
      <c r="R1288" s="8" t="s">
        <v>8315</v>
      </c>
      <c r="S1288" t="s">
        <v>8316</v>
      </c>
      <c r="T1288" s="11">
        <f t="shared" si="103"/>
        <v>42052.583333333328</v>
      </c>
      <c r="U1288" s="11">
        <f t="shared" si="104"/>
        <v>42039.384571759263</v>
      </c>
    </row>
    <row r="1289" spans="1:21" ht="64" x14ac:dyDescent="0.2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s="6">
        <f t="shared" si="100"/>
        <v>242</v>
      </c>
      <c r="G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8269</v>
      </c>
      <c r="P1289" s="4">
        <f t="shared" si="101"/>
        <v>24.2</v>
      </c>
      <c r="Q1289" s="7">
        <f t="shared" si="102"/>
        <v>24.2</v>
      </c>
      <c r="R1289" s="8" t="s">
        <v>8315</v>
      </c>
      <c r="S1289" t="s">
        <v>8316</v>
      </c>
      <c r="T1289" s="11">
        <f t="shared" si="103"/>
        <v>42167.621018518519</v>
      </c>
      <c r="U1289" s="11">
        <f t="shared" si="104"/>
        <v>42107.621018518519</v>
      </c>
    </row>
    <row r="1290" spans="1:21" ht="48" x14ac:dyDescent="0.2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s="6">
        <f t="shared" si="100"/>
        <v>100</v>
      </c>
      <c r="G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8269</v>
      </c>
      <c r="P1290" s="4">
        <f t="shared" si="101"/>
        <v>65.87</v>
      </c>
      <c r="Q1290" s="7">
        <f t="shared" si="102"/>
        <v>65.87</v>
      </c>
      <c r="R1290" s="8" t="s">
        <v>8315</v>
      </c>
      <c r="S1290" t="s">
        <v>8316</v>
      </c>
      <c r="T1290" s="11">
        <f t="shared" si="103"/>
        <v>42592.166666666672</v>
      </c>
      <c r="U1290" s="11">
        <f t="shared" si="104"/>
        <v>42561.154664351852</v>
      </c>
    </row>
    <row r="1291" spans="1:21" ht="48" x14ac:dyDescent="0.2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s="6">
        <f t="shared" si="100"/>
        <v>125</v>
      </c>
      <c r="G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8269</v>
      </c>
      <c r="P1291" s="4">
        <f t="shared" si="101"/>
        <v>36.08</v>
      </c>
      <c r="Q1291" s="7">
        <f t="shared" si="102"/>
        <v>36.08</v>
      </c>
      <c r="R1291" s="8" t="s">
        <v>8315</v>
      </c>
      <c r="S1291" t="s">
        <v>8316</v>
      </c>
      <c r="T1291" s="11">
        <f t="shared" si="103"/>
        <v>42739.134780092587</v>
      </c>
      <c r="U1291" s="11">
        <f t="shared" si="104"/>
        <v>42709.134780092587</v>
      </c>
    </row>
    <row r="1292" spans="1:21" ht="32" x14ac:dyDescent="0.2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s="6">
        <f t="shared" si="100"/>
        <v>109</v>
      </c>
      <c r="G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8269</v>
      </c>
      <c r="P1292" s="4">
        <f t="shared" si="101"/>
        <v>44.19</v>
      </c>
      <c r="Q1292" s="7">
        <f t="shared" si="102"/>
        <v>44.19</v>
      </c>
      <c r="R1292" s="8" t="s">
        <v>8315</v>
      </c>
      <c r="S1292" t="s">
        <v>8316</v>
      </c>
      <c r="T1292" s="11">
        <f t="shared" si="103"/>
        <v>42117.290972222225</v>
      </c>
      <c r="U1292" s="11">
        <f t="shared" si="104"/>
        <v>42086.614942129629</v>
      </c>
    </row>
    <row r="1293" spans="1:21" ht="48" x14ac:dyDescent="0.2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s="6">
        <f t="shared" si="100"/>
        <v>146</v>
      </c>
      <c r="G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8269</v>
      </c>
      <c r="P1293" s="4">
        <f t="shared" si="101"/>
        <v>104.07</v>
      </c>
      <c r="Q1293" s="7">
        <f t="shared" si="102"/>
        <v>104.07</v>
      </c>
      <c r="R1293" s="8" t="s">
        <v>8315</v>
      </c>
      <c r="S1293" t="s">
        <v>8316</v>
      </c>
      <c r="T1293" s="11">
        <f t="shared" si="103"/>
        <v>42101.291666666672</v>
      </c>
      <c r="U1293" s="11">
        <f t="shared" si="104"/>
        <v>42064.652673611112</v>
      </c>
    </row>
    <row r="1294" spans="1:21" ht="48" x14ac:dyDescent="0.2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s="6">
        <f t="shared" si="100"/>
        <v>110</v>
      </c>
      <c r="G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8269</v>
      </c>
      <c r="P1294" s="4">
        <f t="shared" si="101"/>
        <v>35.96</v>
      </c>
      <c r="Q1294" s="7">
        <f t="shared" si="102"/>
        <v>35.96</v>
      </c>
      <c r="R1294" s="8" t="s">
        <v>8315</v>
      </c>
      <c r="S1294" t="s">
        <v>8316</v>
      </c>
      <c r="T1294" s="11">
        <f t="shared" si="103"/>
        <v>42283.957638888889</v>
      </c>
      <c r="U1294" s="11">
        <f t="shared" si="104"/>
        <v>42256.764212962968</v>
      </c>
    </row>
    <row r="1295" spans="1:21" ht="48" x14ac:dyDescent="0.2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s="6">
        <f t="shared" si="100"/>
        <v>102</v>
      </c>
      <c r="G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8269</v>
      </c>
      <c r="P1295" s="4">
        <f t="shared" si="101"/>
        <v>127.79</v>
      </c>
      <c r="Q1295" s="7">
        <f t="shared" si="102"/>
        <v>127.79</v>
      </c>
      <c r="R1295" s="8" t="s">
        <v>8315</v>
      </c>
      <c r="S1295" t="s">
        <v>8316</v>
      </c>
      <c r="T1295" s="11">
        <f t="shared" si="103"/>
        <v>42322.742719907401</v>
      </c>
      <c r="U1295" s="11">
        <f t="shared" si="104"/>
        <v>42292.701053240744</v>
      </c>
    </row>
    <row r="1296" spans="1:21" ht="48" x14ac:dyDescent="0.2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s="6">
        <f t="shared" si="100"/>
        <v>122</v>
      </c>
      <c r="G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8269</v>
      </c>
      <c r="P1296" s="4">
        <f t="shared" si="101"/>
        <v>27.73</v>
      </c>
      <c r="Q1296" s="7">
        <f t="shared" si="102"/>
        <v>27.73</v>
      </c>
      <c r="R1296" s="8" t="s">
        <v>8315</v>
      </c>
      <c r="S1296" t="s">
        <v>8316</v>
      </c>
      <c r="T1296" s="11">
        <f t="shared" si="103"/>
        <v>42296.458333333328</v>
      </c>
      <c r="U1296" s="11">
        <f t="shared" si="104"/>
        <v>42278.453668981485</v>
      </c>
    </row>
    <row r="1297" spans="1:21" ht="48" x14ac:dyDescent="0.2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s="6">
        <f t="shared" si="100"/>
        <v>102</v>
      </c>
      <c r="G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8269</v>
      </c>
      <c r="P1297" s="4">
        <f t="shared" si="101"/>
        <v>39.83</v>
      </c>
      <c r="Q1297" s="7">
        <f t="shared" si="102"/>
        <v>39.83</v>
      </c>
      <c r="R1297" s="8" t="s">
        <v>8315</v>
      </c>
      <c r="S1297" t="s">
        <v>8316</v>
      </c>
      <c r="T1297" s="11">
        <f t="shared" si="103"/>
        <v>42214.708333333328</v>
      </c>
      <c r="U1297" s="11">
        <f t="shared" si="104"/>
        <v>42184.572881944448</v>
      </c>
    </row>
    <row r="1298" spans="1:21" ht="48" x14ac:dyDescent="0.2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s="6">
        <f t="shared" si="100"/>
        <v>141</v>
      </c>
      <c r="G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8269</v>
      </c>
      <c r="P1298" s="4">
        <f t="shared" si="101"/>
        <v>52.17</v>
      </c>
      <c r="Q1298" s="7">
        <f t="shared" si="102"/>
        <v>52.17</v>
      </c>
      <c r="R1298" s="8" t="s">
        <v>8315</v>
      </c>
      <c r="S1298" t="s">
        <v>8316</v>
      </c>
      <c r="T1298" s="11">
        <f t="shared" si="103"/>
        <v>42443.008946759262</v>
      </c>
      <c r="U1298" s="11">
        <f t="shared" si="104"/>
        <v>42423.050613425927</v>
      </c>
    </row>
    <row r="1299" spans="1:21" ht="48" x14ac:dyDescent="0.2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s="6">
        <f t="shared" si="100"/>
        <v>110</v>
      </c>
      <c r="G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8269</v>
      </c>
      <c r="P1299" s="4">
        <f t="shared" si="101"/>
        <v>92.04</v>
      </c>
      <c r="Q1299" s="7">
        <f t="shared" si="102"/>
        <v>92.04</v>
      </c>
      <c r="R1299" s="8" t="s">
        <v>8315</v>
      </c>
      <c r="S1299" t="s">
        <v>8316</v>
      </c>
      <c r="T1299" s="11">
        <f t="shared" si="103"/>
        <v>42491.747199074074</v>
      </c>
      <c r="U1299" s="11">
        <f t="shared" si="104"/>
        <v>42461.747199074074</v>
      </c>
    </row>
    <row r="1300" spans="1:21" ht="48" x14ac:dyDescent="0.2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s="6">
        <f t="shared" si="100"/>
        <v>105</v>
      </c>
      <c r="G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8269</v>
      </c>
      <c r="P1300" s="4">
        <f t="shared" si="101"/>
        <v>63.42</v>
      </c>
      <c r="Q1300" s="7">
        <f t="shared" si="102"/>
        <v>63.42</v>
      </c>
      <c r="R1300" s="8" t="s">
        <v>8315</v>
      </c>
      <c r="S1300" t="s">
        <v>8316</v>
      </c>
      <c r="T1300" s="11">
        <f t="shared" si="103"/>
        <v>42488.680925925932</v>
      </c>
      <c r="U1300" s="11">
        <f t="shared" si="104"/>
        <v>42458.680925925932</v>
      </c>
    </row>
    <row r="1301" spans="1:21" ht="48" x14ac:dyDescent="0.2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s="6">
        <f t="shared" si="100"/>
        <v>124</v>
      </c>
      <c r="G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8269</v>
      </c>
      <c r="P1301" s="4">
        <f t="shared" si="101"/>
        <v>135.63</v>
      </c>
      <c r="Q1301" s="7">
        <f t="shared" si="102"/>
        <v>135.63</v>
      </c>
      <c r="R1301" s="8" t="s">
        <v>8315</v>
      </c>
      <c r="S1301" t="s">
        <v>8316</v>
      </c>
      <c r="T1301" s="11">
        <f t="shared" si="103"/>
        <v>42199.814340277779</v>
      </c>
      <c r="U1301" s="11">
        <f t="shared" si="104"/>
        <v>42169.814340277779</v>
      </c>
    </row>
    <row r="1302" spans="1:21" ht="48" x14ac:dyDescent="0.2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s="6">
        <f t="shared" si="100"/>
        <v>135</v>
      </c>
      <c r="G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8269</v>
      </c>
      <c r="P1302" s="4">
        <f t="shared" si="101"/>
        <v>168.75</v>
      </c>
      <c r="Q1302" s="7">
        <f t="shared" si="102"/>
        <v>168.75</v>
      </c>
      <c r="R1302" s="8" t="s">
        <v>8315</v>
      </c>
      <c r="S1302" t="s">
        <v>8316</v>
      </c>
      <c r="T1302" s="11">
        <f t="shared" si="103"/>
        <v>42522.789583333331</v>
      </c>
      <c r="U1302" s="11">
        <f t="shared" si="104"/>
        <v>42483.675208333334</v>
      </c>
    </row>
    <row r="1303" spans="1:21" ht="48" x14ac:dyDescent="0.2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s="6">
        <f t="shared" si="100"/>
        <v>103</v>
      </c>
      <c r="G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8269</v>
      </c>
      <c r="P1303" s="4">
        <f t="shared" si="101"/>
        <v>70.86</v>
      </c>
      <c r="Q1303" s="7">
        <f t="shared" si="102"/>
        <v>70.86</v>
      </c>
      <c r="R1303" s="8" t="s">
        <v>8315</v>
      </c>
      <c r="S1303" t="s">
        <v>8316</v>
      </c>
      <c r="T1303" s="11">
        <f t="shared" si="103"/>
        <v>42206.125</v>
      </c>
      <c r="U1303" s="11">
        <f t="shared" si="104"/>
        <v>42195.749745370369</v>
      </c>
    </row>
    <row r="1304" spans="1:21" ht="48" x14ac:dyDescent="0.2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s="6">
        <f t="shared" si="100"/>
        <v>100</v>
      </c>
      <c r="G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8269</v>
      </c>
      <c r="P1304" s="4">
        <f t="shared" si="101"/>
        <v>50</v>
      </c>
      <c r="Q1304" s="7">
        <f t="shared" si="102"/>
        <v>50</v>
      </c>
      <c r="R1304" s="8" t="s">
        <v>8315</v>
      </c>
      <c r="S1304" t="s">
        <v>8316</v>
      </c>
      <c r="T1304" s="11">
        <f t="shared" si="103"/>
        <v>42705.099664351852</v>
      </c>
      <c r="U1304" s="11">
        <f t="shared" si="104"/>
        <v>42675.057997685188</v>
      </c>
    </row>
    <row r="1305" spans="1:21" ht="32" x14ac:dyDescent="0.2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s="6">
        <f t="shared" si="100"/>
        <v>130</v>
      </c>
      <c r="G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8269</v>
      </c>
      <c r="P1305" s="4">
        <f t="shared" si="101"/>
        <v>42.21</v>
      </c>
      <c r="Q1305" s="7">
        <f t="shared" si="102"/>
        <v>42.21</v>
      </c>
      <c r="R1305" s="8" t="s">
        <v>8315</v>
      </c>
      <c r="S1305" t="s">
        <v>8316</v>
      </c>
      <c r="T1305" s="11">
        <f t="shared" si="103"/>
        <v>42582.458333333328</v>
      </c>
      <c r="U1305" s="11">
        <f t="shared" si="104"/>
        <v>42566.441203703704</v>
      </c>
    </row>
    <row r="1306" spans="1:21" ht="48" hidden="1" x14ac:dyDescent="0.2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s="6">
        <f t="shared" si="100"/>
        <v>40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8271</v>
      </c>
      <c r="P1306" s="4">
        <f t="shared" si="101"/>
        <v>152.41</v>
      </c>
      <c r="Q1306" s="7">
        <f t="shared" si="102"/>
        <v>152.41</v>
      </c>
      <c r="R1306" s="8" t="s">
        <v>8317</v>
      </c>
      <c r="S1306" t="s">
        <v>8319</v>
      </c>
      <c r="T1306" s="11">
        <f t="shared" si="103"/>
        <v>42807.152835648143</v>
      </c>
      <c r="U1306" s="11">
        <f t="shared" si="104"/>
        <v>42747.194502314815</v>
      </c>
    </row>
    <row r="1307" spans="1:21" ht="48" hidden="1" x14ac:dyDescent="0.2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s="6">
        <f t="shared" si="100"/>
        <v>26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8271</v>
      </c>
      <c r="P1307" s="4">
        <f t="shared" si="101"/>
        <v>90.62</v>
      </c>
      <c r="Q1307" s="7">
        <f t="shared" si="102"/>
        <v>90.62</v>
      </c>
      <c r="R1307" s="8" t="s">
        <v>8317</v>
      </c>
      <c r="S1307" t="s">
        <v>8319</v>
      </c>
      <c r="T1307" s="11">
        <f t="shared" si="103"/>
        <v>42572.729166666672</v>
      </c>
      <c r="U1307" s="11">
        <f t="shared" si="104"/>
        <v>42543.665601851855</v>
      </c>
    </row>
    <row r="1308" spans="1:21" ht="64" hidden="1" x14ac:dyDescent="0.2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s="6">
        <f t="shared" si="100"/>
        <v>65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8271</v>
      </c>
      <c r="P1308" s="4">
        <f t="shared" si="101"/>
        <v>201.6</v>
      </c>
      <c r="Q1308" s="7">
        <f t="shared" si="102"/>
        <v>201.6</v>
      </c>
      <c r="R1308" s="8" t="s">
        <v>8317</v>
      </c>
      <c r="S1308" t="s">
        <v>8319</v>
      </c>
      <c r="T1308" s="11">
        <f t="shared" si="103"/>
        <v>41977.457569444443</v>
      </c>
      <c r="U1308" s="11">
        <f t="shared" si="104"/>
        <v>41947.457569444443</v>
      </c>
    </row>
    <row r="1309" spans="1:21" ht="32" hidden="1" x14ac:dyDescent="0.2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s="6">
        <f t="shared" si="100"/>
        <v>12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8271</v>
      </c>
      <c r="P1309" s="4">
        <f t="shared" si="101"/>
        <v>127.93</v>
      </c>
      <c r="Q1309" s="7">
        <f t="shared" si="102"/>
        <v>127.93</v>
      </c>
      <c r="R1309" s="8" t="s">
        <v>8317</v>
      </c>
      <c r="S1309" t="s">
        <v>8319</v>
      </c>
      <c r="T1309" s="11">
        <f t="shared" si="103"/>
        <v>42417.503229166665</v>
      </c>
      <c r="U1309" s="11">
        <f t="shared" si="104"/>
        <v>42387.503229166665</v>
      </c>
    </row>
    <row r="1310" spans="1:21" ht="32" hidden="1" x14ac:dyDescent="0.2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s="6">
        <f t="shared" si="100"/>
        <v>11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8271</v>
      </c>
      <c r="P1310" s="4">
        <f t="shared" si="101"/>
        <v>29.89</v>
      </c>
      <c r="Q1310" s="7">
        <f t="shared" si="102"/>
        <v>29.89</v>
      </c>
      <c r="R1310" s="8" t="s">
        <v>8317</v>
      </c>
      <c r="S1310" t="s">
        <v>8319</v>
      </c>
      <c r="T1310" s="11">
        <f t="shared" si="103"/>
        <v>42651.613564814819</v>
      </c>
      <c r="U1310" s="11">
        <f t="shared" si="104"/>
        <v>42611.613564814819</v>
      </c>
    </row>
    <row r="1311" spans="1:21" ht="32" hidden="1" x14ac:dyDescent="0.2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s="6">
        <f t="shared" si="100"/>
        <v>112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8271</v>
      </c>
      <c r="P1311" s="4">
        <f t="shared" si="101"/>
        <v>367.97</v>
      </c>
      <c r="Q1311" s="7">
        <f t="shared" si="102"/>
        <v>367.97</v>
      </c>
      <c r="R1311" s="8" t="s">
        <v>8317</v>
      </c>
      <c r="S1311" t="s">
        <v>8319</v>
      </c>
      <c r="T1311" s="11">
        <f t="shared" si="103"/>
        <v>42292.882731481484</v>
      </c>
      <c r="U1311" s="11">
        <f t="shared" si="104"/>
        <v>42257.882731481484</v>
      </c>
    </row>
    <row r="1312" spans="1:21" ht="32" hidden="1" x14ac:dyDescent="0.2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s="6">
        <f t="shared" si="100"/>
        <v>16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8271</v>
      </c>
      <c r="P1312" s="4">
        <f t="shared" si="101"/>
        <v>129.16999999999999</v>
      </c>
      <c r="Q1312" s="7">
        <f t="shared" si="102"/>
        <v>129.16999999999999</v>
      </c>
      <c r="R1312" s="8" t="s">
        <v>8317</v>
      </c>
      <c r="S1312" t="s">
        <v>8319</v>
      </c>
      <c r="T1312" s="11">
        <f t="shared" si="103"/>
        <v>42601.667245370365</v>
      </c>
      <c r="U1312" s="11">
        <f t="shared" si="104"/>
        <v>42556.667245370365</v>
      </c>
    </row>
    <row r="1313" spans="1:21" ht="48" hidden="1" x14ac:dyDescent="0.2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s="6">
        <f t="shared" si="100"/>
        <v>32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8271</v>
      </c>
      <c r="P1313" s="4">
        <f t="shared" si="101"/>
        <v>800.7</v>
      </c>
      <c r="Q1313" s="7">
        <f t="shared" si="102"/>
        <v>800.7</v>
      </c>
      <c r="R1313" s="8" t="s">
        <v>8317</v>
      </c>
      <c r="S1313" t="s">
        <v>8319</v>
      </c>
      <c r="T1313" s="11">
        <f t="shared" si="103"/>
        <v>42704.843969907408</v>
      </c>
      <c r="U1313" s="11">
        <f t="shared" si="104"/>
        <v>42669.802303240736</v>
      </c>
    </row>
    <row r="1314" spans="1:21" ht="48" hidden="1" x14ac:dyDescent="0.2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s="6">
        <f t="shared" si="100"/>
        <v>1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8271</v>
      </c>
      <c r="P1314" s="4">
        <f t="shared" si="101"/>
        <v>28</v>
      </c>
      <c r="Q1314" s="7">
        <f t="shared" si="102"/>
        <v>28</v>
      </c>
      <c r="R1314" s="8" t="s">
        <v>8317</v>
      </c>
      <c r="S1314" t="s">
        <v>8319</v>
      </c>
      <c r="T1314" s="11">
        <f t="shared" si="103"/>
        <v>42112.702800925923</v>
      </c>
      <c r="U1314" s="11">
        <f t="shared" si="104"/>
        <v>42082.702800925923</v>
      </c>
    </row>
    <row r="1315" spans="1:21" ht="48" hidden="1" x14ac:dyDescent="0.2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s="6">
        <f t="shared" si="100"/>
        <v>31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8271</v>
      </c>
      <c r="P1315" s="4">
        <f t="shared" si="101"/>
        <v>102.02</v>
      </c>
      <c r="Q1315" s="7">
        <f t="shared" si="102"/>
        <v>102.02</v>
      </c>
      <c r="R1315" s="8" t="s">
        <v>8317</v>
      </c>
      <c r="S1315" t="s">
        <v>8319</v>
      </c>
      <c r="T1315" s="11">
        <f t="shared" si="103"/>
        <v>42432.709652777776</v>
      </c>
      <c r="U1315" s="11">
        <f t="shared" si="104"/>
        <v>42402.709652777776</v>
      </c>
    </row>
    <row r="1316" spans="1:21" ht="48" hidden="1" x14ac:dyDescent="0.2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s="6">
        <f t="shared" si="100"/>
        <v>1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8271</v>
      </c>
      <c r="P1316" s="4">
        <f t="shared" si="101"/>
        <v>184.36</v>
      </c>
      <c r="Q1316" s="7">
        <f t="shared" si="102"/>
        <v>184.36</v>
      </c>
      <c r="R1316" s="8" t="s">
        <v>8317</v>
      </c>
      <c r="S1316" t="s">
        <v>8319</v>
      </c>
      <c r="T1316" s="11">
        <f t="shared" si="103"/>
        <v>42664.669675925921</v>
      </c>
      <c r="U1316" s="11">
        <f t="shared" si="104"/>
        <v>42604.669675925921</v>
      </c>
    </row>
    <row r="1317" spans="1:21" ht="32" hidden="1" x14ac:dyDescent="0.2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s="6">
        <f t="shared" si="100"/>
        <v>40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8271</v>
      </c>
      <c r="P1317" s="4">
        <f t="shared" si="101"/>
        <v>162.91999999999999</v>
      </c>
      <c r="Q1317" s="7">
        <f t="shared" si="102"/>
        <v>162.91999999999999</v>
      </c>
      <c r="R1317" s="8" t="s">
        <v>8317</v>
      </c>
      <c r="S1317" t="s">
        <v>8319</v>
      </c>
      <c r="T1317" s="11">
        <f t="shared" si="103"/>
        <v>42314.041666666672</v>
      </c>
      <c r="U1317" s="11">
        <f t="shared" si="104"/>
        <v>42278.498240740737</v>
      </c>
    </row>
    <row r="1318" spans="1:21" ht="48" hidden="1" x14ac:dyDescent="0.2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s="6">
        <f t="shared" si="100"/>
        <v>0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8271</v>
      </c>
      <c r="P1318" s="4">
        <f t="shared" si="101"/>
        <v>1</v>
      </c>
      <c r="Q1318" s="7">
        <f t="shared" si="102"/>
        <v>1</v>
      </c>
      <c r="R1318" s="8" t="s">
        <v>8317</v>
      </c>
      <c r="S1318" t="s">
        <v>8319</v>
      </c>
      <c r="T1318" s="11">
        <f t="shared" si="103"/>
        <v>42428.961909722217</v>
      </c>
      <c r="U1318" s="11">
        <f t="shared" si="104"/>
        <v>42393.961909722217</v>
      </c>
    </row>
    <row r="1319" spans="1:21" ht="48" hidden="1" x14ac:dyDescent="0.2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s="6">
        <f t="shared" si="100"/>
        <v>6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8271</v>
      </c>
      <c r="P1319" s="4">
        <f t="shared" si="101"/>
        <v>603.53</v>
      </c>
      <c r="Q1319" s="7">
        <f t="shared" si="102"/>
        <v>603.53</v>
      </c>
      <c r="R1319" s="8" t="s">
        <v>8317</v>
      </c>
      <c r="S1319" t="s">
        <v>8319</v>
      </c>
      <c r="T1319" s="11">
        <f t="shared" si="103"/>
        <v>42572.583333333328</v>
      </c>
      <c r="U1319" s="11">
        <f t="shared" si="104"/>
        <v>42520.235486111109</v>
      </c>
    </row>
    <row r="1320" spans="1:21" ht="48" hidden="1" x14ac:dyDescent="0.2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s="6">
        <f t="shared" si="100"/>
        <v>15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8271</v>
      </c>
      <c r="P1320" s="4">
        <f t="shared" si="101"/>
        <v>45.41</v>
      </c>
      <c r="Q1320" s="7">
        <f t="shared" si="102"/>
        <v>45.41</v>
      </c>
      <c r="R1320" s="8" t="s">
        <v>8317</v>
      </c>
      <c r="S1320" t="s">
        <v>8319</v>
      </c>
      <c r="T1320" s="11">
        <f t="shared" si="103"/>
        <v>42015.043657407412</v>
      </c>
      <c r="U1320" s="11">
        <f t="shared" si="104"/>
        <v>41985.043657407412</v>
      </c>
    </row>
    <row r="1321" spans="1:21" ht="48" hidden="1" x14ac:dyDescent="0.2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s="6">
        <f t="shared" si="100"/>
        <v>15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8271</v>
      </c>
      <c r="P1321" s="4">
        <f t="shared" si="101"/>
        <v>97.33</v>
      </c>
      <c r="Q1321" s="7">
        <f t="shared" si="102"/>
        <v>97.33</v>
      </c>
      <c r="R1321" s="8" t="s">
        <v>8317</v>
      </c>
      <c r="S1321" t="s">
        <v>8319</v>
      </c>
      <c r="T1321" s="11">
        <f t="shared" si="103"/>
        <v>41831.666666666664</v>
      </c>
      <c r="U1321" s="11">
        <f t="shared" si="104"/>
        <v>41816.812094907407</v>
      </c>
    </row>
    <row r="1322" spans="1:21" ht="48" hidden="1" x14ac:dyDescent="0.2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s="6">
        <f t="shared" si="100"/>
        <v>1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8271</v>
      </c>
      <c r="P1322" s="4">
        <f t="shared" si="101"/>
        <v>167.67</v>
      </c>
      <c r="Q1322" s="7">
        <f t="shared" si="102"/>
        <v>167.67</v>
      </c>
      <c r="R1322" s="8" t="s">
        <v>8317</v>
      </c>
      <c r="S1322" t="s">
        <v>8319</v>
      </c>
      <c r="T1322" s="11">
        <f t="shared" si="103"/>
        <v>42734.958333333328</v>
      </c>
      <c r="U1322" s="11">
        <f t="shared" si="104"/>
        <v>42705.690347222218</v>
      </c>
    </row>
    <row r="1323" spans="1:21" ht="48" hidden="1" x14ac:dyDescent="0.2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s="6">
        <f t="shared" si="100"/>
        <v>1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8271</v>
      </c>
      <c r="P1323" s="4">
        <f t="shared" si="101"/>
        <v>859.86</v>
      </c>
      <c r="Q1323" s="7">
        <f t="shared" si="102"/>
        <v>859.86</v>
      </c>
      <c r="R1323" s="8" t="s">
        <v>8317</v>
      </c>
      <c r="S1323" t="s">
        <v>8319</v>
      </c>
      <c r="T1323" s="11">
        <f t="shared" si="103"/>
        <v>42727.74927083333</v>
      </c>
      <c r="U1323" s="11">
        <f t="shared" si="104"/>
        <v>42697.74927083333</v>
      </c>
    </row>
    <row r="1324" spans="1:21" ht="48" hidden="1" x14ac:dyDescent="0.2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s="6">
        <f t="shared" si="100"/>
        <v>0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8271</v>
      </c>
      <c r="P1324" s="4">
        <f t="shared" si="101"/>
        <v>26.5</v>
      </c>
      <c r="Q1324" s="7">
        <f t="shared" si="102"/>
        <v>26.5</v>
      </c>
      <c r="R1324" s="8" t="s">
        <v>8317</v>
      </c>
      <c r="S1324" t="s">
        <v>8319</v>
      </c>
      <c r="T1324" s="11">
        <f t="shared" si="103"/>
        <v>42145.656539351854</v>
      </c>
      <c r="U1324" s="11">
        <f t="shared" si="104"/>
        <v>42115.656539351854</v>
      </c>
    </row>
    <row r="1325" spans="1:21" ht="48" hidden="1" x14ac:dyDescent="0.2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s="6">
        <f t="shared" si="100"/>
        <v>9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8271</v>
      </c>
      <c r="P1325" s="4">
        <f t="shared" si="101"/>
        <v>30.27</v>
      </c>
      <c r="Q1325" s="7">
        <f t="shared" si="102"/>
        <v>30.27</v>
      </c>
      <c r="R1325" s="8" t="s">
        <v>8317</v>
      </c>
      <c r="S1325" t="s">
        <v>8319</v>
      </c>
      <c r="T1325" s="11">
        <f t="shared" si="103"/>
        <v>42486.288194444445</v>
      </c>
      <c r="U1325" s="11">
        <f t="shared" si="104"/>
        <v>42451.698449074072</v>
      </c>
    </row>
    <row r="1326" spans="1:21" ht="48" hidden="1" x14ac:dyDescent="0.2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s="6">
        <f t="shared" si="100"/>
        <v>10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8271</v>
      </c>
      <c r="P1326" s="4">
        <f t="shared" si="101"/>
        <v>54.67</v>
      </c>
      <c r="Q1326" s="7">
        <f t="shared" si="102"/>
        <v>54.67</v>
      </c>
      <c r="R1326" s="8" t="s">
        <v>8317</v>
      </c>
      <c r="S1326" t="s">
        <v>8319</v>
      </c>
      <c r="T1326" s="11">
        <f t="shared" si="103"/>
        <v>42656.633703703701</v>
      </c>
      <c r="U1326" s="11">
        <f t="shared" si="104"/>
        <v>42626.633703703701</v>
      </c>
    </row>
    <row r="1327" spans="1:21" ht="48" hidden="1" x14ac:dyDescent="0.2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s="6">
        <f t="shared" si="100"/>
        <v>2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8271</v>
      </c>
      <c r="P1327" s="4">
        <f t="shared" si="101"/>
        <v>60.75</v>
      </c>
      <c r="Q1327" s="7">
        <f t="shared" si="102"/>
        <v>60.75</v>
      </c>
      <c r="R1327" s="8" t="s">
        <v>8317</v>
      </c>
      <c r="S1327" t="s">
        <v>8319</v>
      </c>
      <c r="T1327" s="11">
        <f t="shared" si="103"/>
        <v>42734.086053240739</v>
      </c>
      <c r="U1327" s="11">
        <f t="shared" si="104"/>
        <v>42704.086053240739</v>
      </c>
    </row>
    <row r="1328" spans="1:21" ht="48" hidden="1" x14ac:dyDescent="0.2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s="6">
        <f t="shared" si="100"/>
        <v>1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8271</v>
      </c>
      <c r="P1328" s="4">
        <f t="shared" si="101"/>
        <v>102.73</v>
      </c>
      <c r="Q1328" s="7">
        <f t="shared" si="102"/>
        <v>102.73</v>
      </c>
      <c r="R1328" s="8" t="s">
        <v>8317</v>
      </c>
      <c r="S1328" t="s">
        <v>8319</v>
      </c>
      <c r="T1328" s="11">
        <f t="shared" si="103"/>
        <v>42019.791990740734</v>
      </c>
      <c r="U1328" s="11">
        <f t="shared" si="104"/>
        <v>41974.791990740734</v>
      </c>
    </row>
    <row r="1329" spans="1:21" ht="48" hidden="1" x14ac:dyDescent="0.2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s="6">
        <f t="shared" si="100"/>
        <v>4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8271</v>
      </c>
      <c r="P1329" s="4">
        <f t="shared" si="101"/>
        <v>41.59</v>
      </c>
      <c r="Q1329" s="7">
        <f t="shared" si="102"/>
        <v>41.59</v>
      </c>
      <c r="R1329" s="8" t="s">
        <v>8317</v>
      </c>
      <c r="S1329" t="s">
        <v>8319</v>
      </c>
      <c r="T1329" s="11">
        <f t="shared" si="103"/>
        <v>42153.678645833337</v>
      </c>
      <c r="U1329" s="11">
        <f t="shared" si="104"/>
        <v>42123.678645833337</v>
      </c>
    </row>
    <row r="1330" spans="1:21" ht="48" hidden="1" x14ac:dyDescent="0.2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s="6">
        <f t="shared" si="100"/>
        <v>2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8271</v>
      </c>
      <c r="P1330" s="4">
        <f t="shared" si="101"/>
        <v>116.53</v>
      </c>
      <c r="Q1330" s="7">
        <f t="shared" si="102"/>
        <v>116.53</v>
      </c>
      <c r="R1330" s="8" t="s">
        <v>8317</v>
      </c>
      <c r="S1330" t="s">
        <v>8319</v>
      </c>
      <c r="T1330" s="11">
        <f t="shared" si="103"/>
        <v>42657.642754629633</v>
      </c>
      <c r="U1330" s="11">
        <f t="shared" si="104"/>
        <v>42612.642754629633</v>
      </c>
    </row>
    <row r="1331" spans="1:21" ht="48" hidden="1" x14ac:dyDescent="0.2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s="6">
        <f t="shared" si="100"/>
        <v>1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8271</v>
      </c>
      <c r="P1331" s="4">
        <f t="shared" si="101"/>
        <v>45.33</v>
      </c>
      <c r="Q1331" s="7">
        <f t="shared" si="102"/>
        <v>45.33</v>
      </c>
      <c r="R1331" s="8" t="s">
        <v>8317</v>
      </c>
      <c r="S1331" t="s">
        <v>8319</v>
      </c>
      <c r="T1331" s="11">
        <f t="shared" si="103"/>
        <v>41975.263252314813</v>
      </c>
      <c r="U1331" s="11">
        <f t="shared" si="104"/>
        <v>41935.221585648149</v>
      </c>
    </row>
    <row r="1332" spans="1:21" ht="48" hidden="1" x14ac:dyDescent="0.2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s="6">
        <f t="shared" si="100"/>
        <v>22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8271</v>
      </c>
      <c r="P1332" s="4">
        <f t="shared" si="101"/>
        <v>157.46</v>
      </c>
      <c r="Q1332" s="7">
        <f t="shared" si="102"/>
        <v>157.46</v>
      </c>
      <c r="R1332" s="8" t="s">
        <v>8317</v>
      </c>
      <c r="S1332" t="s">
        <v>8319</v>
      </c>
      <c r="T1332" s="11">
        <f t="shared" si="103"/>
        <v>42553.166666666672</v>
      </c>
      <c r="U1332" s="11">
        <f t="shared" si="104"/>
        <v>42522.276724537034</v>
      </c>
    </row>
    <row r="1333" spans="1:21" ht="48" hidden="1" x14ac:dyDescent="0.2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s="6">
        <f t="shared" si="100"/>
        <v>1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8271</v>
      </c>
      <c r="P1333" s="4">
        <f t="shared" si="101"/>
        <v>100.5</v>
      </c>
      <c r="Q1333" s="7">
        <f t="shared" si="102"/>
        <v>100.5</v>
      </c>
      <c r="R1333" s="8" t="s">
        <v>8317</v>
      </c>
      <c r="S1333" t="s">
        <v>8319</v>
      </c>
      <c r="T1333" s="11">
        <f t="shared" si="103"/>
        <v>42599.50409722222</v>
      </c>
      <c r="U1333" s="11">
        <f t="shared" si="104"/>
        <v>42569.50409722222</v>
      </c>
    </row>
    <row r="1334" spans="1:21" ht="48" hidden="1" x14ac:dyDescent="0.2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s="6">
        <f t="shared" si="100"/>
        <v>0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8271</v>
      </c>
      <c r="P1334" s="4" t="e">
        <f t="shared" si="101"/>
        <v>#DIV/0!</v>
      </c>
      <c r="Q1334" s="7">
        <f t="shared" si="102"/>
        <v>0</v>
      </c>
      <c r="R1334" s="8" t="s">
        <v>8317</v>
      </c>
      <c r="S1334" t="s">
        <v>8319</v>
      </c>
      <c r="T1334" s="11">
        <f t="shared" si="103"/>
        <v>42762.060277777782</v>
      </c>
      <c r="U1334" s="11">
        <f t="shared" si="104"/>
        <v>42732.060277777782</v>
      </c>
    </row>
    <row r="1335" spans="1:21" ht="48" hidden="1" x14ac:dyDescent="0.2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s="6">
        <f t="shared" si="100"/>
        <v>0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8271</v>
      </c>
      <c r="P1335" s="4" t="e">
        <f t="shared" si="101"/>
        <v>#DIV/0!</v>
      </c>
      <c r="Q1335" s="7">
        <f t="shared" si="102"/>
        <v>0</v>
      </c>
      <c r="R1335" s="8" t="s">
        <v>8317</v>
      </c>
      <c r="S1335" t="s">
        <v>8319</v>
      </c>
      <c r="T1335" s="11">
        <f t="shared" si="103"/>
        <v>41836.106770833336</v>
      </c>
      <c r="U1335" s="11">
        <f t="shared" si="104"/>
        <v>41806.106770833336</v>
      </c>
    </row>
    <row r="1336" spans="1:21" ht="48" hidden="1" x14ac:dyDescent="0.2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s="6">
        <f t="shared" si="100"/>
        <v>11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8271</v>
      </c>
      <c r="P1336" s="4">
        <f t="shared" si="101"/>
        <v>51.82</v>
      </c>
      <c r="Q1336" s="7">
        <f t="shared" si="102"/>
        <v>51.82</v>
      </c>
      <c r="R1336" s="8" t="s">
        <v>8317</v>
      </c>
      <c r="S1336" t="s">
        <v>8319</v>
      </c>
      <c r="T1336" s="11">
        <f t="shared" si="103"/>
        <v>42440.774155092593</v>
      </c>
      <c r="U1336" s="11">
        <f t="shared" si="104"/>
        <v>42410.774155092593</v>
      </c>
    </row>
    <row r="1337" spans="1:21" ht="48" hidden="1" x14ac:dyDescent="0.2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s="6">
        <f t="shared" si="100"/>
        <v>20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8271</v>
      </c>
      <c r="P1337" s="4">
        <f t="shared" si="101"/>
        <v>308.75</v>
      </c>
      <c r="Q1337" s="7">
        <f t="shared" si="102"/>
        <v>308.75</v>
      </c>
      <c r="R1337" s="8" t="s">
        <v>8317</v>
      </c>
      <c r="S1337" t="s">
        <v>8319</v>
      </c>
      <c r="T1337" s="11">
        <f t="shared" si="103"/>
        <v>42343.936365740738</v>
      </c>
      <c r="U1337" s="11">
        <f t="shared" si="104"/>
        <v>42313.936365740738</v>
      </c>
    </row>
    <row r="1338" spans="1:21" ht="48" hidden="1" x14ac:dyDescent="0.2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s="6">
        <f t="shared" si="100"/>
        <v>85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8271</v>
      </c>
      <c r="P1338" s="4">
        <f t="shared" si="101"/>
        <v>379.23</v>
      </c>
      <c r="Q1338" s="7">
        <f t="shared" si="102"/>
        <v>379.23</v>
      </c>
      <c r="R1338" s="8" t="s">
        <v>8317</v>
      </c>
      <c r="S1338" t="s">
        <v>8319</v>
      </c>
      <c r="T1338" s="11">
        <f t="shared" si="103"/>
        <v>41990.863750000004</v>
      </c>
      <c r="U1338" s="11">
        <f t="shared" si="104"/>
        <v>41955.863750000004</v>
      </c>
    </row>
    <row r="1339" spans="1:21" ht="48" hidden="1" x14ac:dyDescent="0.2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s="6">
        <f t="shared" si="100"/>
        <v>49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8271</v>
      </c>
      <c r="P1339" s="4">
        <f t="shared" si="101"/>
        <v>176.36</v>
      </c>
      <c r="Q1339" s="7">
        <f t="shared" si="102"/>
        <v>176.36</v>
      </c>
      <c r="R1339" s="8" t="s">
        <v>8317</v>
      </c>
      <c r="S1339" t="s">
        <v>8319</v>
      </c>
      <c r="T1339" s="11">
        <f t="shared" si="103"/>
        <v>42797.577303240745</v>
      </c>
      <c r="U1339" s="11">
        <f t="shared" si="104"/>
        <v>42767.577303240745</v>
      </c>
    </row>
    <row r="1340" spans="1:21" ht="48" hidden="1" x14ac:dyDescent="0.2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s="6">
        <f t="shared" si="100"/>
        <v>3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8271</v>
      </c>
      <c r="P1340" s="4">
        <f t="shared" si="101"/>
        <v>66.069999999999993</v>
      </c>
      <c r="Q1340" s="7">
        <f t="shared" si="102"/>
        <v>66.069999999999993</v>
      </c>
      <c r="R1340" s="8" t="s">
        <v>8317</v>
      </c>
      <c r="S1340" t="s">
        <v>8319</v>
      </c>
      <c r="T1340" s="11">
        <f t="shared" si="103"/>
        <v>42218.803622685184</v>
      </c>
      <c r="U1340" s="11">
        <f t="shared" si="104"/>
        <v>42188.803622685184</v>
      </c>
    </row>
    <row r="1341" spans="1:21" ht="32" hidden="1" x14ac:dyDescent="0.2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s="6">
        <f t="shared" si="100"/>
        <v>7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8271</v>
      </c>
      <c r="P1341" s="4">
        <f t="shared" si="101"/>
        <v>89.65</v>
      </c>
      <c r="Q1341" s="7">
        <f t="shared" si="102"/>
        <v>89.65</v>
      </c>
      <c r="R1341" s="8" t="s">
        <v>8317</v>
      </c>
      <c r="S1341" t="s">
        <v>8319</v>
      </c>
      <c r="T1341" s="11">
        <f t="shared" si="103"/>
        <v>41981.688831018517</v>
      </c>
      <c r="U1341" s="11">
        <f t="shared" si="104"/>
        <v>41936.647164351853</v>
      </c>
    </row>
    <row r="1342" spans="1:21" ht="48" hidden="1" x14ac:dyDescent="0.2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s="6">
        <f t="shared" si="100"/>
        <v>0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8271</v>
      </c>
      <c r="P1342" s="4" t="e">
        <f t="shared" si="101"/>
        <v>#DIV/0!</v>
      </c>
      <c r="Q1342" s="7">
        <f t="shared" si="102"/>
        <v>0</v>
      </c>
      <c r="R1342" s="8" t="s">
        <v>8317</v>
      </c>
      <c r="S1342" t="s">
        <v>8319</v>
      </c>
      <c r="T1342" s="11">
        <f t="shared" si="103"/>
        <v>41866.595520833333</v>
      </c>
      <c r="U1342" s="11">
        <f t="shared" si="104"/>
        <v>41836.595520833333</v>
      </c>
    </row>
    <row r="1343" spans="1:21" ht="48" hidden="1" x14ac:dyDescent="0.2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s="6">
        <f t="shared" si="100"/>
        <v>70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8271</v>
      </c>
      <c r="P1343" s="4">
        <f t="shared" si="101"/>
        <v>382.39</v>
      </c>
      <c r="Q1343" s="7">
        <f t="shared" si="102"/>
        <v>382.39</v>
      </c>
      <c r="R1343" s="8" t="s">
        <v>8317</v>
      </c>
      <c r="S1343" t="s">
        <v>8319</v>
      </c>
      <c r="T1343" s="11">
        <f t="shared" si="103"/>
        <v>42644.624039351853</v>
      </c>
      <c r="U1343" s="11">
        <f t="shared" si="104"/>
        <v>42612.624039351853</v>
      </c>
    </row>
    <row r="1344" spans="1:21" ht="48" hidden="1" x14ac:dyDescent="0.2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s="6">
        <f t="shared" si="100"/>
        <v>0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8271</v>
      </c>
      <c r="P1344" s="4">
        <f t="shared" si="101"/>
        <v>100</v>
      </c>
      <c r="Q1344" s="7">
        <f t="shared" si="102"/>
        <v>100</v>
      </c>
      <c r="R1344" s="8" t="s">
        <v>8317</v>
      </c>
      <c r="S1344" t="s">
        <v>8319</v>
      </c>
      <c r="T1344" s="11">
        <f t="shared" si="103"/>
        <v>42202.816423611104</v>
      </c>
      <c r="U1344" s="11">
        <f t="shared" si="104"/>
        <v>42172.816423611104</v>
      </c>
    </row>
    <row r="1345" spans="1:21" ht="48" hidden="1" x14ac:dyDescent="0.2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s="6">
        <f t="shared" si="100"/>
        <v>102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8271</v>
      </c>
      <c r="P1345" s="4">
        <f t="shared" si="101"/>
        <v>158.36000000000001</v>
      </c>
      <c r="Q1345" s="7">
        <f t="shared" si="102"/>
        <v>158.36000000000001</v>
      </c>
      <c r="R1345" s="8" t="s">
        <v>8317</v>
      </c>
      <c r="S1345" t="s">
        <v>8319</v>
      </c>
      <c r="T1345" s="11">
        <f t="shared" si="103"/>
        <v>42601.165972222225</v>
      </c>
      <c r="U1345" s="11">
        <f t="shared" si="104"/>
        <v>42542.526423611111</v>
      </c>
    </row>
    <row r="1346" spans="1:21" ht="48" hidden="1" x14ac:dyDescent="0.2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s="6">
        <f t="shared" si="100"/>
        <v>378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8272</v>
      </c>
      <c r="P1346" s="4">
        <f t="shared" si="101"/>
        <v>40.76</v>
      </c>
      <c r="Q1346" s="7">
        <f t="shared" si="102"/>
        <v>40.76</v>
      </c>
      <c r="R1346" s="8" t="s">
        <v>8320</v>
      </c>
      <c r="S1346" t="s">
        <v>8321</v>
      </c>
      <c r="T1346" s="11">
        <f t="shared" si="103"/>
        <v>42551.789803240739</v>
      </c>
      <c r="U1346" s="11">
        <f t="shared" si="104"/>
        <v>42522.789803240739</v>
      </c>
    </row>
    <row r="1347" spans="1:21" ht="48" hidden="1" x14ac:dyDescent="0.2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s="6">
        <f t="shared" ref="F1347:F1410" si="105">ROUND(E1347/D1347*100,0)</f>
        <v>125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8272</v>
      </c>
      <c r="P1347" s="4">
        <f t="shared" ref="P1347:P1410" si="106">ROUND(E1347/M1347,2)</f>
        <v>53.57</v>
      </c>
      <c r="Q1347" s="7">
        <f t="shared" ref="Q1347:Q1410" si="107">IFERROR(ROUND(E1347/M1347,2),0)</f>
        <v>53.57</v>
      </c>
      <c r="R1347" s="8" t="s">
        <v>8320</v>
      </c>
      <c r="S1347" t="s">
        <v>8321</v>
      </c>
      <c r="T1347" s="11">
        <f t="shared" ref="T1347:T1410" si="108">(((J1347/60)/60)/24)+DATE(1970,1,1)</f>
        <v>41834.814340277779</v>
      </c>
      <c r="U1347" s="11">
        <f t="shared" ref="U1347:U1410" si="109">(((K1347/60)/60)/24)+DATE(1970,1,1)</f>
        <v>41799.814340277779</v>
      </c>
    </row>
    <row r="1348" spans="1:21" ht="48" hidden="1" x14ac:dyDescent="0.2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s="6">
        <f t="shared" si="105"/>
        <v>147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8272</v>
      </c>
      <c r="P1348" s="4">
        <f t="shared" si="106"/>
        <v>48.45</v>
      </c>
      <c r="Q1348" s="7">
        <f t="shared" si="107"/>
        <v>48.45</v>
      </c>
      <c r="R1348" s="8" t="s">
        <v>8320</v>
      </c>
      <c r="S1348" t="s">
        <v>8321</v>
      </c>
      <c r="T1348" s="11">
        <f t="shared" si="108"/>
        <v>41452.075821759259</v>
      </c>
      <c r="U1348" s="11">
        <f t="shared" si="109"/>
        <v>41422.075821759259</v>
      </c>
    </row>
    <row r="1349" spans="1:21" ht="48" hidden="1" x14ac:dyDescent="0.2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s="6">
        <f t="shared" si="105"/>
        <v>102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8272</v>
      </c>
      <c r="P1349" s="4">
        <f t="shared" si="106"/>
        <v>82.42</v>
      </c>
      <c r="Q1349" s="7">
        <f t="shared" si="107"/>
        <v>82.42</v>
      </c>
      <c r="R1349" s="8" t="s">
        <v>8320</v>
      </c>
      <c r="S1349" t="s">
        <v>8321</v>
      </c>
      <c r="T1349" s="11">
        <f t="shared" si="108"/>
        <v>42070.638020833328</v>
      </c>
      <c r="U1349" s="11">
        <f t="shared" si="109"/>
        <v>42040.638020833328</v>
      </c>
    </row>
    <row r="1350" spans="1:21" ht="48" hidden="1" x14ac:dyDescent="0.2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s="6">
        <f t="shared" si="105"/>
        <v>102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8272</v>
      </c>
      <c r="P1350" s="4">
        <f t="shared" si="106"/>
        <v>230.19</v>
      </c>
      <c r="Q1350" s="7">
        <f t="shared" si="107"/>
        <v>230.19</v>
      </c>
      <c r="R1350" s="8" t="s">
        <v>8320</v>
      </c>
      <c r="S1350" t="s">
        <v>8321</v>
      </c>
      <c r="T1350" s="11">
        <f t="shared" si="108"/>
        <v>41991.506168981476</v>
      </c>
      <c r="U1350" s="11">
        <f t="shared" si="109"/>
        <v>41963.506168981476</v>
      </c>
    </row>
    <row r="1351" spans="1:21" ht="48" hidden="1" x14ac:dyDescent="0.2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s="6">
        <f t="shared" si="105"/>
        <v>204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8272</v>
      </c>
      <c r="P1351" s="4">
        <f t="shared" si="106"/>
        <v>59.36</v>
      </c>
      <c r="Q1351" s="7">
        <f t="shared" si="107"/>
        <v>59.36</v>
      </c>
      <c r="R1351" s="8" t="s">
        <v>8320</v>
      </c>
      <c r="S1351" t="s">
        <v>8321</v>
      </c>
      <c r="T1351" s="11">
        <f t="shared" si="108"/>
        <v>42354.290972222225</v>
      </c>
      <c r="U1351" s="11">
        <f t="shared" si="109"/>
        <v>42317.33258101852</v>
      </c>
    </row>
    <row r="1352" spans="1:21" ht="48" hidden="1" x14ac:dyDescent="0.2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s="6">
        <f t="shared" si="105"/>
        <v>104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8272</v>
      </c>
      <c r="P1352" s="4">
        <f t="shared" si="106"/>
        <v>66.7</v>
      </c>
      <c r="Q1352" s="7">
        <f t="shared" si="107"/>
        <v>66.7</v>
      </c>
      <c r="R1352" s="8" t="s">
        <v>8320</v>
      </c>
      <c r="S1352" t="s">
        <v>8321</v>
      </c>
      <c r="T1352" s="11">
        <f t="shared" si="108"/>
        <v>42364.013124999998</v>
      </c>
      <c r="U1352" s="11">
        <f t="shared" si="109"/>
        <v>42334.013124999998</v>
      </c>
    </row>
    <row r="1353" spans="1:21" ht="32" hidden="1" x14ac:dyDescent="0.2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s="6">
        <f t="shared" si="105"/>
        <v>101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8272</v>
      </c>
      <c r="P1353" s="4">
        <f t="shared" si="106"/>
        <v>168.78</v>
      </c>
      <c r="Q1353" s="7">
        <f t="shared" si="107"/>
        <v>168.78</v>
      </c>
      <c r="R1353" s="8" t="s">
        <v>8320</v>
      </c>
      <c r="S1353" t="s">
        <v>8321</v>
      </c>
      <c r="T1353" s="11">
        <f t="shared" si="108"/>
        <v>42412.74009259259</v>
      </c>
      <c r="U1353" s="11">
        <f t="shared" si="109"/>
        <v>42382.74009259259</v>
      </c>
    </row>
    <row r="1354" spans="1:21" ht="48" hidden="1" x14ac:dyDescent="0.2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s="6">
        <f t="shared" si="105"/>
        <v>136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8272</v>
      </c>
      <c r="P1354" s="4">
        <f t="shared" si="106"/>
        <v>59.97</v>
      </c>
      <c r="Q1354" s="7">
        <f t="shared" si="107"/>
        <v>59.97</v>
      </c>
      <c r="R1354" s="8" t="s">
        <v>8320</v>
      </c>
      <c r="S1354" t="s">
        <v>8321</v>
      </c>
      <c r="T1354" s="11">
        <f t="shared" si="108"/>
        <v>42252.165972222225</v>
      </c>
      <c r="U1354" s="11">
        <f t="shared" si="109"/>
        <v>42200.578310185185</v>
      </c>
    </row>
    <row r="1355" spans="1:21" ht="32" hidden="1" x14ac:dyDescent="0.2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s="6">
        <f t="shared" si="105"/>
        <v>134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8272</v>
      </c>
      <c r="P1355" s="4">
        <f t="shared" si="106"/>
        <v>31.81</v>
      </c>
      <c r="Q1355" s="7">
        <f t="shared" si="107"/>
        <v>31.81</v>
      </c>
      <c r="R1355" s="8" t="s">
        <v>8320</v>
      </c>
      <c r="S1355" t="s">
        <v>8321</v>
      </c>
      <c r="T1355" s="11">
        <f t="shared" si="108"/>
        <v>41344</v>
      </c>
      <c r="U1355" s="11">
        <f t="shared" si="109"/>
        <v>41309.11791666667</v>
      </c>
    </row>
    <row r="1356" spans="1:21" ht="48" hidden="1" x14ac:dyDescent="0.2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s="6">
        <f t="shared" si="105"/>
        <v>130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8272</v>
      </c>
      <c r="P1356" s="4">
        <f t="shared" si="106"/>
        <v>24.42</v>
      </c>
      <c r="Q1356" s="7">
        <f t="shared" si="107"/>
        <v>24.42</v>
      </c>
      <c r="R1356" s="8" t="s">
        <v>8320</v>
      </c>
      <c r="S1356" t="s">
        <v>8321</v>
      </c>
      <c r="T1356" s="11">
        <f t="shared" si="108"/>
        <v>42532.807627314818</v>
      </c>
      <c r="U1356" s="11">
        <f t="shared" si="109"/>
        <v>42502.807627314818</v>
      </c>
    </row>
    <row r="1357" spans="1:21" ht="48" hidden="1" x14ac:dyDescent="0.2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s="6">
        <f t="shared" si="105"/>
        <v>123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8272</v>
      </c>
      <c r="P1357" s="4">
        <f t="shared" si="106"/>
        <v>25.35</v>
      </c>
      <c r="Q1357" s="7">
        <f t="shared" si="107"/>
        <v>25.35</v>
      </c>
      <c r="R1357" s="8" t="s">
        <v>8320</v>
      </c>
      <c r="S1357" t="s">
        <v>8321</v>
      </c>
      <c r="T1357" s="11">
        <f t="shared" si="108"/>
        <v>41243.416666666664</v>
      </c>
      <c r="U1357" s="11">
        <f t="shared" si="109"/>
        <v>41213.254687499997</v>
      </c>
    </row>
    <row r="1358" spans="1:21" ht="48" hidden="1" x14ac:dyDescent="0.2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s="6">
        <f t="shared" si="105"/>
        <v>183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8272</v>
      </c>
      <c r="P1358" s="4">
        <f t="shared" si="106"/>
        <v>71.44</v>
      </c>
      <c r="Q1358" s="7">
        <f t="shared" si="107"/>
        <v>71.44</v>
      </c>
      <c r="R1358" s="8" t="s">
        <v>8320</v>
      </c>
      <c r="S1358" t="s">
        <v>8321</v>
      </c>
      <c r="T1358" s="11">
        <f t="shared" si="108"/>
        <v>41460.038888888892</v>
      </c>
      <c r="U1358" s="11">
        <f t="shared" si="109"/>
        <v>41430.038888888892</v>
      </c>
    </row>
    <row r="1359" spans="1:21" ht="48" hidden="1" x14ac:dyDescent="0.2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s="6">
        <f t="shared" si="105"/>
        <v>125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8272</v>
      </c>
      <c r="P1359" s="4">
        <f t="shared" si="106"/>
        <v>38.549999999999997</v>
      </c>
      <c r="Q1359" s="7">
        <f t="shared" si="107"/>
        <v>38.549999999999997</v>
      </c>
      <c r="R1359" s="8" t="s">
        <v>8320</v>
      </c>
      <c r="S1359" t="s">
        <v>8321</v>
      </c>
      <c r="T1359" s="11">
        <f t="shared" si="108"/>
        <v>41334.249305555553</v>
      </c>
      <c r="U1359" s="11">
        <f t="shared" si="109"/>
        <v>41304.962233796294</v>
      </c>
    </row>
    <row r="1360" spans="1:21" ht="48" hidden="1" x14ac:dyDescent="0.2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s="6">
        <f t="shared" si="105"/>
        <v>112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8272</v>
      </c>
      <c r="P1360" s="4">
        <f t="shared" si="106"/>
        <v>68.37</v>
      </c>
      <c r="Q1360" s="7">
        <f t="shared" si="107"/>
        <v>68.37</v>
      </c>
      <c r="R1360" s="8" t="s">
        <v>8320</v>
      </c>
      <c r="S1360" t="s">
        <v>8321</v>
      </c>
      <c r="T1360" s="11">
        <f t="shared" si="108"/>
        <v>40719.570868055554</v>
      </c>
      <c r="U1360" s="11">
        <f t="shared" si="109"/>
        <v>40689.570868055554</v>
      </c>
    </row>
    <row r="1361" spans="1:21" ht="48" hidden="1" x14ac:dyDescent="0.2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s="6">
        <f t="shared" si="105"/>
        <v>116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8272</v>
      </c>
      <c r="P1361" s="4">
        <f t="shared" si="106"/>
        <v>40.21</v>
      </c>
      <c r="Q1361" s="7">
        <f t="shared" si="107"/>
        <v>40.21</v>
      </c>
      <c r="R1361" s="8" t="s">
        <v>8320</v>
      </c>
      <c r="S1361" t="s">
        <v>8321</v>
      </c>
      <c r="T1361" s="11">
        <f t="shared" si="108"/>
        <v>40730.814699074072</v>
      </c>
      <c r="U1361" s="11">
        <f t="shared" si="109"/>
        <v>40668.814699074072</v>
      </c>
    </row>
    <row r="1362" spans="1:21" ht="32" hidden="1" x14ac:dyDescent="0.2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s="6">
        <f t="shared" si="105"/>
        <v>173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8272</v>
      </c>
      <c r="P1362" s="4">
        <f t="shared" si="106"/>
        <v>32.07</v>
      </c>
      <c r="Q1362" s="7">
        <f t="shared" si="107"/>
        <v>32.07</v>
      </c>
      <c r="R1362" s="8" t="s">
        <v>8320</v>
      </c>
      <c r="S1362" t="s">
        <v>8321</v>
      </c>
      <c r="T1362" s="11">
        <f t="shared" si="108"/>
        <v>41123.900694444441</v>
      </c>
      <c r="U1362" s="11">
        <f t="shared" si="109"/>
        <v>41095.900694444441</v>
      </c>
    </row>
    <row r="1363" spans="1:21" ht="48" hidden="1" x14ac:dyDescent="0.2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s="6">
        <f t="shared" si="105"/>
        <v>126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8272</v>
      </c>
      <c r="P1363" s="4">
        <f t="shared" si="106"/>
        <v>28.63</v>
      </c>
      <c r="Q1363" s="7">
        <f t="shared" si="107"/>
        <v>28.63</v>
      </c>
      <c r="R1363" s="8" t="s">
        <v>8320</v>
      </c>
      <c r="S1363" t="s">
        <v>8321</v>
      </c>
      <c r="T1363" s="11">
        <f t="shared" si="108"/>
        <v>41811.717268518521</v>
      </c>
      <c r="U1363" s="11">
        <f t="shared" si="109"/>
        <v>41781.717268518521</v>
      </c>
    </row>
    <row r="1364" spans="1:21" ht="32" hidden="1" x14ac:dyDescent="0.2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s="6">
        <f t="shared" si="105"/>
        <v>109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8272</v>
      </c>
      <c r="P1364" s="4">
        <f t="shared" si="106"/>
        <v>43.64</v>
      </c>
      <c r="Q1364" s="7">
        <f t="shared" si="107"/>
        <v>43.64</v>
      </c>
      <c r="R1364" s="8" t="s">
        <v>8320</v>
      </c>
      <c r="S1364" t="s">
        <v>8321</v>
      </c>
      <c r="T1364" s="11">
        <f t="shared" si="108"/>
        <v>41524.934386574074</v>
      </c>
      <c r="U1364" s="11">
        <f t="shared" si="109"/>
        <v>41464.934386574074</v>
      </c>
    </row>
    <row r="1365" spans="1:21" ht="48" hidden="1" x14ac:dyDescent="0.2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s="6">
        <f t="shared" si="105"/>
        <v>100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8272</v>
      </c>
      <c r="P1365" s="4">
        <f t="shared" si="106"/>
        <v>40</v>
      </c>
      <c r="Q1365" s="7">
        <f t="shared" si="107"/>
        <v>40</v>
      </c>
      <c r="R1365" s="8" t="s">
        <v>8320</v>
      </c>
      <c r="S1365" t="s">
        <v>8321</v>
      </c>
      <c r="T1365" s="11">
        <f t="shared" si="108"/>
        <v>42415.332638888889</v>
      </c>
      <c r="U1365" s="11">
        <f t="shared" si="109"/>
        <v>42396.8440625</v>
      </c>
    </row>
    <row r="1366" spans="1:21" ht="48" hidden="1" x14ac:dyDescent="0.2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s="6">
        <f t="shared" si="105"/>
        <v>119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8274</v>
      </c>
      <c r="P1366" s="4">
        <f t="shared" si="106"/>
        <v>346.04</v>
      </c>
      <c r="Q1366" s="7">
        <f t="shared" si="107"/>
        <v>346.04</v>
      </c>
      <c r="R1366" s="8" t="s">
        <v>8323</v>
      </c>
      <c r="S1366" t="s">
        <v>8324</v>
      </c>
      <c r="T1366" s="11">
        <f t="shared" si="108"/>
        <v>42011.6956712963</v>
      </c>
      <c r="U1366" s="11">
        <f t="shared" si="109"/>
        <v>41951.695671296293</v>
      </c>
    </row>
    <row r="1367" spans="1:21" ht="48" hidden="1" x14ac:dyDescent="0.2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s="6">
        <f t="shared" si="105"/>
        <v>100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8274</v>
      </c>
      <c r="P1367" s="4">
        <f t="shared" si="106"/>
        <v>81.739999999999995</v>
      </c>
      <c r="Q1367" s="7">
        <f t="shared" si="107"/>
        <v>81.739999999999995</v>
      </c>
      <c r="R1367" s="8" t="s">
        <v>8323</v>
      </c>
      <c r="S1367" t="s">
        <v>8324</v>
      </c>
      <c r="T1367" s="11">
        <f t="shared" si="108"/>
        <v>42079.691574074073</v>
      </c>
      <c r="U1367" s="11">
        <f t="shared" si="109"/>
        <v>42049.733240740738</v>
      </c>
    </row>
    <row r="1368" spans="1:21" ht="16" hidden="1" x14ac:dyDescent="0.2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s="6">
        <f t="shared" si="105"/>
        <v>126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8274</v>
      </c>
      <c r="P1368" s="4">
        <f t="shared" si="106"/>
        <v>64.540000000000006</v>
      </c>
      <c r="Q1368" s="7">
        <f t="shared" si="107"/>
        <v>64.540000000000006</v>
      </c>
      <c r="R1368" s="8" t="s">
        <v>8323</v>
      </c>
      <c r="S1368" t="s">
        <v>8324</v>
      </c>
      <c r="T1368" s="11">
        <f t="shared" si="108"/>
        <v>41970.037766203706</v>
      </c>
      <c r="U1368" s="11">
        <f t="shared" si="109"/>
        <v>41924.996099537035</v>
      </c>
    </row>
    <row r="1369" spans="1:21" ht="48" hidden="1" x14ac:dyDescent="0.2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s="6">
        <f t="shared" si="105"/>
        <v>114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8274</v>
      </c>
      <c r="P1369" s="4">
        <f t="shared" si="106"/>
        <v>63.48</v>
      </c>
      <c r="Q1369" s="7">
        <f t="shared" si="107"/>
        <v>63.48</v>
      </c>
      <c r="R1369" s="8" t="s">
        <v>8323</v>
      </c>
      <c r="S1369" t="s">
        <v>8324</v>
      </c>
      <c r="T1369" s="11">
        <f t="shared" si="108"/>
        <v>42322.044560185182</v>
      </c>
      <c r="U1369" s="11">
        <f t="shared" si="109"/>
        <v>42292.002893518518</v>
      </c>
    </row>
    <row r="1370" spans="1:21" ht="48" hidden="1" x14ac:dyDescent="0.2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s="6">
        <f t="shared" si="105"/>
        <v>111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8274</v>
      </c>
      <c r="P1370" s="4">
        <f t="shared" si="106"/>
        <v>63.62</v>
      </c>
      <c r="Q1370" s="7">
        <f t="shared" si="107"/>
        <v>63.62</v>
      </c>
      <c r="R1370" s="8" t="s">
        <v>8323</v>
      </c>
      <c r="S1370" t="s">
        <v>8324</v>
      </c>
      <c r="T1370" s="11">
        <f t="shared" si="108"/>
        <v>42170.190902777773</v>
      </c>
      <c r="U1370" s="11">
        <f t="shared" si="109"/>
        <v>42146.190902777773</v>
      </c>
    </row>
    <row r="1371" spans="1:21" ht="48" hidden="1" x14ac:dyDescent="0.2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s="6">
        <f t="shared" si="105"/>
        <v>105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8274</v>
      </c>
      <c r="P1371" s="4">
        <f t="shared" si="106"/>
        <v>83.97</v>
      </c>
      <c r="Q1371" s="7">
        <f t="shared" si="107"/>
        <v>83.97</v>
      </c>
      <c r="R1371" s="8" t="s">
        <v>8323</v>
      </c>
      <c r="S1371" t="s">
        <v>8324</v>
      </c>
      <c r="T1371" s="11">
        <f t="shared" si="108"/>
        <v>41740.594282407408</v>
      </c>
      <c r="U1371" s="11">
        <f t="shared" si="109"/>
        <v>41710.594282407408</v>
      </c>
    </row>
    <row r="1372" spans="1:21" ht="32" hidden="1" x14ac:dyDescent="0.2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s="6">
        <f t="shared" si="105"/>
        <v>104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8274</v>
      </c>
      <c r="P1372" s="4">
        <f t="shared" si="106"/>
        <v>77.75</v>
      </c>
      <c r="Q1372" s="7">
        <f t="shared" si="107"/>
        <v>77.75</v>
      </c>
      <c r="R1372" s="8" t="s">
        <v>8323</v>
      </c>
      <c r="S1372" t="s">
        <v>8324</v>
      </c>
      <c r="T1372" s="11">
        <f t="shared" si="108"/>
        <v>41563.00335648148</v>
      </c>
      <c r="U1372" s="11">
        <f t="shared" si="109"/>
        <v>41548.00335648148</v>
      </c>
    </row>
    <row r="1373" spans="1:21" ht="48" hidden="1" x14ac:dyDescent="0.2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s="6">
        <f t="shared" si="105"/>
        <v>107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8274</v>
      </c>
      <c r="P1373" s="4">
        <f t="shared" si="106"/>
        <v>107.07</v>
      </c>
      <c r="Q1373" s="7">
        <f t="shared" si="107"/>
        <v>107.07</v>
      </c>
      <c r="R1373" s="8" t="s">
        <v>8323</v>
      </c>
      <c r="S1373" t="s">
        <v>8324</v>
      </c>
      <c r="T1373" s="11">
        <f t="shared" si="108"/>
        <v>42131.758587962962</v>
      </c>
      <c r="U1373" s="11">
        <f t="shared" si="109"/>
        <v>42101.758587962962</v>
      </c>
    </row>
    <row r="1374" spans="1:21" ht="16" hidden="1" x14ac:dyDescent="0.2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s="6">
        <f t="shared" si="105"/>
        <v>124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8274</v>
      </c>
      <c r="P1374" s="4">
        <f t="shared" si="106"/>
        <v>38.75</v>
      </c>
      <c r="Q1374" s="7">
        <f t="shared" si="107"/>
        <v>38.75</v>
      </c>
      <c r="R1374" s="8" t="s">
        <v>8323</v>
      </c>
      <c r="S1374" t="s">
        <v>8324</v>
      </c>
      <c r="T1374" s="11">
        <f t="shared" si="108"/>
        <v>41102.739953703705</v>
      </c>
      <c r="U1374" s="11">
        <f t="shared" si="109"/>
        <v>41072.739953703705</v>
      </c>
    </row>
    <row r="1375" spans="1:21" ht="32" hidden="1" x14ac:dyDescent="0.2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s="6">
        <f t="shared" si="105"/>
        <v>105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8274</v>
      </c>
      <c r="P1375" s="4">
        <f t="shared" si="106"/>
        <v>201.94</v>
      </c>
      <c r="Q1375" s="7">
        <f t="shared" si="107"/>
        <v>201.94</v>
      </c>
      <c r="R1375" s="8" t="s">
        <v>8323</v>
      </c>
      <c r="S1375" t="s">
        <v>8324</v>
      </c>
      <c r="T1375" s="11">
        <f t="shared" si="108"/>
        <v>42734.95177083333</v>
      </c>
      <c r="U1375" s="11">
        <f t="shared" si="109"/>
        <v>42704.95177083333</v>
      </c>
    </row>
    <row r="1376" spans="1:21" ht="48" hidden="1" x14ac:dyDescent="0.2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s="6">
        <f t="shared" si="105"/>
        <v>189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8274</v>
      </c>
      <c r="P1376" s="4">
        <f t="shared" si="106"/>
        <v>43.06</v>
      </c>
      <c r="Q1376" s="7">
        <f t="shared" si="107"/>
        <v>43.06</v>
      </c>
      <c r="R1376" s="8" t="s">
        <v>8323</v>
      </c>
      <c r="S1376" t="s">
        <v>8324</v>
      </c>
      <c r="T1376" s="11">
        <f t="shared" si="108"/>
        <v>42454.12023148148</v>
      </c>
      <c r="U1376" s="11">
        <f t="shared" si="109"/>
        <v>42424.161898148144</v>
      </c>
    </row>
    <row r="1377" spans="1:21" ht="48" hidden="1" x14ac:dyDescent="0.2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s="6">
        <f t="shared" si="105"/>
        <v>171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8274</v>
      </c>
      <c r="P1377" s="4">
        <f t="shared" si="106"/>
        <v>62.87</v>
      </c>
      <c r="Q1377" s="7">
        <f t="shared" si="107"/>
        <v>62.87</v>
      </c>
      <c r="R1377" s="8" t="s">
        <v>8323</v>
      </c>
      <c r="S1377" t="s">
        <v>8324</v>
      </c>
      <c r="T1377" s="11">
        <f t="shared" si="108"/>
        <v>42750.066192129627</v>
      </c>
      <c r="U1377" s="11">
        <f t="shared" si="109"/>
        <v>42720.066192129627</v>
      </c>
    </row>
    <row r="1378" spans="1:21" ht="32" hidden="1" x14ac:dyDescent="0.2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s="6">
        <f t="shared" si="105"/>
        <v>252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8274</v>
      </c>
      <c r="P1378" s="4">
        <f t="shared" si="106"/>
        <v>55.61</v>
      </c>
      <c r="Q1378" s="7">
        <f t="shared" si="107"/>
        <v>55.61</v>
      </c>
      <c r="R1378" s="8" t="s">
        <v>8323</v>
      </c>
      <c r="S1378" t="s">
        <v>8324</v>
      </c>
      <c r="T1378" s="11">
        <f t="shared" si="108"/>
        <v>42707.710717592592</v>
      </c>
      <c r="U1378" s="11">
        <f t="shared" si="109"/>
        <v>42677.669050925921</v>
      </c>
    </row>
    <row r="1379" spans="1:21" ht="48" hidden="1" x14ac:dyDescent="0.2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s="6">
        <f t="shared" si="105"/>
        <v>116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8274</v>
      </c>
      <c r="P1379" s="4">
        <f t="shared" si="106"/>
        <v>48.71</v>
      </c>
      <c r="Q1379" s="7">
        <f t="shared" si="107"/>
        <v>48.71</v>
      </c>
      <c r="R1379" s="8" t="s">
        <v>8323</v>
      </c>
      <c r="S1379" t="s">
        <v>8324</v>
      </c>
      <c r="T1379" s="11">
        <f t="shared" si="108"/>
        <v>42769.174305555556</v>
      </c>
      <c r="U1379" s="11">
        <f t="shared" si="109"/>
        <v>42747.219560185185</v>
      </c>
    </row>
    <row r="1380" spans="1:21" ht="16" hidden="1" x14ac:dyDescent="0.2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s="6">
        <f t="shared" si="105"/>
        <v>203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8274</v>
      </c>
      <c r="P1380" s="4">
        <f t="shared" si="106"/>
        <v>30.58</v>
      </c>
      <c r="Q1380" s="7">
        <f t="shared" si="107"/>
        <v>30.58</v>
      </c>
      <c r="R1380" s="8" t="s">
        <v>8323</v>
      </c>
      <c r="S1380" t="s">
        <v>8324</v>
      </c>
      <c r="T1380" s="11">
        <f t="shared" si="108"/>
        <v>42583.759374999994</v>
      </c>
      <c r="U1380" s="11">
        <f t="shared" si="109"/>
        <v>42568.759374999994</v>
      </c>
    </row>
    <row r="1381" spans="1:21" ht="32" hidden="1" x14ac:dyDescent="0.2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s="6">
        <f t="shared" si="105"/>
        <v>112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8274</v>
      </c>
      <c r="P1381" s="4">
        <f t="shared" si="106"/>
        <v>73.91</v>
      </c>
      <c r="Q1381" s="7">
        <f t="shared" si="107"/>
        <v>73.91</v>
      </c>
      <c r="R1381" s="8" t="s">
        <v>8323</v>
      </c>
      <c r="S1381" t="s">
        <v>8324</v>
      </c>
      <c r="T1381" s="11">
        <f t="shared" si="108"/>
        <v>42160.491620370376</v>
      </c>
      <c r="U1381" s="11">
        <f t="shared" si="109"/>
        <v>42130.491620370376</v>
      </c>
    </row>
    <row r="1382" spans="1:21" ht="32" hidden="1" x14ac:dyDescent="0.2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s="6">
        <f t="shared" si="105"/>
        <v>424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8274</v>
      </c>
      <c r="P1382" s="4">
        <f t="shared" si="106"/>
        <v>21.2</v>
      </c>
      <c r="Q1382" s="7">
        <f t="shared" si="107"/>
        <v>21.2</v>
      </c>
      <c r="R1382" s="8" t="s">
        <v>8323</v>
      </c>
      <c r="S1382" t="s">
        <v>8324</v>
      </c>
      <c r="T1382" s="11">
        <f t="shared" si="108"/>
        <v>42164.083333333328</v>
      </c>
      <c r="U1382" s="11">
        <f t="shared" si="109"/>
        <v>42141.762800925921</v>
      </c>
    </row>
    <row r="1383" spans="1:21" ht="48" hidden="1" x14ac:dyDescent="0.2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s="6">
        <f t="shared" si="105"/>
        <v>107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8274</v>
      </c>
      <c r="P1383" s="4">
        <f t="shared" si="106"/>
        <v>73.36</v>
      </c>
      <c r="Q1383" s="7">
        <f t="shared" si="107"/>
        <v>73.36</v>
      </c>
      <c r="R1383" s="8" t="s">
        <v>8323</v>
      </c>
      <c r="S1383" t="s">
        <v>8324</v>
      </c>
      <c r="T1383" s="11">
        <f t="shared" si="108"/>
        <v>42733.214409722219</v>
      </c>
      <c r="U1383" s="11">
        <f t="shared" si="109"/>
        <v>42703.214409722219</v>
      </c>
    </row>
    <row r="1384" spans="1:21" ht="48" hidden="1" x14ac:dyDescent="0.2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s="6">
        <f t="shared" si="105"/>
        <v>104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8274</v>
      </c>
      <c r="P1384" s="4">
        <f t="shared" si="106"/>
        <v>56.41</v>
      </c>
      <c r="Q1384" s="7">
        <f t="shared" si="107"/>
        <v>56.41</v>
      </c>
      <c r="R1384" s="8" t="s">
        <v>8323</v>
      </c>
      <c r="S1384" t="s">
        <v>8324</v>
      </c>
      <c r="T1384" s="11">
        <f t="shared" si="108"/>
        <v>41400.800185185188</v>
      </c>
      <c r="U1384" s="11">
        <f t="shared" si="109"/>
        <v>41370.800185185188</v>
      </c>
    </row>
    <row r="1385" spans="1:21" ht="48" hidden="1" x14ac:dyDescent="0.2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s="6">
        <f t="shared" si="105"/>
        <v>212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8274</v>
      </c>
      <c r="P1385" s="4">
        <f t="shared" si="106"/>
        <v>50.25</v>
      </c>
      <c r="Q1385" s="7">
        <f t="shared" si="107"/>
        <v>50.25</v>
      </c>
      <c r="R1385" s="8" t="s">
        <v>8323</v>
      </c>
      <c r="S1385" t="s">
        <v>8324</v>
      </c>
      <c r="T1385" s="11">
        <f t="shared" si="108"/>
        <v>42727.074976851851</v>
      </c>
      <c r="U1385" s="11">
        <f t="shared" si="109"/>
        <v>42707.074976851851</v>
      </c>
    </row>
    <row r="1386" spans="1:21" ht="48" hidden="1" x14ac:dyDescent="0.2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s="6">
        <f t="shared" si="105"/>
        <v>124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8274</v>
      </c>
      <c r="P1386" s="4">
        <f t="shared" si="106"/>
        <v>68.94</v>
      </c>
      <c r="Q1386" s="7">
        <f t="shared" si="107"/>
        <v>68.94</v>
      </c>
      <c r="R1386" s="8" t="s">
        <v>8323</v>
      </c>
      <c r="S1386" t="s">
        <v>8324</v>
      </c>
      <c r="T1386" s="11">
        <f t="shared" si="108"/>
        <v>42190.735208333332</v>
      </c>
      <c r="U1386" s="11">
        <f t="shared" si="109"/>
        <v>42160.735208333332</v>
      </c>
    </row>
    <row r="1387" spans="1:21" ht="48" hidden="1" x14ac:dyDescent="0.2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s="6">
        <f t="shared" si="105"/>
        <v>110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8274</v>
      </c>
      <c r="P1387" s="4">
        <f t="shared" si="106"/>
        <v>65.91</v>
      </c>
      <c r="Q1387" s="7">
        <f t="shared" si="107"/>
        <v>65.91</v>
      </c>
      <c r="R1387" s="8" t="s">
        <v>8323</v>
      </c>
      <c r="S1387" t="s">
        <v>8324</v>
      </c>
      <c r="T1387" s="11">
        <f t="shared" si="108"/>
        <v>42489.507638888885</v>
      </c>
      <c r="U1387" s="11">
        <f t="shared" si="109"/>
        <v>42433.688900462963</v>
      </c>
    </row>
    <row r="1388" spans="1:21" ht="32" hidden="1" x14ac:dyDescent="0.2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s="6">
        <f t="shared" si="105"/>
        <v>219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8274</v>
      </c>
      <c r="P1388" s="4">
        <f t="shared" si="106"/>
        <v>62.5</v>
      </c>
      <c r="Q1388" s="7">
        <f t="shared" si="107"/>
        <v>62.5</v>
      </c>
      <c r="R1388" s="8" t="s">
        <v>8323</v>
      </c>
      <c r="S1388" t="s">
        <v>8324</v>
      </c>
      <c r="T1388" s="11">
        <f t="shared" si="108"/>
        <v>42214.646863425922</v>
      </c>
      <c r="U1388" s="11">
        <f t="shared" si="109"/>
        <v>42184.646863425922</v>
      </c>
    </row>
    <row r="1389" spans="1:21" ht="48" hidden="1" x14ac:dyDescent="0.2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s="6">
        <f t="shared" si="105"/>
        <v>137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8274</v>
      </c>
      <c r="P1389" s="4">
        <f t="shared" si="106"/>
        <v>70.06</v>
      </c>
      <c r="Q1389" s="7">
        <f t="shared" si="107"/>
        <v>70.06</v>
      </c>
      <c r="R1389" s="8" t="s">
        <v>8323</v>
      </c>
      <c r="S1389" t="s">
        <v>8324</v>
      </c>
      <c r="T1389" s="11">
        <f t="shared" si="108"/>
        <v>42158.1875</v>
      </c>
      <c r="U1389" s="11">
        <f t="shared" si="109"/>
        <v>42126.92123842593</v>
      </c>
    </row>
    <row r="1390" spans="1:21" ht="48" hidden="1" x14ac:dyDescent="0.2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s="6">
        <f t="shared" si="105"/>
        <v>135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8274</v>
      </c>
      <c r="P1390" s="4">
        <f t="shared" si="106"/>
        <v>60.18</v>
      </c>
      <c r="Q1390" s="7">
        <f t="shared" si="107"/>
        <v>60.18</v>
      </c>
      <c r="R1390" s="8" t="s">
        <v>8323</v>
      </c>
      <c r="S1390" t="s">
        <v>8324</v>
      </c>
      <c r="T1390" s="11">
        <f t="shared" si="108"/>
        <v>42660.676388888889</v>
      </c>
      <c r="U1390" s="11">
        <f t="shared" si="109"/>
        <v>42634.614780092597</v>
      </c>
    </row>
    <row r="1391" spans="1:21" ht="32" hidden="1" x14ac:dyDescent="0.2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s="6">
        <f t="shared" si="105"/>
        <v>145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8274</v>
      </c>
      <c r="P1391" s="4">
        <f t="shared" si="106"/>
        <v>21.38</v>
      </c>
      <c r="Q1391" s="7">
        <f t="shared" si="107"/>
        <v>21.38</v>
      </c>
      <c r="R1391" s="8" t="s">
        <v>8323</v>
      </c>
      <c r="S1391" t="s">
        <v>8324</v>
      </c>
      <c r="T1391" s="11">
        <f t="shared" si="108"/>
        <v>42595.480983796297</v>
      </c>
      <c r="U1391" s="11">
        <f t="shared" si="109"/>
        <v>42565.480983796297</v>
      </c>
    </row>
    <row r="1392" spans="1:21" ht="48" hidden="1" x14ac:dyDescent="0.2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s="6">
        <f t="shared" si="105"/>
        <v>109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8274</v>
      </c>
      <c r="P1392" s="4">
        <f t="shared" si="106"/>
        <v>160.79</v>
      </c>
      <c r="Q1392" s="7">
        <f t="shared" si="107"/>
        <v>160.79</v>
      </c>
      <c r="R1392" s="8" t="s">
        <v>8323</v>
      </c>
      <c r="S1392" t="s">
        <v>8324</v>
      </c>
      <c r="T1392" s="11">
        <f t="shared" si="108"/>
        <v>42121.716666666667</v>
      </c>
      <c r="U1392" s="11">
        <f t="shared" si="109"/>
        <v>42087.803310185183</v>
      </c>
    </row>
    <row r="1393" spans="1:21" ht="48" hidden="1" x14ac:dyDescent="0.2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s="6">
        <f t="shared" si="105"/>
        <v>110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8274</v>
      </c>
      <c r="P1393" s="4">
        <f t="shared" si="106"/>
        <v>42.38</v>
      </c>
      <c r="Q1393" s="7">
        <f t="shared" si="107"/>
        <v>42.38</v>
      </c>
      <c r="R1393" s="8" t="s">
        <v>8323</v>
      </c>
      <c r="S1393" t="s">
        <v>8324</v>
      </c>
      <c r="T1393" s="11">
        <f t="shared" si="108"/>
        <v>42238.207638888889</v>
      </c>
      <c r="U1393" s="11">
        <f t="shared" si="109"/>
        <v>42193.650671296295</v>
      </c>
    </row>
    <row r="1394" spans="1:21" ht="48" hidden="1" x14ac:dyDescent="0.2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s="6">
        <f t="shared" si="105"/>
        <v>114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8274</v>
      </c>
      <c r="P1394" s="4">
        <f t="shared" si="106"/>
        <v>27.32</v>
      </c>
      <c r="Q1394" s="7">
        <f t="shared" si="107"/>
        <v>27.32</v>
      </c>
      <c r="R1394" s="8" t="s">
        <v>8323</v>
      </c>
      <c r="S1394" t="s">
        <v>8324</v>
      </c>
      <c r="T1394" s="11">
        <f t="shared" si="108"/>
        <v>42432.154930555553</v>
      </c>
      <c r="U1394" s="11">
        <f t="shared" si="109"/>
        <v>42401.154930555553</v>
      </c>
    </row>
    <row r="1395" spans="1:21" ht="16" hidden="1" x14ac:dyDescent="0.2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s="6">
        <f t="shared" si="105"/>
        <v>102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8274</v>
      </c>
      <c r="P1395" s="4">
        <f t="shared" si="106"/>
        <v>196.83</v>
      </c>
      <c r="Q1395" s="7">
        <f t="shared" si="107"/>
        <v>196.83</v>
      </c>
      <c r="R1395" s="8" t="s">
        <v>8323</v>
      </c>
      <c r="S1395" t="s">
        <v>8324</v>
      </c>
      <c r="T1395" s="11">
        <f t="shared" si="108"/>
        <v>42583.681979166664</v>
      </c>
      <c r="U1395" s="11">
        <f t="shared" si="109"/>
        <v>42553.681979166664</v>
      </c>
    </row>
    <row r="1396" spans="1:21" ht="48" hidden="1" x14ac:dyDescent="0.2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s="6">
        <f t="shared" si="105"/>
        <v>122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8274</v>
      </c>
      <c r="P1396" s="4">
        <f t="shared" si="106"/>
        <v>53.88</v>
      </c>
      <c r="Q1396" s="7">
        <f t="shared" si="107"/>
        <v>53.88</v>
      </c>
      <c r="R1396" s="8" t="s">
        <v>8323</v>
      </c>
      <c r="S1396" t="s">
        <v>8324</v>
      </c>
      <c r="T1396" s="11">
        <f t="shared" si="108"/>
        <v>42795.125</v>
      </c>
      <c r="U1396" s="11">
        <f t="shared" si="109"/>
        <v>42752.144976851851</v>
      </c>
    </row>
    <row r="1397" spans="1:21" ht="16" hidden="1" x14ac:dyDescent="0.2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s="6">
        <f t="shared" si="105"/>
        <v>112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8274</v>
      </c>
      <c r="P1397" s="4">
        <f t="shared" si="106"/>
        <v>47.76</v>
      </c>
      <c r="Q1397" s="7">
        <f t="shared" si="107"/>
        <v>47.76</v>
      </c>
      <c r="R1397" s="8" t="s">
        <v>8323</v>
      </c>
      <c r="S1397" t="s">
        <v>8324</v>
      </c>
      <c r="T1397" s="11">
        <f t="shared" si="108"/>
        <v>42749.90834490741</v>
      </c>
      <c r="U1397" s="11">
        <f t="shared" si="109"/>
        <v>42719.90834490741</v>
      </c>
    </row>
    <row r="1398" spans="1:21" ht="48" hidden="1" x14ac:dyDescent="0.2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s="6">
        <f t="shared" si="105"/>
        <v>107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8274</v>
      </c>
      <c r="P1398" s="4">
        <f t="shared" si="106"/>
        <v>88.19</v>
      </c>
      <c r="Q1398" s="7">
        <f t="shared" si="107"/>
        <v>88.19</v>
      </c>
      <c r="R1398" s="8" t="s">
        <v>8323</v>
      </c>
      <c r="S1398" t="s">
        <v>8324</v>
      </c>
      <c r="T1398" s="11">
        <f t="shared" si="108"/>
        <v>42048.99863425926</v>
      </c>
      <c r="U1398" s="11">
        <f t="shared" si="109"/>
        <v>42018.99863425926</v>
      </c>
    </row>
    <row r="1399" spans="1:21" ht="48" hidden="1" x14ac:dyDescent="0.2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s="6">
        <f t="shared" si="105"/>
        <v>114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8274</v>
      </c>
      <c r="P1399" s="4">
        <f t="shared" si="106"/>
        <v>72.06</v>
      </c>
      <c r="Q1399" s="7">
        <f t="shared" si="107"/>
        <v>72.06</v>
      </c>
      <c r="R1399" s="8" t="s">
        <v>8323</v>
      </c>
      <c r="S1399" t="s">
        <v>8324</v>
      </c>
      <c r="T1399" s="11">
        <f t="shared" si="108"/>
        <v>42670.888194444444</v>
      </c>
      <c r="U1399" s="11">
        <f t="shared" si="109"/>
        <v>42640.917939814812</v>
      </c>
    </row>
    <row r="1400" spans="1:21" ht="48" hidden="1" x14ac:dyDescent="0.2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s="6">
        <f t="shared" si="105"/>
        <v>110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8274</v>
      </c>
      <c r="P1400" s="4">
        <f t="shared" si="106"/>
        <v>74.25</v>
      </c>
      <c r="Q1400" s="7">
        <f t="shared" si="107"/>
        <v>74.25</v>
      </c>
      <c r="R1400" s="8" t="s">
        <v>8323</v>
      </c>
      <c r="S1400" t="s">
        <v>8324</v>
      </c>
      <c r="T1400" s="11">
        <f t="shared" si="108"/>
        <v>42556.874236111107</v>
      </c>
      <c r="U1400" s="11">
        <f t="shared" si="109"/>
        <v>42526.874236111107</v>
      </c>
    </row>
    <row r="1401" spans="1:21" ht="48" hidden="1" x14ac:dyDescent="0.2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s="6">
        <f t="shared" si="105"/>
        <v>126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8274</v>
      </c>
      <c r="P1401" s="4">
        <f t="shared" si="106"/>
        <v>61.7</v>
      </c>
      <c r="Q1401" s="7">
        <f t="shared" si="107"/>
        <v>61.7</v>
      </c>
      <c r="R1401" s="8" t="s">
        <v>8323</v>
      </c>
      <c r="S1401" t="s">
        <v>8324</v>
      </c>
      <c r="T1401" s="11">
        <f t="shared" si="108"/>
        <v>41919.004317129627</v>
      </c>
      <c r="U1401" s="11">
        <f t="shared" si="109"/>
        <v>41889.004317129627</v>
      </c>
    </row>
    <row r="1402" spans="1:21" ht="48" hidden="1" x14ac:dyDescent="0.2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s="6">
        <f t="shared" si="105"/>
        <v>167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8274</v>
      </c>
      <c r="P1402" s="4">
        <f t="shared" si="106"/>
        <v>17.239999999999998</v>
      </c>
      <c r="Q1402" s="7">
        <f t="shared" si="107"/>
        <v>17.239999999999998</v>
      </c>
      <c r="R1402" s="8" t="s">
        <v>8323</v>
      </c>
      <c r="S1402" t="s">
        <v>8324</v>
      </c>
      <c r="T1402" s="11">
        <f t="shared" si="108"/>
        <v>42533.229166666672</v>
      </c>
      <c r="U1402" s="11">
        <f t="shared" si="109"/>
        <v>42498.341122685189</v>
      </c>
    </row>
    <row r="1403" spans="1:21" ht="48" hidden="1" x14ac:dyDescent="0.2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s="6">
        <f t="shared" si="105"/>
        <v>497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8274</v>
      </c>
      <c r="P1403" s="4">
        <f t="shared" si="106"/>
        <v>51.72</v>
      </c>
      <c r="Q1403" s="7">
        <f t="shared" si="107"/>
        <v>51.72</v>
      </c>
      <c r="R1403" s="8" t="s">
        <v>8323</v>
      </c>
      <c r="S1403" t="s">
        <v>8324</v>
      </c>
      <c r="T1403" s="11">
        <f t="shared" si="108"/>
        <v>41420.99622685185</v>
      </c>
      <c r="U1403" s="11">
        <f t="shared" si="109"/>
        <v>41399.99622685185</v>
      </c>
    </row>
    <row r="1404" spans="1:21" ht="48" hidden="1" x14ac:dyDescent="0.2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s="6">
        <f t="shared" si="105"/>
        <v>109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8274</v>
      </c>
      <c r="P1404" s="4">
        <f t="shared" si="106"/>
        <v>24.15</v>
      </c>
      <c r="Q1404" s="7">
        <f t="shared" si="107"/>
        <v>24.15</v>
      </c>
      <c r="R1404" s="8" t="s">
        <v>8323</v>
      </c>
      <c r="S1404" t="s">
        <v>8324</v>
      </c>
      <c r="T1404" s="11">
        <f t="shared" si="108"/>
        <v>42125.011701388896</v>
      </c>
      <c r="U1404" s="11">
        <f t="shared" si="109"/>
        <v>42065.053368055553</v>
      </c>
    </row>
    <row r="1405" spans="1:21" ht="48" hidden="1" x14ac:dyDescent="0.2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s="6">
        <f t="shared" si="105"/>
        <v>103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8274</v>
      </c>
      <c r="P1405" s="4">
        <f t="shared" si="106"/>
        <v>62.17</v>
      </c>
      <c r="Q1405" s="7">
        <f t="shared" si="107"/>
        <v>62.17</v>
      </c>
      <c r="R1405" s="8" t="s">
        <v>8323</v>
      </c>
      <c r="S1405" t="s">
        <v>8324</v>
      </c>
      <c r="T1405" s="11">
        <f t="shared" si="108"/>
        <v>41481.062905092593</v>
      </c>
      <c r="U1405" s="11">
        <f t="shared" si="109"/>
        <v>41451.062905092593</v>
      </c>
    </row>
    <row r="1406" spans="1:21" ht="48" hidden="1" x14ac:dyDescent="0.2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s="6">
        <f t="shared" si="105"/>
        <v>2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8285</v>
      </c>
      <c r="P1406" s="4">
        <f t="shared" si="106"/>
        <v>48.2</v>
      </c>
      <c r="Q1406" s="7">
        <f t="shared" si="107"/>
        <v>48.2</v>
      </c>
      <c r="R1406" s="8" t="s">
        <v>8320</v>
      </c>
      <c r="S1406" t="s">
        <v>8339</v>
      </c>
      <c r="T1406" s="11">
        <f t="shared" si="108"/>
        <v>42057.510243055556</v>
      </c>
      <c r="U1406" s="11">
        <f t="shared" si="109"/>
        <v>42032.510243055556</v>
      </c>
    </row>
    <row r="1407" spans="1:21" ht="32" hidden="1" x14ac:dyDescent="0.2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s="6">
        <f t="shared" si="105"/>
        <v>0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8285</v>
      </c>
      <c r="P1407" s="4">
        <f t="shared" si="106"/>
        <v>6.18</v>
      </c>
      <c r="Q1407" s="7">
        <f t="shared" si="107"/>
        <v>6.18</v>
      </c>
      <c r="R1407" s="8" t="s">
        <v>8320</v>
      </c>
      <c r="S1407" t="s">
        <v>8339</v>
      </c>
      <c r="T1407" s="11">
        <f t="shared" si="108"/>
        <v>41971.722233796296</v>
      </c>
      <c r="U1407" s="11">
        <f t="shared" si="109"/>
        <v>41941.680567129632</v>
      </c>
    </row>
    <row r="1408" spans="1:21" ht="16" hidden="1" x14ac:dyDescent="0.2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s="6">
        <f t="shared" si="105"/>
        <v>0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8285</v>
      </c>
      <c r="P1408" s="4">
        <f t="shared" si="106"/>
        <v>5</v>
      </c>
      <c r="Q1408" s="7">
        <f t="shared" si="107"/>
        <v>5</v>
      </c>
      <c r="R1408" s="8" t="s">
        <v>8320</v>
      </c>
      <c r="S1408" t="s">
        <v>8339</v>
      </c>
      <c r="T1408" s="11">
        <f t="shared" si="108"/>
        <v>42350.416666666672</v>
      </c>
      <c r="U1408" s="11">
        <f t="shared" si="109"/>
        <v>42297.432951388888</v>
      </c>
    </row>
    <row r="1409" spans="1:21" ht="48" hidden="1" x14ac:dyDescent="0.2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s="6">
        <f t="shared" si="105"/>
        <v>1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8285</v>
      </c>
      <c r="P1409" s="4">
        <f t="shared" si="106"/>
        <v>7.5</v>
      </c>
      <c r="Q1409" s="7">
        <f t="shared" si="107"/>
        <v>7.5</v>
      </c>
      <c r="R1409" s="8" t="s">
        <v>8320</v>
      </c>
      <c r="S1409" t="s">
        <v>8339</v>
      </c>
      <c r="T1409" s="11">
        <f t="shared" si="108"/>
        <v>41863.536782407406</v>
      </c>
      <c r="U1409" s="11">
        <f t="shared" si="109"/>
        <v>41838.536782407406</v>
      </c>
    </row>
    <row r="1410" spans="1:21" ht="48" hidden="1" x14ac:dyDescent="0.2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s="6">
        <f t="shared" si="105"/>
        <v>7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8285</v>
      </c>
      <c r="P1410" s="4">
        <f t="shared" si="106"/>
        <v>12</v>
      </c>
      <c r="Q1410" s="7">
        <f t="shared" si="107"/>
        <v>12</v>
      </c>
      <c r="R1410" s="8" t="s">
        <v>8320</v>
      </c>
      <c r="S1410" t="s">
        <v>8339</v>
      </c>
      <c r="T1410" s="11">
        <f t="shared" si="108"/>
        <v>42321.913842592592</v>
      </c>
      <c r="U1410" s="11">
        <f t="shared" si="109"/>
        <v>42291.872175925921</v>
      </c>
    </row>
    <row r="1411" spans="1:21" ht="48" hidden="1" x14ac:dyDescent="0.2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s="6">
        <f t="shared" ref="F1411:F1474" si="110">ROUND(E1411/D1411*100,0)</f>
        <v>0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8285</v>
      </c>
      <c r="P1411" s="4" t="e">
        <f t="shared" ref="P1411:P1474" si="111">ROUND(E1411/M1411,2)</f>
        <v>#DIV/0!</v>
      </c>
      <c r="Q1411" s="7">
        <f t="shared" ref="Q1411:Q1474" si="112">IFERROR(ROUND(E1411/M1411,2),0)</f>
        <v>0</v>
      </c>
      <c r="R1411" s="8" t="s">
        <v>8320</v>
      </c>
      <c r="S1411" t="s">
        <v>8339</v>
      </c>
      <c r="T1411" s="11">
        <f t="shared" ref="T1411:T1474" si="113">(((J1411/60)/60)/24)+DATE(1970,1,1)</f>
        <v>42005.175173611111</v>
      </c>
      <c r="U1411" s="11">
        <f t="shared" ref="U1411:U1474" si="114">(((K1411/60)/60)/24)+DATE(1970,1,1)</f>
        <v>41945.133506944447</v>
      </c>
    </row>
    <row r="1412" spans="1:21" ht="48" hidden="1" x14ac:dyDescent="0.2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s="6">
        <f t="shared" si="110"/>
        <v>0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8285</v>
      </c>
      <c r="P1412" s="4">
        <f t="shared" si="111"/>
        <v>1</v>
      </c>
      <c r="Q1412" s="7">
        <f t="shared" si="112"/>
        <v>1</v>
      </c>
      <c r="R1412" s="8" t="s">
        <v>8320</v>
      </c>
      <c r="S1412" t="s">
        <v>8339</v>
      </c>
      <c r="T1412" s="11">
        <f t="shared" si="113"/>
        <v>42524.318518518514</v>
      </c>
      <c r="U1412" s="11">
        <f t="shared" si="114"/>
        <v>42479.318518518514</v>
      </c>
    </row>
    <row r="1413" spans="1:21" ht="48" hidden="1" x14ac:dyDescent="0.2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s="6">
        <f t="shared" si="110"/>
        <v>0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8285</v>
      </c>
      <c r="P1413" s="4">
        <f t="shared" si="111"/>
        <v>2.33</v>
      </c>
      <c r="Q1413" s="7">
        <f t="shared" si="112"/>
        <v>2.33</v>
      </c>
      <c r="R1413" s="8" t="s">
        <v>8320</v>
      </c>
      <c r="S1413" t="s">
        <v>8339</v>
      </c>
      <c r="T1413" s="11">
        <f t="shared" si="113"/>
        <v>42041.059027777781</v>
      </c>
      <c r="U1413" s="11">
        <f t="shared" si="114"/>
        <v>42013.059027777781</v>
      </c>
    </row>
    <row r="1414" spans="1:21" ht="32" hidden="1" x14ac:dyDescent="0.2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s="6">
        <f t="shared" si="110"/>
        <v>5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8285</v>
      </c>
      <c r="P1414" s="4">
        <f t="shared" si="111"/>
        <v>24.62</v>
      </c>
      <c r="Q1414" s="7">
        <f t="shared" si="112"/>
        <v>24.62</v>
      </c>
      <c r="R1414" s="8" t="s">
        <v>8320</v>
      </c>
      <c r="S1414" t="s">
        <v>8339</v>
      </c>
      <c r="T1414" s="11">
        <f t="shared" si="113"/>
        <v>41977.063645833332</v>
      </c>
      <c r="U1414" s="11">
        <f t="shared" si="114"/>
        <v>41947.063645833332</v>
      </c>
    </row>
    <row r="1415" spans="1:21" ht="48" hidden="1" x14ac:dyDescent="0.2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s="6">
        <f t="shared" si="110"/>
        <v>5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8285</v>
      </c>
      <c r="P1415" s="4">
        <f t="shared" si="111"/>
        <v>100</v>
      </c>
      <c r="Q1415" s="7">
        <f t="shared" si="112"/>
        <v>100</v>
      </c>
      <c r="R1415" s="8" t="s">
        <v>8320</v>
      </c>
      <c r="S1415" t="s">
        <v>8339</v>
      </c>
      <c r="T1415" s="11">
        <f t="shared" si="113"/>
        <v>42420.437152777777</v>
      </c>
      <c r="U1415" s="11">
        <f t="shared" si="114"/>
        <v>42360.437152777777</v>
      </c>
    </row>
    <row r="1416" spans="1:21" ht="48" hidden="1" x14ac:dyDescent="0.2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s="6">
        <f t="shared" si="110"/>
        <v>0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8285</v>
      </c>
      <c r="P1416" s="4">
        <f t="shared" si="111"/>
        <v>1</v>
      </c>
      <c r="Q1416" s="7">
        <f t="shared" si="112"/>
        <v>1</v>
      </c>
      <c r="R1416" s="8" t="s">
        <v>8320</v>
      </c>
      <c r="S1416" t="s">
        <v>8339</v>
      </c>
      <c r="T1416" s="11">
        <f t="shared" si="113"/>
        <v>42738.25309027778</v>
      </c>
      <c r="U1416" s="11">
        <f t="shared" si="114"/>
        <v>42708.25309027778</v>
      </c>
    </row>
    <row r="1417" spans="1:21" ht="48" hidden="1" x14ac:dyDescent="0.2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s="6">
        <f t="shared" si="110"/>
        <v>18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8285</v>
      </c>
      <c r="P1417" s="4">
        <f t="shared" si="111"/>
        <v>88.89</v>
      </c>
      <c r="Q1417" s="7">
        <f t="shared" si="112"/>
        <v>88.89</v>
      </c>
      <c r="R1417" s="8" t="s">
        <v>8320</v>
      </c>
      <c r="S1417" t="s">
        <v>8339</v>
      </c>
      <c r="T1417" s="11">
        <f t="shared" si="113"/>
        <v>42232.675821759258</v>
      </c>
      <c r="U1417" s="11">
        <f t="shared" si="114"/>
        <v>42192.675821759258</v>
      </c>
    </row>
    <row r="1418" spans="1:21" ht="48" hidden="1" x14ac:dyDescent="0.2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s="6">
        <f t="shared" si="110"/>
        <v>0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8285</v>
      </c>
      <c r="P1418" s="4" t="e">
        <f t="shared" si="111"/>
        <v>#DIV/0!</v>
      </c>
      <c r="Q1418" s="7">
        <f t="shared" si="112"/>
        <v>0</v>
      </c>
      <c r="R1418" s="8" t="s">
        <v>8320</v>
      </c>
      <c r="S1418" t="s">
        <v>8339</v>
      </c>
      <c r="T1418" s="11">
        <f t="shared" si="113"/>
        <v>42329.967812499999</v>
      </c>
      <c r="U1418" s="11">
        <f t="shared" si="114"/>
        <v>42299.926145833335</v>
      </c>
    </row>
    <row r="1419" spans="1:21" ht="48" hidden="1" x14ac:dyDescent="0.2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s="6">
        <f t="shared" si="110"/>
        <v>1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8285</v>
      </c>
      <c r="P1419" s="4">
        <f t="shared" si="111"/>
        <v>27.5</v>
      </c>
      <c r="Q1419" s="7">
        <f t="shared" si="112"/>
        <v>27.5</v>
      </c>
      <c r="R1419" s="8" t="s">
        <v>8320</v>
      </c>
      <c r="S1419" t="s">
        <v>8339</v>
      </c>
      <c r="T1419" s="11">
        <f t="shared" si="113"/>
        <v>42262.465972222228</v>
      </c>
      <c r="U1419" s="11">
        <f t="shared" si="114"/>
        <v>42232.15016203704</v>
      </c>
    </row>
    <row r="1420" spans="1:21" ht="64" hidden="1" x14ac:dyDescent="0.2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s="6">
        <f t="shared" si="110"/>
        <v>0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8285</v>
      </c>
      <c r="P1420" s="4">
        <f t="shared" si="111"/>
        <v>6</v>
      </c>
      <c r="Q1420" s="7">
        <f t="shared" si="112"/>
        <v>6</v>
      </c>
      <c r="R1420" s="8" t="s">
        <v>8320</v>
      </c>
      <c r="S1420" t="s">
        <v>8339</v>
      </c>
      <c r="T1420" s="11">
        <f t="shared" si="113"/>
        <v>42425.456412037034</v>
      </c>
      <c r="U1420" s="11">
        <f t="shared" si="114"/>
        <v>42395.456412037034</v>
      </c>
    </row>
    <row r="1421" spans="1:21" ht="48" hidden="1" x14ac:dyDescent="0.2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s="6">
        <f t="shared" si="110"/>
        <v>7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8285</v>
      </c>
      <c r="P1421" s="4">
        <f t="shared" si="111"/>
        <v>44.5</v>
      </c>
      <c r="Q1421" s="7">
        <f t="shared" si="112"/>
        <v>44.5</v>
      </c>
      <c r="R1421" s="8" t="s">
        <v>8320</v>
      </c>
      <c r="S1421" t="s">
        <v>8339</v>
      </c>
      <c r="T1421" s="11">
        <f t="shared" si="113"/>
        <v>42652.456238425926</v>
      </c>
      <c r="U1421" s="11">
        <f t="shared" si="114"/>
        <v>42622.456238425926</v>
      </c>
    </row>
    <row r="1422" spans="1:21" ht="16" hidden="1" x14ac:dyDescent="0.2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s="6">
        <f t="shared" si="110"/>
        <v>3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8285</v>
      </c>
      <c r="P1422" s="4">
        <f t="shared" si="111"/>
        <v>1</v>
      </c>
      <c r="Q1422" s="7">
        <f t="shared" si="112"/>
        <v>1</v>
      </c>
      <c r="R1422" s="8" t="s">
        <v>8320</v>
      </c>
      <c r="S1422" t="s">
        <v>8339</v>
      </c>
      <c r="T1422" s="11">
        <f t="shared" si="113"/>
        <v>42549.667662037042</v>
      </c>
      <c r="U1422" s="11">
        <f t="shared" si="114"/>
        <v>42524.667662037042</v>
      </c>
    </row>
    <row r="1423" spans="1:21" ht="48" hidden="1" x14ac:dyDescent="0.2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s="6">
        <f t="shared" si="110"/>
        <v>0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8285</v>
      </c>
      <c r="P1423" s="4">
        <f t="shared" si="111"/>
        <v>100</v>
      </c>
      <c r="Q1423" s="7">
        <f t="shared" si="112"/>
        <v>100</v>
      </c>
      <c r="R1423" s="8" t="s">
        <v>8320</v>
      </c>
      <c r="S1423" t="s">
        <v>8339</v>
      </c>
      <c r="T1423" s="11">
        <f t="shared" si="113"/>
        <v>42043.915613425925</v>
      </c>
      <c r="U1423" s="11">
        <f t="shared" si="114"/>
        <v>42013.915613425925</v>
      </c>
    </row>
    <row r="1424" spans="1:21" ht="48" hidden="1" x14ac:dyDescent="0.2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s="6">
        <f t="shared" si="110"/>
        <v>0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8285</v>
      </c>
      <c r="P1424" s="4">
        <f t="shared" si="111"/>
        <v>13</v>
      </c>
      <c r="Q1424" s="7">
        <f t="shared" si="112"/>
        <v>13</v>
      </c>
      <c r="R1424" s="8" t="s">
        <v>8320</v>
      </c>
      <c r="S1424" t="s">
        <v>8339</v>
      </c>
      <c r="T1424" s="11">
        <f t="shared" si="113"/>
        <v>42634.239629629628</v>
      </c>
      <c r="U1424" s="11">
        <f t="shared" si="114"/>
        <v>42604.239629629628</v>
      </c>
    </row>
    <row r="1425" spans="1:21" ht="48" hidden="1" x14ac:dyDescent="0.2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s="6">
        <f t="shared" si="110"/>
        <v>0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8285</v>
      </c>
      <c r="P1425" s="4">
        <f t="shared" si="111"/>
        <v>100</v>
      </c>
      <c r="Q1425" s="7">
        <f t="shared" si="112"/>
        <v>100</v>
      </c>
      <c r="R1425" s="8" t="s">
        <v>8320</v>
      </c>
      <c r="S1425" t="s">
        <v>8339</v>
      </c>
      <c r="T1425" s="11">
        <f t="shared" si="113"/>
        <v>42370.360312500001</v>
      </c>
      <c r="U1425" s="11">
        <f t="shared" si="114"/>
        <v>42340.360312500001</v>
      </c>
    </row>
    <row r="1426" spans="1:21" ht="48" hidden="1" x14ac:dyDescent="0.2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s="6">
        <f t="shared" si="110"/>
        <v>20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8285</v>
      </c>
      <c r="P1426" s="4">
        <f t="shared" si="111"/>
        <v>109.07</v>
      </c>
      <c r="Q1426" s="7">
        <f t="shared" si="112"/>
        <v>109.07</v>
      </c>
      <c r="R1426" s="8" t="s">
        <v>8320</v>
      </c>
      <c r="S1426" t="s">
        <v>8339</v>
      </c>
      <c r="T1426" s="11">
        <f t="shared" si="113"/>
        <v>42689.759282407409</v>
      </c>
      <c r="U1426" s="11">
        <f t="shared" si="114"/>
        <v>42676.717615740738</v>
      </c>
    </row>
    <row r="1427" spans="1:21" ht="48" hidden="1" x14ac:dyDescent="0.2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s="6">
        <f t="shared" si="110"/>
        <v>0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8285</v>
      </c>
      <c r="P1427" s="4" t="e">
        <f t="shared" si="111"/>
        <v>#DIV/0!</v>
      </c>
      <c r="Q1427" s="7">
        <f t="shared" si="112"/>
        <v>0</v>
      </c>
      <c r="R1427" s="8" t="s">
        <v>8320</v>
      </c>
      <c r="S1427" t="s">
        <v>8339</v>
      </c>
      <c r="T1427" s="11">
        <f t="shared" si="113"/>
        <v>42123.131469907406</v>
      </c>
      <c r="U1427" s="11">
        <f t="shared" si="114"/>
        <v>42093.131469907406</v>
      </c>
    </row>
    <row r="1428" spans="1:21" ht="48" hidden="1" x14ac:dyDescent="0.2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s="6">
        <f t="shared" si="110"/>
        <v>0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8285</v>
      </c>
      <c r="P1428" s="4" t="e">
        <f t="shared" si="111"/>
        <v>#DIV/0!</v>
      </c>
      <c r="Q1428" s="7">
        <f t="shared" si="112"/>
        <v>0</v>
      </c>
      <c r="R1428" s="8" t="s">
        <v>8320</v>
      </c>
      <c r="S1428" t="s">
        <v>8339</v>
      </c>
      <c r="T1428" s="11">
        <f t="shared" si="113"/>
        <v>42240.390277777777</v>
      </c>
      <c r="U1428" s="11">
        <f t="shared" si="114"/>
        <v>42180.390277777777</v>
      </c>
    </row>
    <row r="1429" spans="1:21" ht="48" hidden="1" x14ac:dyDescent="0.2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s="6">
        <f t="shared" si="110"/>
        <v>8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8285</v>
      </c>
      <c r="P1429" s="4">
        <f t="shared" si="111"/>
        <v>104.75</v>
      </c>
      <c r="Q1429" s="7">
        <f t="shared" si="112"/>
        <v>104.75</v>
      </c>
      <c r="R1429" s="8" t="s">
        <v>8320</v>
      </c>
      <c r="S1429" t="s">
        <v>8339</v>
      </c>
      <c r="T1429" s="11">
        <f t="shared" si="113"/>
        <v>42631.851678240739</v>
      </c>
      <c r="U1429" s="11">
        <f t="shared" si="114"/>
        <v>42601.851678240739</v>
      </c>
    </row>
    <row r="1430" spans="1:21" ht="48" hidden="1" x14ac:dyDescent="0.2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s="6">
        <f t="shared" si="110"/>
        <v>5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8285</v>
      </c>
      <c r="P1430" s="4">
        <f t="shared" si="111"/>
        <v>15</v>
      </c>
      <c r="Q1430" s="7">
        <f t="shared" si="112"/>
        <v>15</v>
      </c>
      <c r="R1430" s="8" t="s">
        <v>8320</v>
      </c>
      <c r="S1430" t="s">
        <v>8339</v>
      </c>
      <c r="T1430" s="11">
        <f t="shared" si="113"/>
        <v>42462.338159722218</v>
      </c>
      <c r="U1430" s="11">
        <f t="shared" si="114"/>
        <v>42432.379826388889</v>
      </c>
    </row>
    <row r="1431" spans="1:21" ht="32" hidden="1" x14ac:dyDescent="0.2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s="6">
        <f t="shared" si="110"/>
        <v>0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8285</v>
      </c>
      <c r="P1431" s="4" t="e">
        <f t="shared" si="111"/>
        <v>#DIV/0!</v>
      </c>
      <c r="Q1431" s="7">
        <f t="shared" si="112"/>
        <v>0</v>
      </c>
      <c r="R1431" s="8" t="s">
        <v>8320</v>
      </c>
      <c r="S1431" t="s">
        <v>8339</v>
      </c>
      <c r="T1431" s="11">
        <f t="shared" si="113"/>
        <v>42104.060671296291</v>
      </c>
      <c r="U1431" s="11">
        <f t="shared" si="114"/>
        <v>42074.060671296291</v>
      </c>
    </row>
    <row r="1432" spans="1:21" ht="48" hidden="1" x14ac:dyDescent="0.2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s="6">
        <f t="shared" si="110"/>
        <v>8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8285</v>
      </c>
      <c r="P1432" s="4">
        <f t="shared" si="111"/>
        <v>80.599999999999994</v>
      </c>
      <c r="Q1432" s="7">
        <f t="shared" si="112"/>
        <v>80.599999999999994</v>
      </c>
      <c r="R1432" s="8" t="s">
        <v>8320</v>
      </c>
      <c r="S1432" t="s">
        <v>8339</v>
      </c>
      <c r="T1432" s="11">
        <f t="shared" si="113"/>
        <v>41992.813518518517</v>
      </c>
      <c r="U1432" s="11">
        <f t="shared" si="114"/>
        <v>41961.813518518517</v>
      </c>
    </row>
    <row r="1433" spans="1:21" ht="48" hidden="1" x14ac:dyDescent="0.2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s="6">
        <f t="shared" si="110"/>
        <v>32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8285</v>
      </c>
      <c r="P1433" s="4">
        <f t="shared" si="111"/>
        <v>115.55</v>
      </c>
      <c r="Q1433" s="7">
        <f t="shared" si="112"/>
        <v>115.55</v>
      </c>
      <c r="R1433" s="8" t="s">
        <v>8320</v>
      </c>
      <c r="S1433" t="s">
        <v>8339</v>
      </c>
      <c r="T1433" s="11">
        <f t="shared" si="113"/>
        <v>42334.252500000002</v>
      </c>
      <c r="U1433" s="11">
        <f t="shared" si="114"/>
        <v>42304.210833333331</v>
      </c>
    </row>
    <row r="1434" spans="1:21" ht="48" hidden="1" x14ac:dyDescent="0.2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s="6">
        <f t="shared" si="110"/>
        <v>0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8285</v>
      </c>
      <c r="P1434" s="4" t="e">
        <f t="shared" si="111"/>
        <v>#DIV/0!</v>
      </c>
      <c r="Q1434" s="7">
        <f t="shared" si="112"/>
        <v>0</v>
      </c>
      <c r="R1434" s="8" t="s">
        <v>8320</v>
      </c>
      <c r="S1434" t="s">
        <v>8339</v>
      </c>
      <c r="T1434" s="11">
        <f t="shared" si="113"/>
        <v>42205.780416666668</v>
      </c>
      <c r="U1434" s="11">
        <f t="shared" si="114"/>
        <v>42175.780416666668</v>
      </c>
    </row>
    <row r="1435" spans="1:21" ht="48" hidden="1" x14ac:dyDescent="0.2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s="6">
        <f t="shared" si="110"/>
        <v>7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8285</v>
      </c>
      <c r="P1435" s="4">
        <f t="shared" si="111"/>
        <v>80.5</v>
      </c>
      <c r="Q1435" s="7">
        <f t="shared" si="112"/>
        <v>80.5</v>
      </c>
      <c r="R1435" s="8" t="s">
        <v>8320</v>
      </c>
      <c r="S1435" t="s">
        <v>8339</v>
      </c>
      <c r="T1435" s="11">
        <f t="shared" si="113"/>
        <v>42714.458333333328</v>
      </c>
      <c r="U1435" s="11">
        <f t="shared" si="114"/>
        <v>42673.625868055555</v>
      </c>
    </row>
    <row r="1436" spans="1:21" ht="48" hidden="1" x14ac:dyDescent="0.2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s="6">
        <f t="shared" si="110"/>
        <v>10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8285</v>
      </c>
      <c r="P1436" s="4">
        <f t="shared" si="111"/>
        <v>744.55</v>
      </c>
      <c r="Q1436" s="7">
        <f t="shared" si="112"/>
        <v>744.55</v>
      </c>
      <c r="R1436" s="8" t="s">
        <v>8320</v>
      </c>
      <c r="S1436" t="s">
        <v>8339</v>
      </c>
      <c r="T1436" s="11">
        <f t="shared" si="113"/>
        <v>42163.625</v>
      </c>
      <c r="U1436" s="11">
        <f t="shared" si="114"/>
        <v>42142.767106481479</v>
      </c>
    </row>
    <row r="1437" spans="1:21" ht="32" hidden="1" x14ac:dyDescent="0.2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s="6">
        <f t="shared" si="110"/>
        <v>0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8285</v>
      </c>
      <c r="P1437" s="4">
        <f t="shared" si="111"/>
        <v>7.5</v>
      </c>
      <c r="Q1437" s="7">
        <f t="shared" si="112"/>
        <v>7.5</v>
      </c>
      <c r="R1437" s="8" t="s">
        <v>8320</v>
      </c>
      <c r="S1437" t="s">
        <v>8339</v>
      </c>
      <c r="T1437" s="11">
        <f t="shared" si="113"/>
        <v>42288.780324074076</v>
      </c>
      <c r="U1437" s="11">
        <f t="shared" si="114"/>
        <v>42258.780324074076</v>
      </c>
    </row>
    <row r="1438" spans="1:21" ht="48" hidden="1" x14ac:dyDescent="0.2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s="6">
        <f t="shared" si="110"/>
        <v>1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8285</v>
      </c>
      <c r="P1438" s="4">
        <f t="shared" si="111"/>
        <v>38.5</v>
      </c>
      <c r="Q1438" s="7">
        <f t="shared" si="112"/>
        <v>38.5</v>
      </c>
      <c r="R1438" s="8" t="s">
        <v>8320</v>
      </c>
      <c r="S1438" t="s">
        <v>8339</v>
      </c>
      <c r="T1438" s="11">
        <f t="shared" si="113"/>
        <v>42421.35019675926</v>
      </c>
      <c r="U1438" s="11">
        <f t="shared" si="114"/>
        <v>42391.35019675926</v>
      </c>
    </row>
    <row r="1439" spans="1:21" ht="48" hidden="1" x14ac:dyDescent="0.2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s="6">
        <f t="shared" si="110"/>
        <v>27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8285</v>
      </c>
      <c r="P1439" s="4">
        <f t="shared" si="111"/>
        <v>36.68</v>
      </c>
      <c r="Q1439" s="7">
        <f t="shared" si="112"/>
        <v>36.68</v>
      </c>
      <c r="R1439" s="8" t="s">
        <v>8320</v>
      </c>
      <c r="S1439" t="s">
        <v>8339</v>
      </c>
      <c r="T1439" s="11">
        <f t="shared" si="113"/>
        <v>41833.207638888889</v>
      </c>
      <c r="U1439" s="11">
        <f t="shared" si="114"/>
        <v>41796.531701388885</v>
      </c>
    </row>
    <row r="1440" spans="1:21" ht="48" hidden="1" x14ac:dyDescent="0.2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s="6">
        <f t="shared" si="110"/>
        <v>3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8285</v>
      </c>
      <c r="P1440" s="4">
        <f t="shared" si="111"/>
        <v>75</v>
      </c>
      <c r="Q1440" s="7">
        <f t="shared" si="112"/>
        <v>75</v>
      </c>
      <c r="R1440" s="8" t="s">
        <v>8320</v>
      </c>
      <c r="S1440" t="s">
        <v>8339</v>
      </c>
      <c r="T1440" s="11">
        <f t="shared" si="113"/>
        <v>42487.579861111109</v>
      </c>
      <c r="U1440" s="11">
        <f t="shared" si="114"/>
        <v>42457.871516203704</v>
      </c>
    </row>
    <row r="1441" spans="1:21" ht="48" hidden="1" x14ac:dyDescent="0.2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s="6">
        <f t="shared" si="110"/>
        <v>7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8285</v>
      </c>
      <c r="P1441" s="4">
        <f t="shared" si="111"/>
        <v>30</v>
      </c>
      <c r="Q1441" s="7">
        <f t="shared" si="112"/>
        <v>30</v>
      </c>
      <c r="R1441" s="8" t="s">
        <v>8320</v>
      </c>
      <c r="S1441" t="s">
        <v>8339</v>
      </c>
      <c r="T1441" s="11">
        <f t="shared" si="113"/>
        <v>42070.829872685179</v>
      </c>
      <c r="U1441" s="11">
        <f t="shared" si="114"/>
        <v>42040.829872685179</v>
      </c>
    </row>
    <row r="1442" spans="1:21" ht="48" hidden="1" x14ac:dyDescent="0.2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s="6">
        <f t="shared" si="110"/>
        <v>0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8285</v>
      </c>
      <c r="P1442" s="4">
        <f t="shared" si="111"/>
        <v>1</v>
      </c>
      <c r="Q1442" s="7">
        <f t="shared" si="112"/>
        <v>1</v>
      </c>
      <c r="R1442" s="8" t="s">
        <v>8320</v>
      </c>
      <c r="S1442" t="s">
        <v>8339</v>
      </c>
      <c r="T1442" s="11">
        <f t="shared" si="113"/>
        <v>42516.748414351852</v>
      </c>
      <c r="U1442" s="11">
        <f t="shared" si="114"/>
        <v>42486.748414351852</v>
      </c>
    </row>
    <row r="1443" spans="1:21" ht="48" hidden="1" x14ac:dyDescent="0.2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s="6">
        <f t="shared" si="110"/>
        <v>1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8285</v>
      </c>
      <c r="P1443" s="4">
        <f t="shared" si="111"/>
        <v>673.33</v>
      </c>
      <c r="Q1443" s="7">
        <f t="shared" si="112"/>
        <v>673.33</v>
      </c>
      <c r="R1443" s="8" t="s">
        <v>8320</v>
      </c>
      <c r="S1443" t="s">
        <v>8339</v>
      </c>
      <c r="T1443" s="11">
        <f t="shared" si="113"/>
        <v>42258.765844907408</v>
      </c>
      <c r="U1443" s="11">
        <f t="shared" si="114"/>
        <v>42198.765844907408</v>
      </c>
    </row>
    <row r="1444" spans="1:21" ht="48" hidden="1" x14ac:dyDescent="0.2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s="6">
        <f t="shared" si="110"/>
        <v>0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8285</v>
      </c>
      <c r="P1444" s="4" t="e">
        <f t="shared" si="111"/>
        <v>#DIV/0!</v>
      </c>
      <c r="Q1444" s="7">
        <f t="shared" si="112"/>
        <v>0</v>
      </c>
      <c r="R1444" s="8" t="s">
        <v>8320</v>
      </c>
      <c r="S1444" t="s">
        <v>8339</v>
      </c>
      <c r="T1444" s="11">
        <f t="shared" si="113"/>
        <v>42515.64534722222</v>
      </c>
      <c r="U1444" s="11">
        <f t="shared" si="114"/>
        <v>42485.64534722222</v>
      </c>
    </row>
    <row r="1445" spans="1:21" ht="48" hidden="1" x14ac:dyDescent="0.2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s="6">
        <f t="shared" si="110"/>
        <v>0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8285</v>
      </c>
      <c r="P1445" s="4" t="e">
        <f t="shared" si="111"/>
        <v>#DIV/0!</v>
      </c>
      <c r="Q1445" s="7">
        <f t="shared" si="112"/>
        <v>0</v>
      </c>
      <c r="R1445" s="8" t="s">
        <v>8320</v>
      </c>
      <c r="S1445" t="s">
        <v>8339</v>
      </c>
      <c r="T1445" s="11">
        <f t="shared" si="113"/>
        <v>42737.926030092596</v>
      </c>
      <c r="U1445" s="11">
        <f t="shared" si="114"/>
        <v>42707.926030092596</v>
      </c>
    </row>
    <row r="1446" spans="1:21" ht="32" hidden="1" x14ac:dyDescent="0.2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s="6">
        <f t="shared" si="110"/>
        <v>0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8285</v>
      </c>
      <c r="P1446" s="4" t="e">
        <f t="shared" si="111"/>
        <v>#DIV/0!</v>
      </c>
      <c r="Q1446" s="7">
        <f t="shared" si="112"/>
        <v>0</v>
      </c>
      <c r="R1446" s="8" t="s">
        <v>8320</v>
      </c>
      <c r="S1446" t="s">
        <v>8339</v>
      </c>
      <c r="T1446" s="11">
        <f t="shared" si="113"/>
        <v>42259.873402777783</v>
      </c>
      <c r="U1446" s="11">
        <f t="shared" si="114"/>
        <v>42199.873402777783</v>
      </c>
    </row>
    <row r="1447" spans="1:21" ht="48" hidden="1" x14ac:dyDescent="0.2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s="6">
        <f t="shared" si="110"/>
        <v>0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8285</v>
      </c>
      <c r="P1447" s="4" t="e">
        <f t="shared" si="111"/>
        <v>#DIV/0!</v>
      </c>
      <c r="Q1447" s="7">
        <f t="shared" si="112"/>
        <v>0</v>
      </c>
      <c r="R1447" s="8" t="s">
        <v>8320</v>
      </c>
      <c r="S1447" t="s">
        <v>8339</v>
      </c>
      <c r="T1447" s="11">
        <f t="shared" si="113"/>
        <v>42169.542303240742</v>
      </c>
      <c r="U1447" s="11">
        <f t="shared" si="114"/>
        <v>42139.542303240742</v>
      </c>
    </row>
    <row r="1448" spans="1:21" ht="48" hidden="1" x14ac:dyDescent="0.2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s="6">
        <f t="shared" si="110"/>
        <v>0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8285</v>
      </c>
      <c r="P1448" s="4" t="e">
        <f t="shared" si="111"/>
        <v>#DIV/0!</v>
      </c>
      <c r="Q1448" s="7">
        <f t="shared" si="112"/>
        <v>0</v>
      </c>
      <c r="R1448" s="8" t="s">
        <v>8320</v>
      </c>
      <c r="S1448" t="s">
        <v>8339</v>
      </c>
      <c r="T1448" s="11">
        <f t="shared" si="113"/>
        <v>42481.447662037041</v>
      </c>
      <c r="U1448" s="11">
        <f t="shared" si="114"/>
        <v>42461.447662037041</v>
      </c>
    </row>
    <row r="1449" spans="1:21" ht="32" hidden="1" x14ac:dyDescent="0.2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s="6">
        <f t="shared" si="110"/>
        <v>0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8285</v>
      </c>
      <c r="P1449" s="4">
        <f t="shared" si="111"/>
        <v>25</v>
      </c>
      <c r="Q1449" s="7">
        <f t="shared" si="112"/>
        <v>25</v>
      </c>
      <c r="R1449" s="8" t="s">
        <v>8320</v>
      </c>
      <c r="S1449" t="s">
        <v>8339</v>
      </c>
      <c r="T1449" s="11">
        <f t="shared" si="113"/>
        <v>42559.730717592596</v>
      </c>
      <c r="U1449" s="11">
        <f t="shared" si="114"/>
        <v>42529.730717592596</v>
      </c>
    </row>
    <row r="1450" spans="1:21" ht="48" hidden="1" x14ac:dyDescent="0.2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s="6">
        <f t="shared" si="110"/>
        <v>0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8285</v>
      </c>
      <c r="P1450" s="4" t="e">
        <f t="shared" si="111"/>
        <v>#DIV/0!</v>
      </c>
      <c r="Q1450" s="7">
        <f t="shared" si="112"/>
        <v>0</v>
      </c>
      <c r="R1450" s="8" t="s">
        <v>8320</v>
      </c>
      <c r="S1450" t="s">
        <v>8339</v>
      </c>
      <c r="T1450" s="11">
        <f t="shared" si="113"/>
        <v>42146.225694444445</v>
      </c>
      <c r="U1450" s="11">
        <f t="shared" si="114"/>
        <v>42115.936550925922</v>
      </c>
    </row>
    <row r="1451" spans="1:21" ht="48" hidden="1" x14ac:dyDescent="0.2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s="6">
        <f t="shared" si="110"/>
        <v>0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8285</v>
      </c>
      <c r="P1451" s="4" t="e">
        <f t="shared" si="111"/>
        <v>#DIV/0!</v>
      </c>
      <c r="Q1451" s="7">
        <f t="shared" si="112"/>
        <v>0</v>
      </c>
      <c r="R1451" s="8" t="s">
        <v>8320</v>
      </c>
      <c r="S1451" t="s">
        <v>8339</v>
      </c>
      <c r="T1451" s="11">
        <f t="shared" si="113"/>
        <v>42134.811400462961</v>
      </c>
      <c r="U1451" s="11">
        <f t="shared" si="114"/>
        <v>42086.811400462961</v>
      </c>
    </row>
    <row r="1452" spans="1:21" ht="48" hidden="1" x14ac:dyDescent="0.2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s="6">
        <f t="shared" si="110"/>
        <v>0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8285</v>
      </c>
      <c r="P1452" s="4">
        <f t="shared" si="111"/>
        <v>1</v>
      </c>
      <c r="Q1452" s="7">
        <f t="shared" si="112"/>
        <v>1</v>
      </c>
      <c r="R1452" s="8" t="s">
        <v>8320</v>
      </c>
      <c r="S1452" t="s">
        <v>8339</v>
      </c>
      <c r="T1452" s="11">
        <f t="shared" si="113"/>
        <v>42420.171261574069</v>
      </c>
      <c r="U1452" s="11">
        <f t="shared" si="114"/>
        <v>42390.171261574069</v>
      </c>
    </row>
    <row r="1453" spans="1:21" ht="32" hidden="1" x14ac:dyDescent="0.2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s="6">
        <f t="shared" si="110"/>
        <v>0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8285</v>
      </c>
      <c r="P1453" s="4">
        <f t="shared" si="111"/>
        <v>1</v>
      </c>
      <c r="Q1453" s="7">
        <f t="shared" si="112"/>
        <v>1</v>
      </c>
      <c r="R1453" s="8" t="s">
        <v>8320</v>
      </c>
      <c r="S1453" t="s">
        <v>8339</v>
      </c>
      <c r="T1453" s="11">
        <f t="shared" si="113"/>
        <v>41962.00068287037</v>
      </c>
      <c r="U1453" s="11">
        <f t="shared" si="114"/>
        <v>41931.959016203706</v>
      </c>
    </row>
    <row r="1454" spans="1:21" ht="32" hidden="1" x14ac:dyDescent="0.2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s="6">
        <f t="shared" si="110"/>
        <v>0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8285</v>
      </c>
      <c r="P1454" s="4" t="e">
        <f t="shared" si="111"/>
        <v>#DIV/0!</v>
      </c>
      <c r="Q1454" s="7">
        <f t="shared" si="112"/>
        <v>0</v>
      </c>
      <c r="R1454" s="8" t="s">
        <v>8320</v>
      </c>
      <c r="S1454" t="s">
        <v>8339</v>
      </c>
      <c r="T1454" s="11">
        <f t="shared" si="113"/>
        <v>41848.703275462962</v>
      </c>
      <c r="U1454" s="11">
        <f t="shared" si="114"/>
        <v>41818.703275462962</v>
      </c>
    </row>
    <row r="1455" spans="1:21" ht="48" hidden="1" x14ac:dyDescent="0.2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s="6">
        <f t="shared" si="110"/>
        <v>0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8285</v>
      </c>
      <c r="P1455" s="4" t="e">
        <f t="shared" si="111"/>
        <v>#DIV/0!</v>
      </c>
      <c r="Q1455" s="7">
        <f t="shared" si="112"/>
        <v>0</v>
      </c>
      <c r="R1455" s="8" t="s">
        <v>8320</v>
      </c>
      <c r="S1455" t="s">
        <v>8339</v>
      </c>
      <c r="T1455" s="11">
        <f t="shared" si="113"/>
        <v>42840.654479166667</v>
      </c>
      <c r="U1455" s="11">
        <f t="shared" si="114"/>
        <v>42795.696145833332</v>
      </c>
    </row>
    <row r="1456" spans="1:21" ht="48" hidden="1" x14ac:dyDescent="0.2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s="6">
        <f t="shared" si="110"/>
        <v>1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8285</v>
      </c>
      <c r="P1456" s="4">
        <f t="shared" si="111"/>
        <v>15</v>
      </c>
      <c r="Q1456" s="7">
        <f t="shared" si="112"/>
        <v>15</v>
      </c>
      <c r="R1456" s="8" t="s">
        <v>8320</v>
      </c>
      <c r="S1456" t="s">
        <v>8339</v>
      </c>
      <c r="T1456" s="11">
        <f t="shared" si="113"/>
        <v>42484.915972222225</v>
      </c>
      <c r="U1456" s="11">
        <f t="shared" si="114"/>
        <v>42463.866666666669</v>
      </c>
    </row>
    <row r="1457" spans="1:21" ht="48" hidden="1" x14ac:dyDescent="0.2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s="6">
        <f t="shared" si="110"/>
        <v>11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8285</v>
      </c>
      <c r="P1457" s="4">
        <f t="shared" si="111"/>
        <v>225</v>
      </c>
      <c r="Q1457" s="7">
        <f t="shared" si="112"/>
        <v>225</v>
      </c>
      <c r="R1457" s="8" t="s">
        <v>8320</v>
      </c>
      <c r="S1457" t="s">
        <v>8339</v>
      </c>
      <c r="T1457" s="11">
        <f t="shared" si="113"/>
        <v>41887.568749999999</v>
      </c>
      <c r="U1457" s="11">
        <f t="shared" si="114"/>
        <v>41832.672685185185</v>
      </c>
    </row>
    <row r="1458" spans="1:21" ht="16" hidden="1" x14ac:dyDescent="0.2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s="6">
        <f t="shared" si="110"/>
        <v>3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8285</v>
      </c>
      <c r="P1458" s="4">
        <f t="shared" si="111"/>
        <v>48.33</v>
      </c>
      <c r="Q1458" s="7">
        <f t="shared" si="112"/>
        <v>48.33</v>
      </c>
      <c r="R1458" s="8" t="s">
        <v>8320</v>
      </c>
      <c r="S1458" t="s">
        <v>8339</v>
      </c>
      <c r="T1458" s="11">
        <f t="shared" si="113"/>
        <v>42738.668576388889</v>
      </c>
      <c r="U1458" s="11">
        <f t="shared" si="114"/>
        <v>42708.668576388889</v>
      </c>
    </row>
    <row r="1459" spans="1:21" ht="32" hidden="1" x14ac:dyDescent="0.2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s="6">
        <f t="shared" si="110"/>
        <v>0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8285</v>
      </c>
      <c r="P1459" s="4" t="e">
        <f t="shared" si="111"/>
        <v>#DIV/0!</v>
      </c>
      <c r="Q1459" s="7">
        <f t="shared" si="112"/>
        <v>0</v>
      </c>
      <c r="R1459" s="8" t="s">
        <v>8320</v>
      </c>
      <c r="S1459" t="s">
        <v>8339</v>
      </c>
      <c r="T1459" s="11">
        <f t="shared" si="113"/>
        <v>42319.938009259262</v>
      </c>
      <c r="U1459" s="11">
        <f t="shared" si="114"/>
        <v>42289.89634259259</v>
      </c>
    </row>
    <row r="1460" spans="1:21" ht="48" hidden="1" x14ac:dyDescent="0.2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s="6">
        <f t="shared" si="110"/>
        <v>0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8285</v>
      </c>
      <c r="P1460" s="4" t="e">
        <f t="shared" si="111"/>
        <v>#DIV/0!</v>
      </c>
      <c r="Q1460" s="7">
        <f t="shared" si="112"/>
        <v>0</v>
      </c>
      <c r="R1460" s="8" t="s">
        <v>8320</v>
      </c>
      <c r="S1460" t="s">
        <v>8339</v>
      </c>
      <c r="T1460" s="11">
        <f t="shared" si="113"/>
        <v>41862.166666666664</v>
      </c>
      <c r="U1460" s="11">
        <f t="shared" si="114"/>
        <v>41831.705555555556</v>
      </c>
    </row>
    <row r="1461" spans="1:21" ht="48" hidden="1" x14ac:dyDescent="0.2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s="6">
        <f t="shared" si="110"/>
        <v>0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8285</v>
      </c>
      <c r="P1461" s="4" t="e">
        <f t="shared" si="111"/>
        <v>#DIV/0!</v>
      </c>
      <c r="Q1461" s="7">
        <f t="shared" si="112"/>
        <v>0</v>
      </c>
      <c r="R1461" s="8" t="s">
        <v>8320</v>
      </c>
      <c r="S1461" t="s">
        <v>8339</v>
      </c>
      <c r="T1461" s="11">
        <f t="shared" si="113"/>
        <v>42340.725694444445</v>
      </c>
      <c r="U1461" s="11">
        <f t="shared" si="114"/>
        <v>42312.204814814817</v>
      </c>
    </row>
    <row r="1462" spans="1:21" ht="48" hidden="1" x14ac:dyDescent="0.2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s="6">
        <f t="shared" si="110"/>
        <v>0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8285</v>
      </c>
      <c r="P1462" s="4" t="e">
        <f t="shared" si="111"/>
        <v>#DIV/0!</v>
      </c>
      <c r="Q1462" s="7">
        <f t="shared" si="112"/>
        <v>0</v>
      </c>
      <c r="R1462" s="8" t="s">
        <v>8320</v>
      </c>
      <c r="S1462" t="s">
        <v>8339</v>
      </c>
      <c r="T1462" s="11">
        <f t="shared" si="113"/>
        <v>41973.989583333328</v>
      </c>
      <c r="U1462" s="11">
        <f t="shared" si="114"/>
        <v>41915.896967592591</v>
      </c>
    </row>
    <row r="1463" spans="1:21" ht="32" hidden="1" x14ac:dyDescent="0.2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s="6">
        <f t="shared" si="110"/>
        <v>101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8286</v>
      </c>
      <c r="P1463" s="4">
        <f t="shared" si="111"/>
        <v>44.67</v>
      </c>
      <c r="Q1463" s="7">
        <f t="shared" si="112"/>
        <v>44.67</v>
      </c>
      <c r="R1463" s="8" t="s">
        <v>8320</v>
      </c>
      <c r="S1463" t="s">
        <v>8340</v>
      </c>
      <c r="T1463" s="11">
        <f t="shared" si="113"/>
        <v>41933</v>
      </c>
      <c r="U1463" s="11">
        <f t="shared" si="114"/>
        <v>41899.645300925928</v>
      </c>
    </row>
    <row r="1464" spans="1:21" ht="32" hidden="1" x14ac:dyDescent="0.2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s="6">
        <f t="shared" si="110"/>
        <v>109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8286</v>
      </c>
      <c r="P1464" s="4">
        <f t="shared" si="111"/>
        <v>28.94</v>
      </c>
      <c r="Q1464" s="7">
        <f t="shared" si="112"/>
        <v>28.94</v>
      </c>
      <c r="R1464" s="8" t="s">
        <v>8320</v>
      </c>
      <c r="S1464" t="s">
        <v>8340</v>
      </c>
      <c r="T1464" s="11">
        <f t="shared" si="113"/>
        <v>41374.662858796299</v>
      </c>
      <c r="U1464" s="11">
        <f t="shared" si="114"/>
        <v>41344.662858796299</v>
      </c>
    </row>
    <row r="1465" spans="1:21" ht="48" hidden="1" x14ac:dyDescent="0.2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s="6">
        <f t="shared" si="110"/>
        <v>148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8286</v>
      </c>
      <c r="P1465" s="4">
        <f t="shared" si="111"/>
        <v>35.44</v>
      </c>
      <c r="Q1465" s="7">
        <f t="shared" si="112"/>
        <v>35.44</v>
      </c>
      <c r="R1465" s="8" t="s">
        <v>8320</v>
      </c>
      <c r="S1465" t="s">
        <v>8340</v>
      </c>
      <c r="T1465" s="11">
        <f t="shared" si="113"/>
        <v>41371.869652777779</v>
      </c>
      <c r="U1465" s="11">
        <f t="shared" si="114"/>
        <v>41326.911319444444</v>
      </c>
    </row>
    <row r="1466" spans="1:21" ht="16" hidden="1" x14ac:dyDescent="0.2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s="6">
        <f t="shared" si="110"/>
        <v>163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8286</v>
      </c>
      <c r="P1466" s="4">
        <f t="shared" si="111"/>
        <v>34.869999999999997</v>
      </c>
      <c r="Q1466" s="7">
        <f t="shared" si="112"/>
        <v>34.869999999999997</v>
      </c>
      <c r="R1466" s="8" t="s">
        <v>8320</v>
      </c>
      <c r="S1466" t="s">
        <v>8340</v>
      </c>
      <c r="T1466" s="11">
        <f t="shared" si="113"/>
        <v>41321.661550925928</v>
      </c>
      <c r="U1466" s="11">
        <f t="shared" si="114"/>
        <v>41291.661550925928</v>
      </c>
    </row>
    <row r="1467" spans="1:21" ht="48" hidden="1" x14ac:dyDescent="0.2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s="6">
        <f t="shared" si="110"/>
        <v>456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8286</v>
      </c>
      <c r="P1467" s="4">
        <f t="shared" si="111"/>
        <v>52.62</v>
      </c>
      <c r="Q1467" s="7">
        <f t="shared" si="112"/>
        <v>52.62</v>
      </c>
      <c r="R1467" s="8" t="s">
        <v>8320</v>
      </c>
      <c r="S1467" t="s">
        <v>8340</v>
      </c>
      <c r="T1467" s="11">
        <f t="shared" si="113"/>
        <v>40990.125</v>
      </c>
      <c r="U1467" s="11">
        <f t="shared" si="114"/>
        <v>40959.734398148146</v>
      </c>
    </row>
    <row r="1468" spans="1:21" ht="48" hidden="1" x14ac:dyDescent="0.2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s="6">
        <f t="shared" si="110"/>
        <v>108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8286</v>
      </c>
      <c r="P1468" s="4">
        <f t="shared" si="111"/>
        <v>69.599999999999994</v>
      </c>
      <c r="Q1468" s="7">
        <f t="shared" si="112"/>
        <v>69.599999999999994</v>
      </c>
      <c r="R1468" s="8" t="s">
        <v>8320</v>
      </c>
      <c r="S1468" t="s">
        <v>8340</v>
      </c>
      <c r="T1468" s="11">
        <f t="shared" si="113"/>
        <v>42381.208333333328</v>
      </c>
      <c r="U1468" s="11">
        <f t="shared" si="114"/>
        <v>42340.172060185185</v>
      </c>
    </row>
    <row r="1469" spans="1:21" ht="32" hidden="1" x14ac:dyDescent="0.2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s="6">
        <f t="shared" si="110"/>
        <v>115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8286</v>
      </c>
      <c r="P1469" s="4">
        <f t="shared" si="111"/>
        <v>76.72</v>
      </c>
      <c r="Q1469" s="7">
        <f t="shared" si="112"/>
        <v>76.72</v>
      </c>
      <c r="R1469" s="8" t="s">
        <v>8320</v>
      </c>
      <c r="S1469" t="s">
        <v>8340</v>
      </c>
      <c r="T1469" s="11">
        <f t="shared" si="113"/>
        <v>40993.760243055556</v>
      </c>
      <c r="U1469" s="11">
        <f t="shared" si="114"/>
        <v>40933.80190972222</v>
      </c>
    </row>
    <row r="1470" spans="1:21" ht="48" hidden="1" x14ac:dyDescent="0.2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s="6">
        <f t="shared" si="110"/>
        <v>102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8286</v>
      </c>
      <c r="P1470" s="4">
        <f t="shared" si="111"/>
        <v>33.19</v>
      </c>
      <c r="Q1470" s="7">
        <f t="shared" si="112"/>
        <v>33.19</v>
      </c>
      <c r="R1470" s="8" t="s">
        <v>8320</v>
      </c>
      <c r="S1470" t="s">
        <v>8340</v>
      </c>
      <c r="T1470" s="11">
        <f t="shared" si="113"/>
        <v>40706.014456018522</v>
      </c>
      <c r="U1470" s="11">
        <f t="shared" si="114"/>
        <v>40646.014456018522</v>
      </c>
    </row>
    <row r="1471" spans="1:21" ht="32" hidden="1" x14ac:dyDescent="0.2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s="6">
        <f t="shared" si="110"/>
        <v>108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8286</v>
      </c>
      <c r="P1471" s="4">
        <f t="shared" si="111"/>
        <v>149.46</v>
      </c>
      <c r="Q1471" s="7">
        <f t="shared" si="112"/>
        <v>149.46</v>
      </c>
      <c r="R1471" s="8" t="s">
        <v>8320</v>
      </c>
      <c r="S1471" t="s">
        <v>8340</v>
      </c>
      <c r="T1471" s="11">
        <f t="shared" si="113"/>
        <v>41320.598483796297</v>
      </c>
      <c r="U1471" s="11">
        <f t="shared" si="114"/>
        <v>41290.598483796297</v>
      </c>
    </row>
    <row r="1472" spans="1:21" ht="48" hidden="1" x14ac:dyDescent="0.2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s="6">
        <f t="shared" si="110"/>
        <v>125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8286</v>
      </c>
      <c r="P1472" s="4">
        <f t="shared" si="111"/>
        <v>23.17</v>
      </c>
      <c r="Q1472" s="7">
        <f t="shared" si="112"/>
        <v>23.17</v>
      </c>
      <c r="R1472" s="8" t="s">
        <v>8320</v>
      </c>
      <c r="S1472" t="s">
        <v>8340</v>
      </c>
      <c r="T1472" s="11">
        <f t="shared" si="113"/>
        <v>41271.827118055553</v>
      </c>
      <c r="U1472" s="11">
        <f t="shared" si="114"/>
        <v>41250.827118055553</v>
      </c>
    </row>
    <row r="1473" spans="1:21" ht="48" hidden="1" x14ac:dyDescent="0.2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s="6">
        <f t="shared" si="110"/>
        <v>104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8286</v>
      </c>
      <c r="P1473" s="4">
        <f t="shared" si="111"/>
        <v>96.88</v>
      </c>
      <c r="Q1473" s="7">
        <f t="shared" si="112"/>
        <v>96.88</v>
      </c>
      <c r="R1473" s="8" t="s">
        <v>8320</v>
      </c>
      <c r="S1473" t="s">
        <v>8340</v>
      </c>
      <c r="T1473" s="11">
        <f t="shared" si="113"/>
        <v>42103.957569444443</v>
      </c>
      <c r="U1473" s="11">
        <f t="shared" si="114"/>
        <v>42073.957569444443</v>
      </c>
    </row>
    <row r="1474" spans="1:21" ht="48" hidden="1" x14ac:dyDescent="0.2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s="6">
        <f t="shared" si="110"/>
        <v>139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8286</v>
      </c>
      <c r="P1474" s="4">
        <f t="shared" si="111"/>
        <v>103.2</v>
      </c>
      <c r="Q1474" s="7">
        <f t="shared" si="112"/>
        <v>103.2</v>
      </c>
      <c r="R1474" s="8" t="s">
        <v>8320</v>
      </c>
      <c r="S1474" t="s">
        <v>8340</v>
      </c>
      <c r="T1474" s="11">
        <f t="shared" si="113"/>
        <v>41563.542858796296</v>
      </c>
      <c r="U1474" s="11">
        <f t="shared" si="114"/>
        <v>41533.542858796296</v>
      </c>
    </row>
    <row r="1475" spans="1:21" ht="16" hidden="1" x14ac:dyDescent="0.2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s="6">
        <f t="shared" ref="F1475:F1538" si="115">ROUND(E1475/D1475*100,0)</f>
        <v>121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8286</v>
      </c>
      <c r="P1475" s="4">
        <f t="shared" ref="P1475:P1538" si="116">ROUND(E1475/M1475,2)</f>
        <v>38.46</v>
      </c>
      <c r="Q1475" s="7">
        <f t="shared" ref="Q1475:Q1538" si="117">IFERROR(ROUND(E1475/M1475,2),0)</f>
        <v>38.46</v>
      </c>
      <c r="R1475" s="8" t="s">
        <v>8320</v>
      </c>
      <c r="S1475" t="s">
        <v>8340</v>
      </c>
      <c r="T1475" s="11">
        <f t="shared" ref="T1475:T1538" si="118">(((J1475/60)/60)/24)+DATE(1970,1,1)</f>
        <v>40969.979618055557</v>
      </c>
      <c r="U1475" s="11">
        <f t="shared" ref="U1475:U1538" si="119">(((K1475/60)/60)/24)+DATE(1970,1,1)</f>
        <v>40939.979618055557</v>
      </c>
    </row>
    <row r="1476" spans="1:21" ht="48" hidden="1" x14ac:dyDescent="0.2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s="6">
        <f t="shared" si="115"/>
        <v>112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8286</v>
      </c>
      <c r="P1476" s="4">
        <f t="shared" si="116"/>
        <v>44.32</v>
      </c>
      <c r="Q1476" s="7">
        <f t="shared" si="117"/>
        <v>44.32</v>
      </c>
      <c r="R1476" s="8" t="s">
        <v>8320</v>
      </c>
      <c r="S1476" t="s">
        <v>8340</v>
      </c>
      <c r="T1476" s="11">
        <f t="shared" si="118"/>
        <v>41530.727916666663</v>
      </c>
      <c r="U1476" s="11">
        <f t="shared" si="119"/>
        <v>41500.727916666663</v>
      </c>
    </row>
    <row r="1477" spans="1:21" ht="48" hidden="1" x14ac:dyDescent="0.2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s="6">
        <f t="shared" si="115"/>
        <v>189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8286</v>
      </c>
      <c r="P1477" s="4">
        <f t="shared" si="116"/>
        <v>64.17</v>
      </c>
      <c r="Q1477" s="7">
        <f t="shared" si="117"/>
        <v>64.17</v>
      </c>
      <c r="R1477" s="8" t="s">
        <v>8320</v>
      </c>
      <c r="S1477" t="s">
        <v>8340</v>
      </c>
      <c r="T1477" s="11">
        <f t="shared" si="118"/>
        <v>41993.207638888889</v>
      </c>
      <c r="U1477" s="11">
        <f t="shared" si="119"/>
        <v>41960.722951388889</v>
      </c>
    </row>
    <row r="1478" spans="1:21" ht="32" hidden="1" x14ac:dyDescent="0.2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s="6">
        <f t="shared" si="115"/>
        <v>662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8286</v>
      </c>
      <c r="P1478" s="4">
        <f t="shared" si="116"/>
        <v>43.33</v>
      </c>
      <c r="Q1478" s="7">
        <f t="shared" si="117"/>
        <v>43.33</v>
      </c>
      <c r="R1478" s="8" t="s">
        <v>8320</v>
      </c>
      <c r="S1478" t="s">
        <v>8340</v>
      </c>
      <c r="T1478" s="11">
        <f t="shared" si="118"/>
        <v>40796.041921296295</v>
      </c>
      <c r="U1478" s="11">
        <f t="shared" si="119"/>
        <v>40766.041921296295</v>
      </c>
    </row>
    <row r="1479" spans="1:21" ht="48" hidden="1" x14ac:dyDescent="0.2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s="6">
        <f t="shared" si="115"/>
        <v>111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8286</v>
      </c>
      <c r="P1479" s="4">
        <f t="shared" si="116"/>
        <v>90.5</v>
      </c>
      <c r="Q1479" s="7">
        <f t="shared" si="117"/>
        <v>90.5</v>
      </c>
      <c r="R1479" s="8" t="s">
        <v>8320</v>
      </c>
      <c r="S1479" t="s">
        <v>8340</v>
      </c>
      <c r="T1479" s="11">
        <f t="shared" si="118"/>
        <v>40900.125</v>
      </c>
      <c r="U1479" s="11">
        <f t="shared" si="119"/>
        <v>40840.615787037037</v>
      </c>
    </row>
    <row r="1480" spans="1:21" ht="48" hidden="1" x14ac:dyDescent="0.2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s="6">
        <f t="shared" si="115"/>
        <v>1182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8286</v>
      </c>
      <c r="P1480" s="4">
        <f t="shared" si="116"/>
        <v>29.19</v>
      </c>
      <c r="Q1480" s="7">
        <f t="shared" si="117"/>
        <v>29.19</v>
      </c>
      <c r="R1480" s="8" t="s">
        <v>8320</v>
      </c>
      <c r="S1480" t="s">
        <v>8340</v>
      </c>
      <c r="T1480" s="11">
        <f t="shared" si="118"/>
        <v>41408.871678240743</v>
      </c>
      <c r="U1480" s="11">
        <f t="shared" si="119"/>
        <v>41394.871678240743</v>
      </c>
    </row>
    <row r="1481" spans="1:21" ht="48" hidden="1" x14ac:dyDescent="0.2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s="6">
        <f t="shared" si="115"/>
        <v>137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8286</v>
      </c>
      <c r="P1481" s="4">
        <f t="shared" si="116"/>
        <v>30.96</v>
      </c>
      <c r="Q1481" s="7">
        <f t="shared" si="117"/>
        <v>30.96</v>
      </c>
      <c r="R1481" s="8" t="s">
        <v>8320</v>
      </c>
      <c r="S1481" t="s">
        <v>8340</v>
      </c>
      <c r="T1481" s="11">
        <f t="shared" si="118"/>
        <v>41769.165972222225</v>
      </c>
      <c r="U1481" s="11">
        <f t="shared" si="119"/>
        <v>41754.745243055557</v>
      </c>
    </row>
    <row r="1482" spans="1:21" ht="48" hidden="1" x14ac:dyDescent="0.2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s="6">
        <f t="shared" si="115"/>
        <v>117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8286</v>
      </c>
      <c r="P1482" s="4">
        <f t="shared" si="116"/>
        <v>92.16</v>
      </c>
      <c r="Q1482" s="7">
        <f t="shared" si="117"/>
        <v>92.16</v>
      </c>
      <c r="R1482" s="8" t="s">
        <v>8320</v>
      </c>
      <c r="S1482" t="s">
        <v>8340</v>
      </c>
      <c r="T1482" s="11">
        <f t="shared" si="118"/>
        <v>41481.708333333336</v>
      </c>
      <c r="U1482" s="11">
        <f t="shared" si="119"/>
        <v>41464.934016203704</v>
      </c>
    </row>
    <row r="1483" spans="1:21" ht="48" hidden="1" x14ac:dyDescent="0.2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s="6">
        <f t="shared" si="115"/>
        <v>2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8273</v>
      </c>
      <c r="P1483" s="4">
        <f t="shared" si="116"/>
        <v>17.5</v>
      </c>
      <c r="Q1483" s="7">
        <f t="shared" si="117"/>
        <v>17.5</v>
      </c>
      <c r="R1483" s="8" t="s">
        <v>8320</v>
      </c>
      <c r="S1483" t="s">
        <v>8322</v>
      </c>
      <c r="T1483" s="11">
        <f t="shared" si="118"/>
        <v>41580.922974537039</v>
      </c>
      <c r="U1483" s="11">
        <f t="shared" si="119"/>
        <v>41550.922974537039</v>
      </c>
    </row>
    <row r="1484" spans="1:21" ht="48" hidden="1" x14ac:dyDescent="0.2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s="6">
        <f t="shared" si="115"/>
        <v>0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8273</v>
      </c>
      <c r="P1484" s="4">
        <f t="shared" si="116"/>
        <v>5</v>
      </c>
      <c r="Q1484" s="7">
        <f t="shared" si="117"/>
        <v>5</v>
      </c>
      <c r="R1484" s="8" t="s">
        <v>8320</v>
      </c>
      <c r="S1484" t="s">
        <v>8322</v>
      </c>
      <c r="T1484" s="11">
        <f t="shared" si="118"/>
        <v>41159.32708333333</v>
      </c>
      <c r="U1484" s="11">
        <f t="shared" si="119"/>
        <v>41136.85805555556</v>
      </c>
    </row>
    <row r="1485" spans="1:21" ht="48" hidden="1" x14ac:dyDescent="0.2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s="6">
        <f t="shared" si="115"/>
        <v>1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8273</v>
      </c>
      <c r="P1485" s="4">
        <f t="shared" si="116"/>
        <v>25</v>
      </c>
      <c r="Q1485" s="7">
        <f t="shared" si="117"/>
        <v>25</v>
      </c>
      <c r="R1485" s="8" t="s">
        <v>8320</v>
      </c>
      <c r="S1485" t="s">
        <v>8322</v>
      </c>
      <c r="T1485" s="11">
        <f t="shared" si="118"/>
        <v>42573.192997685182</v>
      </c>
      <c r="U1485" s="11">
        <f t="shared" si="119"/>
        <v>42548.192997685182</v>
      </c>
    </row>
    <row r="1486" spans="1:21" ht="16" hidden="1" x14ac:dyDescent="0.2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s="6">
        <f t="shared" si="115"/>
        <v>0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8273</v>
      </c>
      <c r="P1486" s="4" t="e">
        <f t="shared" si="116"/>
        <v>#DIV/0!</v>
      </c>
      <c r="Q1486" s="7">
        <f t="shared" si="117"/>
        <v>0</v>
      </c>
      <c r="R1486" s="8" t="s">
        <v>8320</v>
      </c>
      <c r="S1486" t="s">
        <v>8322</v>
      </c>
      <c r="T1486" s="11">
        <f t="shared" si="118"/>
        <v>41111.618750000001</v>
      </c>
      <c r="U1486" s="11">
        <f t="shared" si="119"/>
        <v>41053.200960648144</v>
      </c>
    </row>
    <row r="1487" spans="1:21" ht="48" hidden="1" x14ac:dyDescent="0.2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s="6">
        <f t="shared" si="115"/>
        <v>2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8273</v>
      </c>
      <c r="P1487" s="4">
        <f t="shared" si="116"/>
        <v>50</v>
      </c>
      <c r="Q1487" s="7">
        <f t="shared" si="117"/>
        <v>50</v>
      </c>
      <c r="R1487" s="8" t="s">
        <v>8320</v>
      </c>
      <c r="S1487" t="s">
        <v>8322</v>
      </c>
      <c r="T1487" s="11">
        <f t="shared" si="118"/>
        <v>42175.795983796299</v>
      </c>
      <c r="U1487" s="11">
        <f t="shared" si="119"/>
        <v>42130.795983796299</v>
      </c>
    </row>
    <row r="1488" spans="1:21" ht="48" hidden="1" x14ac:dyDescent="0.2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s="6">
        <f t="shared" si="115"/>
        <v>0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8273</v>
      </c>
      <c r="P1488" s="4">
        <f t="shared" si="116"/>
        <v>16</v>
      </c>
      <c r="Q1488" s="7">
        <f t="shared" si="117"/>
        <v>16</v>
      </c>
      <c r="R1488" s="8" t="s">
        <v>8320</v>
      </c>
      <c r="S1488" t="s">
        <v>8322</v>
      </c>
      <c r="T1488" s="11">
        <f t="shared" si="118"/>
        <v>42062.168530092589</v>
      </c>
      <c r="U1488" s="11">
        <f t="shared" si="119"/>
        <v>42032.168530092589</v>
      </c>
    </row>
    <row r="1489" spans="1:21" ht="48" hidden="1" x14ac:dyDescent="0.2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s="6">
        <f t="shared" si="115"/>
        <v>0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8273</v>
      </c>
      <c r="P1489" s="4" t="e">
        <f t="shared" si="116"/>
        <v>#DIV/0!</v>
      </c>
      <c r="Q1489" s="7">
        <f t="shared" si="117"/>
        <v>0</v>
      </c>
      <c r="R1489" s="8" t="s">
        <v>8320</v>
      </c>
      <c r="S1489" t="s">
        <v>8322</v>
      </c>
      <c r="T1489" s="11">
        <f t="shared" si="118"/>
        <v>42584.917488425926</v>
      </c>
      <c r="U1489" s="11">
        <f t="shared" si="119"/>
        <v>42554.917488425926</v>
      </c>
    </row>
    <row r="1490" spans="1:21" ht="48" hidden="1" x14ac:dyDescent="0.2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s="6">
        <f t="shared" si="115"/>
        <v>2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8273</v>
      </c>
      <c r="P1490" s="4">
        <f t="shared" si="116"/>
        <v>60</v>
      </c>
      <c r="Q1490" s="7">
        <f t="shared" si="117"/>
        <v>60</v>
      </c>
      <c r="R1490" s="8" t="s">
        <v>8320</v>
      </c>
      <c r="S1490" t="s">
        <v>8322</v>
      </c>
      <c r="T1490" s="11">
        <f t="shared" si="118"/>
        <v>41644.563194444447</v>
      </c>
      <c r="U1490" s="11">
        <f t="shared" si="119"/>
        <v>41614.563194444447</v>
      </c>
    </row>
    <row r="1491" spans="1:21" ht="48" hidden="1" x14ac:dyDescent="0.2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s="6">
        <f t="shared" si="115"/>
        <v>0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8273</v>
      </c>
      <c r="P1491" s="4" t="e">
        <f t="shared" si="116"/>
        <v>#DIV/0!</v>
      </c>
      <c r="Q1491" s="7">
        <f t="shared" si="117"/>
        <v>0</v>
      </c>
      <c r="R1491" s="8" t="s">
        <v>8320</v>
      </c>
      <c r="S1491" t="s">
        <v>8322</v>
      </c>
      <c r="T1491" s="11">
        <f t="shared" si="118"/>
        <v>41228.653379629628</v>
      </c>
      <c r="U1491" s="11">
        <f t="shared" si="119"/>
        <v>41198.611712962964</v>
      </c>
    </row>
    <row r="1492" spans="1:21" ht="48" hidden="1" x14ac:dyDescent="0.2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s="6">
        <f t="shared" si="115"/>
        <v>31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8273</v>
      </c>
      <c r="P1492" s="4">
        <f t="shared" si="116"/>
        <v>47.11</v>
      </c>
      <c r="Q1492" s="7">
        <f t="shared" si="117"/>
        <v>47.11</v>
      </c>
      <c r="R1492" s="8" t="s">
        <v>8320</v>
      </c>
      <c r="S1492" t="s">
        <v>8322</v>
      </c>
      <c r="T1492" s="11">
        <f t="shared" si="118"/>
        <v>41549.561041666668</v>
      </c>
      <c r="U1492" s="11">
        <f t="shared" si="119"/>
        <v>41520.561041666668</v>
      </c>
    </row>
    <row r="1493" spans="1:21" ht="32" hidden="1" x14ac:dyDescent="0.2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s="6">
        <f t="shared" si="115"/>
        <v>8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8273</v>
      </c>
      <c r="P1493" s="4">
        <f t="shared" si="116"/>
        <v>100</v>
      </c>
      <c r="Q1493" s="7">
        <f t="shared" si="117"/>
        <v>100</v>
      </c>
      <c r="R1493" s="8" t="s">
        <v>8320</v>
      </c>
      <c r="S1493" t="s">
        <v>8322</v>
      </c>
      <c r="T1493" s="11">
        <f t="shared" si="118"/>
        <v>42050.651388888888</v>
      </c>
      <c r="U1493" s="11">
        <f t="shared" si="119"/>
        <v>41991.713460648149</v>
      </c>
    </row>
    <row r="1494" spans="1:21" ht="48" hidden="1" x14ac:dyDescent="0.2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s="6">
        <f t="shared" si="115"/>
        <v>1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8273</v>
      </c>
      <c r="P1494" s="4">
        <f t="shared" si="116"/>
        <v>15</v>
      </c>
      <c r="Q1494" s="7">
        <f t="shared" si="117"/>
        <v>15</v>
      </c>
      <c r="R1494" s="8" t="s">
        <v>8320</v>
      </c>
      <c r="S1494" t="s">
        <v>8322</v>
      </c>
      <c r="T1494" s="11">
        <f t="shared" si="118"/>
        <v>40712.884791666671</v>
      </c>
      <c r="U1494" s="11">
        <f t="shared" si="119"/>
        <v>40682.884791666671</v>
      </c>
    </row>
    <row r="1495" spans="1:21" ht="32" hidden="1" x14ac:dyDescent="0.2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s="6">
        <f t="shared" si="115"/>
        <v>0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8273</v>
      </c>
      <c r="P1495" s="4" t="e">
        <f t="shared" si="116"/>
        <v>#DIV/0!</v>
      </c>
      <c r="Q1495" s="7">
        <f t="shared" si="117"/>
        <v>0</v>
      </c>
      <c r="R1495" s="8" t="s">
        <v>8320</v>
      </c>
      <c r="S1495" t="s">
        <v>8322</v>
      </c>
      <c r="T1495" s="11">
        <f t="shared" si="118"/>
        <v>41441.866608796299</v>
      </c>
      <c r="U1495" s="11">
        <f t="shared" si="119"/>
        <v>41411.866608796299</v>
      </c>
    </row>
    <row r="1496" spans="1:21" ht="48" hidden="1" x14ac:dyDescent="0.2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s="6">
        <f t="shared" si="115"/>
        <v>9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8273</v>
      </c>
      <c r="P1496" s="4">
        <f t="shared" si="116"/>
        <v>40.450000000000003</v>
      </c>
      <c r="Q1496" s="7">
        <f t="shared" si="117"/>
        <v>40.450000000000003</v>
      </c>
      <c r="R1496" s="8" t="s">
        <v>8320</v>
      </c>
      <c r="S1496" t="s">
        <v>8322</v>
      </c>
      <c r="T1496" s="11">
        <f t="shared" si="118"/>
        <v>42097.651388888888</v>
      </c>
      <c r="U1496" s="11">
        <f t="shared" si="119"/>
        <v>42067.722372685181</v>
      </c>
    </row>
    <row r="1497" spans="1:21" ht="32" hidden="1" x14ac:dyDescent="0.2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s="6">
        <f t="shared" si="115"/>
        <v>0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8273</v>
      </c>
      <c r="P1497" s="4" t="e">
        <f t="shared" si="116"/>
        <v>#DIV/0!</v>
      </c>
      <c r="Q1497" s="7">
        <f t="shared" si="117"/>
        <v>0</v>
      </c>
      <c r="R1497" s="8" t="s">
        <v>8320</v>
      </c>
      <c r="S1497" t="s">
        <v>8322</v>
      </c>
      <c r="T1497" s="11">
        <f t="shared" si="118"/>
        <v>40782.789710648147</v>
      </c>
      <c r="U1497" s="11">
        <f t="shared" si="119"/>
        <v>40752.789710648147</v>
      </c>
    </row>
    <row r="1498" spans="1:21" ht="48" hidden="1" x14ac:dyDescent="0.2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s="6">
        <f t="shared" si="115"/>
        <v>0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8273</v>
      </c>
      <c r="P1498" s="4" t="e">
        <f t="shared" si="116"/>
        <v>#DIV/0!</v>
      </c>
      <c r="Q1498" s="7">
        <f t="shared" si="117"/>
        <v>0</v>
      </c>
      <c r="R1498" s="8" t="s">
        <v>8320</v>
      </c>
      <c r="S1498" t="s">
        <v>8322</v>
      </c>
      <c r="T1498" s="11">
        <f t="shared" si="118"/>
        <v>41898.475219907406</v>
      </c>
      <c r="U1498" s="11">
        <f t="shared" si="119"/>
        <v>41838.475219907406</v>
      </c>
    </row>
    <row r="1499" spans="1:21" ht="48" hidden="1" x14ac:dyDescent="0.2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s="6">
        <f t="shared" si="115"/>
        <v>0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8273</v>
      </c>
      <c r="P1499" s="4">
        <f t="shared" si="116"/>
        <v>1</v>
      </c>
      <c r="Q1499" s="7">
        <f t="shared" si="117"/>
        <v>1</v>
      </c>
      <c r="R1499" s="8" t="s">
        <v>8320</v>
      </c>
      <c r="S1499" t="s">
        <v>8322</v>
      </c>
      <c r="T1499" s="11">
        <f t="shared" si="118"/>
        <v>41486.821527777778</v>
      </c>
      <c r="U1499" s="11">
        <f t="shared" si="119"/>
        <v>41444.64261574074</v>
      </c>
    </row>
    <row r="1500" spans="1:21" ht="48" hidden="1" x14ac:dyDescent="0.2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s="6">
        <f t="shared" si="115"/>
        <v>2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8273</v>
      </c>
      <c r="P1500" s="4">
        <f t="shared" si="116"/>
        <v>19</v>
      </c>
      <c r="Q1500" s="7">
        <f t="shared" si="117"/>
        <v>19</v>
      </c>
      <c r="R1500" s="8" t="s">
        <v>8320</v>
      </c>
      <c r="S1500" t="s">
        <v>8322</v>
      </c>
      <c r="T1500" s="11">
        <f t="shared" si="118"/>
        <v>41885.983541666668</v>
      </c>
      <c r="U1500" s="11">
        <f t="shared" si="119"/>
        <v>41840.983541666668</v>
      </c>
    </row>
    <row r="1501" spans="1:21" ht="48" hidden="1" x14ac:dyDescent="0.2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s="6">
        <f t="shared" si="115"/>
        <v>0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8273</v>
      </c>
      <c r="P1501" s="4">
        <f t="shared" si="116"/>
        <v>5</v>
      </c>
      <c r="Q1501" s="7">
        <f t="shared" si="117"/>
        <v>5</v>
      </c>
      <c r="R1501" s="8" t="s">
        <v>8320</v>
      </c>
      <c r="S1501" t="s">
        <v>8322</v>
      </c>
      <c r="T1501" s="11">
        <f t="shared" si="118"/>
        <v>42587.007326388892</v>
      </c>
      <c r="U1501" s="11">
        <f t="shared" si="119"/>
        <v>42527.007326388892</v>
      </c>
    </row>
    <row r="1502" spans="1:21" ht="48" hidden="1" x14ac:dyDescent="0.2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s="6">
        <f t="shared" si="115"/>
        <v>25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8273</v>
      </c>
      <c r="P1502" s="4">
        <f t="shared" si="116"/>
        <v>46.73</v>
      </c>
      <c r="Q1502" s="7">
        <f t="shared" si="117"/>
        <v>46.73</v>
      </c>
      <c r="R1502" s="8" t="s">
        <v>8320</v>
      </c>
      <c r="S1502" t="s">
        <v>8322</v>
      </c>
      <c r="T1502" s="11">
        <f t="shared" si="118"/>
        <v>41395.904594907406</v>
      </c>
      <c r="U1502" s="11">
        <f t="shared" si="119"/>
        <v>41365.904594907406</v>
      </c>
    </row>
    <row r="1503" spans="1:21" ht="32" hidden="1" x14ac:dyDescent="0.2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s="6">
        <f t="shared" si="115"/>
        <v>166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8283</v>
      </c>
      <c r="P1503" s="4">
        <f t="shared" si="116"/>
        <v>97.73</v>
      </c>
      <c r="Q1503" s="7">
        <f t="shared" si="117"/>
        <v>97.73</v>
      </c>
      <c r="R1503" s="8" t="s">
        <v>8336</v>
      </c>
      <c r="S1503" t="s">
        <v>8337</v>
      </c>
      <c r="T1503" s="11">
        <f t="shared" si="118"/>
        <v>42193.583599537036</v>
      </c>
      <c r="U1503" s="11">
        <f t="shared" si="119"/>
        <v>42163.583599537036</v>
      </c>
    </row>
    <row r="1504" spans="1:21" ht="48" hidden="1" x14ac:dyDescent="0.2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s="6">
        <f t="shared" si="115"/>
        <v>101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8283</v>
      </c>
      <c r="P1504" s="4">
        <f t="shared" si="116"/>
        <v>67.84</v>
      </c>
      <c r="Q1504" s="7">
        <f t="shared" si="117"/>
        <v>67.84</v>
      </c>
      <c r="R1504" s="8" t="s">
        <v>8336</v>
      </c>
      <c r="S1504" t="s">
        <v>8337</v>
      </c>
      <c r="T1504" s="11">
        <f t="shared" si="118"/>
        <v>42454.916666666672</v>
      </c>
      <c r="U1504" s="11">
        <f t="shared" si="119"/>
        <v>42426.542592592596</v>
      </c>
    </row>
    <row r="1505" spans="1:21" ht="48" hidden="1" x14ac:dyDescent="0.2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s="6">
        <f t="shared" si="115"/>
        <v>108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8283</v>
      </c>
      <c r="P1505" s="4">
        <f t="shared" si="116"/>
        <v>56.98</v>
      </c>
      <c r="Q1505" s="7">
        <f t="shared" si="117"/>
        <v>56.98</v>
      </c>
      <c r="R1505" s="8" t="s">
        <v>8336</v>
      </c>
      <c r="S1505" t="s">
        <v>8337</v>
      </c>
      <c r="T1505" s="11">
        <f t="shared" si="118"/>
        <v>42666.347233796296</v>
      </c>
      <c r="U1505" s="11">
        <f t="shared" si="119"/>
        <v>42606.347233796296</v>
      </c>
    </row>
    <row r="1506" spans="1:21" ht="32" hidden="1" x14ac:dyDescent="0.2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s="6">
        <f t="shared" si="115"/>
        <v>278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8283</v>
      </c>
      <c r="P1506" s="4">
        <f t="shared" si="116"/>
        <v>67.16</v>
      </c>
      <c r="Q1506" s="7">
        <f t="shared" si="117"/>
        <v>67.16</v>
      </c>
      <c r="R1506" s="8" t="s">
        <v>8336</v>
      </c>
      <c r="S1506" t="s">
        <v>8337</v>
      </c>
      <c r="T1506" s="11">
        <f t="shared" si="118"/>
        <v>41800.356249999997</v>
      </c>
      <c r="U1506" s="11">
        <f t="shared" si="119"/>
        <v>41772.657685185186</v>
      </c>
    </row>
    <row r="1507" spans="1:21" ht="48" hidden="1" x14ac:dyDescent="0.2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s="6">
        <f t="shared" si="115"/>
        <v>104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8283</v>
      </c>
      <c r="P1507" s="4">
        <f t="shared" si="116"/>
        <v>48.04</v>
      </c>
      <c r="Q1507" s="7">
        <f t="shared" si="117"/>
        <v>48.04</v>
      </c>
      <c r="R1507" s="8" t="s">
        <v>8336</v>
      </c>
      <c r="S1507" t="s">
        <v>8337</v>
      </c>
      <c r="T1507" s="11">
        <f t="shared" si="118"/>
        <v>42451.834027777775</v>
      </c>
      <c r="U1507" s="11">
        <f t="shared" si="119"/>
        <v>42414.44332175926</v>
      </c>
    </row>
    <row r="1508" spans="1:21" ht="48" hidden="1" x14ac:dyDescent="0.2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s="6">
        <f t="shared" si="115"/>
        <v>111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8283</v>
      </c>
      <c r="P1508" s="4">
        <f t="shared" si="116"/>
        <v>38.86</v>
      </c>
      <c r="Q1508" s="7">
        <f t="shared" si="117"/>
        <v>38.86</v>
      </c>
      <c r="R1508" s="8" t="s">
        <v>8336</v>
      </c>
      <c r="S1508" t="s">
        <v>8337</v>
      </c>
      <c r="T1508" s="11">
        <f t="shared" si="118"/>
        <v>41844.785925925928</v>
      </c>
      <c r="U1508" s="11">
        <f t="shared" si="119"/>
        <v>41814.785925925928</v>
      </c>
    </row>
    <row r="1509" spans="1:21" ht="48" hidden="1" x14ac:dyDescent="0.2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s="6">
        <f t="shared" si="115"/>
        <v>215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8283</v>
      </c>
      <c r="P1509" s="4">
        <f t="shared" si="116"/>
        <v>78.180000000000007</v>
      </c>
      <c r="Q1509" s="7">
        <f t="shared" si="117"/>
        <v>78.180000000000007</v>
      </c>
      <c r="R1509" s="8" t="s">
        <v>8336</v>
      </c>
      <c r="S1509" t="s">
        <v>8337</v>
      </c>
      <c r="T1509" s="11">
        <f t="shared" si="118"/>
        <v>40313.340277777781</v>
      </c>
      <c r="U1509" s="11">
        <f t="shared" si="119"/>
        <v>40254.450335648151</v>
      </c>
    </row>
    <row r="1510" spans="1:21" ht="48" hidden="1" x14ac:dyDescent="0.2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s="6">
        <f t="shared" si="115"/>
        <v>111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8283</v>
      </c>
      <c r="P1510" s="4">
        <f t="shared" si="116"/>
        <v>97.11</v>
      </c>
      <c r="Q1510" s="7">
        <f t="shared" si="117"/>
        <v>97.11</v>
      </c>
      <c r="R1510" s="8" t="s">
        <v>8336</v>
      </c>
      <c r="S1510" t="s">
        <v>8337</v>
      </c>
      <c r="T1510" s="11">
        <f t="shared" si="118"/>
        <v>41817.614363425928</v>
      </c>
      <c r="U1510" s="11">
        <f t="shared" si="119"/>
        <v>41786.614363425928</v>
      </c>
    </row>
    <row r="1511" spans="1:21" ht="48" hidden="1" x14ac:dyDescent="0.2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s="6">
        <f t="shared" si="115"/>
        <v>124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8283</v>
      </c>
      <c r="P1511" s="4">
        <f t="shared" si="116"/>
        <v>110.39</v>
      </c>
      <c r="Q1511" s="7">
        <f t="shared" si="117"/>
        <v>110.39</v>
      </c>
      <c r="R1511" s="8" t="s">
        <v>8336</v>
      </c>
      <c r="S1511" t="s">
        <v>8337</v>
      </c>
      <c r="T1511" s="11">
        <f t="shared" si="118"/>
        <v>42780.957638888889</v>
      </c>
      <c r="U1511" s="11">
        <f t="shared" si="119"/>
        <v>42751.533391203702</v>
      </c>
    </row>
    <row r="1512" spans="1:21" ht="48" hidden="1" x14ac:dyDescent="0.2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s="6">
        <f t="shared" si="115"/>
        <v>101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8283</v>
      </c>
      <c r="P1512" s="4">
        <f t="shared" si="116"/>
        <v>39.92</v>
      </c>
      <c r="Q1512" s="7">
        <f t="shared" si="117"/>
        <v>39.92</v>
      </c>
      <c r="R1512" s="8" t="s">
        <v>8336</v>
      </c>
      <c r="S1512" t="s">
        <v>8337</v>
      </c>
      <c r="T1512" s="11">
        <f t="shared" si="118"/>
        <v>41839.385162037033</v>
      </c>
      <c r="U1512" s="11">
        <f t="shared" si="119"/>
        <v>41809.385162037033</v>
      </c>
    </row>
    <row r="1513" spans="1:21" ht="48" hidden="1" x14ac:dyDescent="0.2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s="6">
        <f t="shared" si="115"/>
        <v>112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8283</v>
      </c>
      <c r="P1513" s="4">
        <f t="shared" si="116"/>
        <v>75.98</v>
      </c>
      <c r="Q1513" s="7">
        <f t="shared" si="117"/>
        <v>75.98</v>
      </c>
      <c r="R1513" s="8" t="s">
        <v>8336</v>
      </c>
      <c r="S1513" t="s">
        <v>8337</v>
      </c>
      <c r="T1513" s="11">
        <f t="shared" si="118"/>
        <v>42326.625046296293</v>
      </c>
      <c r="U1513" s="11">
        <f t="shared" si="119"/>
        <v>42296.583379629628</v>
      </c>
    </row>
    <row r="1514" spans="1:21" ht="48" hidden="1" x14ac:dyDescent="0.2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s="6">
        <f t="shared" si="115"/>
        <v>559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8283</v>
      </c>
      <c r="P1514" s="4">
        <f t="shared" si="116"/>
        <v>58.38</v>
      </c>
      <c r="Q1514" s="7">
        <f t="shared" si="117"/>
        <v>58.38</v>
      </c>
      <c r="R1514" s="8" t="s">
        <v>8336</v>
      </c>
      <c r="S1514" t="s">
        <v>8337</v>
      </c>
      <c r="T1514" s="11">
        <f t="shared" si="118"/>
        <v>42771.684479166666</v>
      </c>
      <c r="U1514" s="11">
        <f t="shared" si="119"/>
        <v>42741.684479166666</v>
      </c>
    </row>
    <row r="1515" spans="1:21" ht="48" hidden="1" x14ac:dyDescent="0.2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s="6">
        <f t="shared" si="115"/>
        <v>150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8283</v>
      </c>
      <c r="P1515" s="4">
        <f t="shared" si="116"/>
        <v>55.82</v>
      </c>
      <c r="Q1515" s="7">
        <f t="shared" si="117"/>
        <v>55.82</v>
      </c>
      <c r="R1515" s="8" t="s">
        <v>8336</v>
      </c>
      <c r="S1515" t="s">
        <v>8337</v>
      </c>
      <c r="T1515" s="11">
        <f t="shared" si="118"/>
        <v>41836.637337962966</v>
      </c>
      <c r="U1515" s="11">
        <f t="shared" si="119"/>
        <v>41806.637337962966</v>
      </c>
    </row>
    <row r="1516" spans="1:21" ht="48" hidden="1" x14ac:dyDescent="0.2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s="6">
        <f t="shared" si="115"/>
        <v>106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8283</v>
      </c>
      <c r="P1516" s="4">
        <f t="shared" si="116"/>
        <v>151.24</v>
      </c>
      <c r="Q1516" s="7">
        <f t="shared" si="117"/>
        <v>151.24</v>
      </c>
      <c r="R1516" s="8" t="s">
        <v>8336</v>
      </c>
      <c r="S1516" t="s">
        <v>8337</v>
      </c>
      <c r="T1516" s="11">
        <f t="shared" si="118"/>
        <v>42274.597685185188</v>
      </c>
      <c r="U1516" s="11">
        <f t="shared" si="119"/>
        <v>42234.597685185188</v>
      </c>
    </row>
    <row r="1517" spans="1:21" ht="48" hidden="1" x14ac:dyDescent="0.2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s="6">
        <f t="shared" si="115"/>
        <v>157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8283</v>
      </c>
      <c r="P1517" s="4">
        <f t="shared" si="116"/>
        <v>849.67</v>
      </c>
      <c r="Q1517" s="7">
        <f t="shared" si="117"/>
        <v>849.67</v>
      </c>
      <c r="R1517" s="8" t="s">
        <v>8336</v>
      </c>
      <c r="S1517" t="s">
        <v>8337</v>
      </c>
      <c r="T1517" s="11">
        <f t="shared" si="118"/>
        <v>42445.211770833332</v>
      </c>
      <c r="U1517" s="11">
        <f t="shared" si="119"/>
        <v>42415.253437499996</v>
      </c>
    </row>
    <row r="1518" spans="1:21" ht="48" hidden="1" x14ac:dyDescent="0.2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s="6">
        <f t="shared" si="115"/>
        <v>109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8283</v>
      </c>
      <c r="P1518" s="4">
        <f t="shared" si="116"/>
        <v>159.24</v>
      </c>
      <c r="Q1518" s="7">
        <f t="shared" si="117"/>
        <v>159.24</v>
      </c>
      <c r="R1518" s="8" t="s">
        <v>8336</v>
      </c>
      <c r="S1518" t="s">
        <v>8337</v>
      </c>
      <c r="T1518" s="11">
        <f t="shared" si="118"/>
        <v>42649.583333333328</v>
      </c>
      <c r="U1518" s="11">
        <f t="shared" si="119"/>
        <v>42619.466342592597</v>
      </c>
    </row>
    <row r="1519" spans="1:21" ht="48" hidden="1" x14ac:dyDescent="0.2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s="6">
        <f t="shared" si="115"/>
        <v>162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8283</v>
      </c>
      <c r="P1519" s="4">
        <f t="shared" si="116"/>
        <v>39.51</v>
      </c>
      <c r="Q1519" s="7">
        <f t="shared" si="117"/>
        <v>39.51</v>
      </c>
      <c r="R1519" s="8" t="s">
        <v>8336</v>
      </c>
      <c r="S1519" t="s">
        <v>8337</v>
      </c>
      <c r="T1519" s="11">
        <f t="shared" si="118"/>
        <v>41979.25</v>
      </c>
      <c r="U1519" s="11">
        <f t="shared" si="119"/>
        <v>41948.56658564815</v>
      </c>
    </row>
    <row r="1520" spans="1:21" ht="32" hidden="1" x14ac:dyDescent="0.2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s="6">
        <f t="shared" si="115"/>
        <v>205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8283</v>
      </c>
      <c r="P1520" s="4">
        <f t="shared" si="116"/>
        <v>130.53</v>
      </c>
      <c r="Q1520" s="7">
        <f t="shared" si="117"/>
        <v>130.53</v>
      </c>
      <c r="R1520" s="8" t="s">
        <v>8336</v>
      </c>
      <c r="S1520" t="s">
        <v>8337</v>
      </c>
      <c r="T1520" s="11">
        <f t="shared" si="118"/>
        <v>41790.8200462963</v>
      </c>
      <c r="U1520" s="11">
        <f t="shared" si="119"/>
        <v>41760.8200462963</v>
      </c>
    </row>
    <row r="1521" spans="1:21" ht="48" hidden="1" x14ac:dyDescent="0.2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s="6">
        <f t="shared" si="115"/>
        <v>103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8283</v>
      </c>
      <c r="P1521" s="4">
        <f t="shared" si="116"/>
        <v>64.16</v>
      </c>
      <c r="Q1521" s="7">
        <f t="shared" si="117"/>
        <v>64.16</v>
      </c>
      <c r="R1521" s="8" t="s">
        <v>8336</v>
      </c>
      <c r="S1521" t="s">
        <v>8337</v>
      </c>
      <c r="T1521" s="11">
        <f t="shared" si="118"/>
        <v>41810.915972222225</v>
      </c>
      <c r="U1521" s="11">
        <f t="shared" si="119"/>
        <v>41782.741701388892</v>
      </c>
    </row>
    <row r="1522" spans="1:21" ht="32" hidden="1" x14ac:dyDescent="0.2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s="6">
        <f t="shared" si="115"/>
        <v>103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8283</v>
      </c>
      <c r="P1522" s="4">
        <f t="shared" si="116"/>
        <v>111.53</v>
      </c>
      <c r="Q1522" s="7">
        <f t="shared" si="117"/>
        <v>111.53</v>
      </c>
      <c r="R1522" s="8" t="s">
        <v>8336</v>
      </c>
      <c r="S1522" t="s">
        <v>8337</v>
      </c>
      <c r="T1522" s="11">
        <f t="shared" si="118"/>
        <v>41992.166666666672</v>
      </c>
      <c r="U1522" s="11">
        <f t="shared" si="119"/>
        <v>41955.857789351852</v>
      </c>
    </row>
    <row r="1523" spans="1:21" ht="48" hidden="1" x14ac:dyDescent="0.2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s="6">
        <f t="shared" si="115"/>
        <v>107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8283</v>
      </c>
      <c r="P1523" s="4">
        <f t="shared" si="116"/>
        <v>170.45</v>
      </c>
      <c r="Q1523" s="7">
        <f t="shared" si="117"/>
        <v>170.45</v>
      </c>
      <c r="R1523" s="8" t="s">
        <v>8336</v>
      </c>
      <c r="S1523" t="s">
        <v>8337</v>
      </c>
      <c r="T1523" s="11">
        <f t="shared" si="118"/>
        <v>42528.167719907404</v>
      </c>
      <c r="U1523" s="11">
        <f t="shared" si="119"/>
        <v>42493.167719907404</v>
      </c>
    </row>
    <row r="1524" spans="1:21" ht="48" hidden="1" x14ac:dyDescent="0.2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s="6">
        <f t="shared" si="115"/>
        <v>139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8283</v>
      </c>
      <c r="P1524" s="4">
        <f t="shared" si="116"/>
        <v>133.74</v>
      </c>
      <c r="Q1524" s="7">
        <f t="shared" si="117"/>
        <v>133.74</v>
      </c>
      <c r="R1524" s="8" t="s">
        <v>8336</v>
      </c>
      <c r="S1524" t="s">
        <v>8337</v>
      </c>
      <c r="T1524" s="11">
        <f t="shared" si="118"/>
        <v>41929.830312500002</v>
      </c>
      <c r="U1524" s="11">
        <f t="shared" si="119"/>
        <v>41899.830312500002</v>
      </c>
    </row>
    <row r="1525" spans="1:21" ht="48" hidden="1" x14ac:dyDescent="0.2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s="6">
        <f t="shared" si="115"/>
        <v>125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8283</v>
      </c>
      <c r="P1525" s="4">
        <f t="shared" si="116"/>
        <v>95.83</v>
      </c>
      <c r="Q1525" s="7">
        <f t="shared" si="117"/>
        <v>95.83</v>
      </c>
      <c r="R1525" s="8" t="s">
        <v>8336</v>
      </c>
      <c r="S1525" t="s">
        <v>8337</v>
      </c>
      <c r="T1525" s="11">
        <f t="shared" si="118"/>
        <v>41996</v>
      </c>
      <c r="U1525" s="11">
        <f t="shared" si="119"/>
        <v>41964.751342592594</v>
      </c>
    </row>
    <row r="1526" spans="1:21" ht="48" hidden="1" x14ac:dyDescent="0.2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s="6">
        <f t="shared" si="115"/>
        <v>207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8283</v>
      </c>
      <c r="P1526" s="4">
        <f t="shared" si="116"/>
        <v>221.79</v>
      </c>
      <c r="Q1526" s="7">
        <f t="shared" si="117"/>
        <v>221.79</v>
      </c>
      <c r="R1526" s="8" t="s">
        <v>8336</v>
      </c>
      <c r="S1526" t="s">
        <v>8337</v>
      </c>
      <c r="T1526" s="11">
        <f t="shared" si="118"/>
        <v>42786.501041666663</v>
      </c>
      <c r="U1526" s="11">
        <f t="shared" si="119"/>
        <v>42756.501041666663</v>
      </c>
    </row>
    <row r="1527" spans="1:21" ht="48" hidden="1" x14ac:dyDescent="0.2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s="6">
        <f t="shared" si="115"/>
        <v>174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8283</v>
      </c>
      <c r="P1527" s="4">
        <f t="shared" si="116"/>
        <v>32.32</v>
      </c>
      <c r="Q1527" s="7">
        <f t="shared" si="117"/>
        <v>32.32</v>
      </c>
      <c r="R1527" s="8" t="s">
        <v>8336</v>
      </c>
      <c r="S1527" t="s">
        <v>8337</v>
      </c>
      <c r="T1527" s="11">
        <f t="shared" si="118"/>
        <v>42600.702986111108</v>
      </c>
      <c r="U1527" s="11">
        <f t="shared" si="119"/>
        <v>42570.702986111108</v>
      </c>
    </row>
    <row r="1528" spans="1:21" ht="48" hidden="1" x14ac:dyDescent="0.2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s="6">
        <f t="shared" si="115"/>
        <v>120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8283</v>
      </c>
      <c r="P1528" s="4">
        <f t="shared" si="116"/>
        <v>98.84</v>
      </c>
      <c r="Q1528" s="7">
        <f t="shared" si="117"/>
        <v>98.84</v>
      </c>
      <c r="R1528" s="8" t="s">
        <v>8336</v>
      </c>
      <c r="S1528" t="s">
        <v>8337</v>
      </c>
      <c r="T1528" s="11">
        <f t="shared" si="118"/>
        <v>42388.276006944448</v>
      </c>
      <c r="U1528" s="11">
        <f t="shared" si="119"/>
        <v>42339.276006944448</v>
      </c>
    </row>
    <row r="1529" spans="1:21" ht="32" hidden="1" x14ac:dyDescent="0.2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s="6">
        <f t="shared" si="115"/>
        <v>110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8283</v>
      </c>
      <c r="P1529" s="4">
        <f t="shared" si="116"/>
        <v>55.22</v>
      </c>
      <c r="Q1529" s="7">
        <f t="shared" si="117"/>
        <v>55.22</v>
      </c>
      <c r="R1529" s="8" t="s">
        <v>8336</v>
      </c>
      <c r="S1529" t="s">
        <v>8337</v>
      </c>
      <c r="T1529" s="11">
        <f t="shared" si="118"/>
        <v>42808.558865740735</v>
      </c>
      <c r="U1529" s="11">
        <f t="shared" si="119"/>
        <v>42780.600532407407</v>
      </c>
    </row>
    <row r="1530" spans="1:21" ht="32" hidden="1" x14ac:dyDescent="0.2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s="6">
        <f t="shared" si="115"/>
        <v>282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8283</v>
      </c>
      <c r="P1530" s="4">
        <f t="shared" si="116"/>
        <v>52.79</v>
      </c>
      <c r="Q1530" s="7">
        <f t="shared" si="117"/>
        <v>52.79</v>
      </c>
      <c r="R1530" s="8" t="s">
        <v>8336</v>
      </c>
      <c r="S1530" t="s">
        <v>8337</v>
      </c>
      <c r="T1530" s="11">
        <f t="shared" si="118"/>
        <v>42767</v>
      </c>
      <c r="U1530" s="11">
        <f t="shared" si="119"/>
        <v>42736.732893518521</v>
      </c>
    </row>
    <row r="1531" spans="1:21" ht="32" hidden="1" x14ac:dyDescent="0.2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s="6">
        <f t="shared" si="115"/>
        <v>101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8283</v>
      </c>
      <c r="P1531" s="4">
        <f t="shared" si="116"/>
        <v>135.66999999999999</v>
      </c>
      <c r="Q1531" s="7">
        <f t="shared" si="117"/>
        <v>135.66999999999999</v>
      </c>
      <c r="R1531" s="8" t="s">
        <v>8336</v>
      </c>
      <c r="S1531" t="s">
        <v>8337</v>
      </c>
      <c r="T1531" s="11">
        <f t="shared" si="118"/>
        <v>42082.587037037039</v>
      </c>
      <c r="U1531" s="11">
        <f t="shared" si="119"/>
        <v>42052.628703703704</v>
      </c>
    </row>
    <row r="1532" spans="1:21" ht="48" hidden="1" x14ac:dyDescent="0.2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s="6">
        <f t="shared" si="115"/>
        <v>135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8283</v>
      </c>
      <c r="P1532" s="4">
        <f t="shared" si="116"/>
        <v>53.99</v>
      </c>
      <c r="Q1532" s="7">
        <f t="shared" si="117"/>
        <v>53.99</v>
      </c>
      <c r="R1532" s="8" t="s">
        <v>8336</v>
      </c>
      <c r="S1532" t="s">
        <v>8337</v>
      </c>
      <c r="T1532" s="11">
        <f t="shared" si="118"/>
        <v>42300.767303240747</v>
      </c>
      <c r="U1532" s="11">
        <f t="shared" si="119"/>
        <v>42275.767303240747</v>
      </c>
    </row>
    <row r="1533" spans="1:21" ht="48" hidden="1" x14ac:dyDescent="0.2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s="6">
        <f t="shared" si="115"/>
        <v>176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8283</v>
      </c>
      <c r="P1533" s="4">
        <f t="shared" si="116"/>
        <v>56.64</v>
      </c>
      <c r="Q1533" s="7">
        <f t="shared" si="117"/>
        <v>56.64</v>
      </c>
      <c r="R1533" s="8" t="s">
        <v>8336</v>
      </c>
      <c r="S1533" t="s">
        <v>8337</v>
      </c>
      <c r="T1533" s="11">
        <f t="shared" si="118"/>
        <v>41974.125</v>
      </c>
      <c r="U1533" s="11">
        <f t="shared" si="119"/>
        <v>41941.802384259259</v>
      </c>
    </row>
    <row r="1534" spans="1:21" ht="48" hidden="1" x14ac:dyDescent="0.2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s="6">
        <f t="shared" si="115"/>
        <v>484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8283</v>
      </c>
      <c r="P1534" s="4">
        <f t="shared" si="116"/>
        <v>82.32</v>
      </c>
      <c r="Q1534" s="7">
        <f t="shared" si="117"/>
        <v>82.32</v>
      </c>
      <c r="R1534" s="8" t="s">
        <v>8336</v>
      </c>
      <c r="S1534" t="s">
        <v>8337</v>
      </c>
      <c r="T1534" s="11">
        <f t="shared" si="118"/>
        <v>42415.625</v>
      </c>
      <c r="U1534" s="11">
        <f t="shared" si="119"/>
        <v>42391.475289351853</v>
      </c>
    </row>
    <row r="1535" spans="1:21" ht="32" hidden="1" x14ac:dyDescent="0.2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s="6">
        <f t="shared" si="115"/>
        <v>145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8283</v>
      </c>
      <c r="P1535" s="4">
        <f t="shared" si="116"/>
        <v>88.26</v>
      </c>
      <c r="Q1535" s="7">
        <f t="shared" si="117"/>
        <v>88.26</v>
      </c>
      <c r="R1535" s="8" t="s">
        <v>8336</v>
      </c>
      <c r="S1535" t="s">
        <v>8337</v>
      </c>
      <c r="T1535" s="11">
        <f t="shared" si="118"/>
        <v>42492.165972222225</v>
      </c>
      <c r="U1535" s="11">
        <f t="shared" si="119"/>
        <v>42443.00204861111</v>
      </c>
    </row>
    <row r="1536" spans="1:21" ht="48" hidden="1" x14ac:dyDescent="0.2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s="6">
        <f t="shared" si="115"/>
        <v>418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8283</v>
      </c>
      <c r="P1536" s="4">
        <f t="shared" si="116"/>
        <v>84.91</v>
      </c>
      <c r="Q1536" s="7">
        <f t="shared" si="117"/>
        <v>84.91</v>
      </c>
      <c r="R1536" s="8" t="s">
        <v>8336</v>
      </c>
      <c r="S1536" t="s">
        <v>8337</v>
      </c>
      <c r="T1536" s="11">
        <f t="shared" si="118"/>
        <v>42251.67432870371</v>
      </c>
      <c r="U1536" s="11">
        <f t="shared" si="119"/>
        <v>42221.67432870371</v>
      </c>
    </row>
    <row r="1537" spans="1:21" ht="48" hidden="1" x14ac:dyDescent="0.2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s="6">
        <f t="shared" si="115"/>
        <v>132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8283</v>
      </c>
      <c r="P1537" s="4">
        <f t="shared" si="116"/>
        <v>48.15</v>
      </c>
      <c r="Q1537" s="7">
        <f t="shared" si="117"/>
        <v>48.15</v>
      </c>
      <c r="R1537" s="8" t="s">
        <v>8336</v>
      </c>
      <c r="S1537" t="s">
        <v>8337</v>
      </c>
      <c r="T1537" s="11">
        <f t="shared" si="118"/>
        <v>42513.916666666672</v>
      </c>
      <c r="U1537" s="11">
        <f t="shared" si="119"/>
        <v>42484.829062500001</v>
      </c>
    </row>
    <row r="1538" spans="1:21" ht="48" hidden="1" x14ac:dyDescent="0.2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s="6">
        <f t="shared" si="115"/>
        <v>250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8283</v>
      </c>
      <c r="P1538" s="4">
        <f t="shared" si="116"/>
        <v>66.02</v>
      </c>
      <c r="Q1538" s="7">
        <f t="shared" si="117"/>
        <v>66.02</v>
      </c>
      <c r="R1538" s="8" t="s">
        <v>8336</v>
      </c>
      <c r="S1538" t="s">
        <v>8337</v>
      </c>
      <c r="T1538" s="11">
        <f t="shared" si="118"/>
        <v>42243.802199074074</v>
      </c>
      <c r="U1538" s="11">
        <f t="shared" si="119"/>
        <v>42213.802199074074</v>
      </c>
    </row>
    <row r="1539" spans="1:21" ht="48" hidden="1" x14ac:dyDescent="0.2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s="6">
        <f t="shared" ref="F1539:F1602" si="120">ROUND(E1539/D1539*100,0)</f>
        <v>180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8283</v>
      </c>
      <c r="P1539" s="4">
        <f t="shared" ref="P1539:P1602" si="121">ROUND(E1539/M1539,2)</f>
        <v>96.38</v>
      </c>
      <c r="Q1539" s="7">
        <f t="shared" ref="Q1539:Q1602" si="122">IFERROR(ROUND(E1539/M1539,2),0)</f>
        <v>96.38</v>
      </c>
      <c r="R1539" s="8" t="s">
        <v>8336</v>
      </c>
      <c r="S1539" t="s">
        <v>8337</v>
      </c>
      <c r="T1539" s="11">
        <f t="shared" ref="T1539:T1602" si="123">(((J1539/60)/60)/24)+DATE(1970,1,1)</f>
        <v>42588.75</v>
      </c>
      <c r="U1539" s="11">
        <f t="shared" ref="U1539:U1602" si="124">(((K1539/60)/60)/24)+DATE(1970,1,1)</f>
        <v>42552.315127314811</v>
      </c>
    </row>
    <row r="1540" spans="1:21" ht="48" hidden="1" x14ac:dyDescent="0.2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s="6">
        <f t="shared" si="120"/>
        <v>103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8283</v>
      </c>
      <c r="P1540" s="4">
        <f t="shared" si="121"/>
        <v>156.16999999999999</v>
      </c>
      <c r="Q1540" s="7">
        <f t="shared" si="122"/>
        <v>156.16999999999999</v>
      </c>
      <c r="R1540" s="8" t="s">
        <v>8336</v>
      </c>
      <c r="S1540" t="s">
        <v>8337</v>
      </c>
      <c r="T1540" s="11">
        <f t="shared" si="123"/>
        <v>42026.782060185185</v>
      </c>
      <c r="U1540" s="11">
        <f t="shared" si="124"/>
        <v>41981.782060185185</v>
      </c>
    </row>
    <row r="1541" spans="1:21" ht="48" hidden="1" x14ac:dyDescent="0.2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s="6">
        <f t="shared" si="120"/>
        <v>136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8283</v>
      </c>
      <c r="P1541" s="4">
        <f t="shared" si="121"/>
        <v>95.76</v>
      </c>
      <c r="Q1541" s="7">
        <f t="shared" si="122"/>
        <v>95.76</v>
      </c>
      <c r="R1541" s="8" t="s">
        <v>8336</v>
      </c>
      <c r="S1541" t="s">
        <v>8337</v>
      </c>
      <c r="T1541" s="11">
        <f t="shared" si="123"/>
        <v>42738.919201388882</v>
      </c>
      <c r="U1541" s="11">
        <f t="shared" si="124"/>
        <v>42705.919201388882</v>
      </c>
    </row>
    <row r="1542" spans="1:21" ht="48" hidden="1" x14ac:dyDescent="0.2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s="6">
        <f t="shared" si="120"/>
        <v>118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8283</v>
      </c>
      <c r="P1542" s="4">
        <f t="shared" si="121"/>
        <v>180.41</v>
      </c>
      <c r="Q1542" s="7">
        <f t="shared" si="122"/>
        <v>180.41</v>
      </c>
      <c r="R1542" s="8" t="s">
        <v>8336</v>
      </c>
      <c r="S1542" t="s">
        <v>8337</v>
      </c>
      <c r="T1542" s="11">
        <f t="shared" si="123"/>
        <v>41969.052083333328</v>
      </c>
      <c r="U1542" s="11">
        <f t="shared" si="124"/>
        <v>41939.00712962963</v>
      </c>
    </row>
    <row r="1543" spans="1:21" ht="48" hidden="1" x14ac:dyDescent="0.2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s="6">
        <f t="shared" si="120"/>
        <v>0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8287</v>
      </c>
      <c r="P1543" s="4">
        <f t="shared" si="121"/>
        <v>3</v>
      </c>
      <c r="Q1543" s="7">
        <f t="shared" si="122"/>
        <v>3</v>
      </c>
      <c r="R1543" s="8" t="s">
        <v>8336</v>
      </c>
      <c r="S1543" t="s">
        <v>8341</v>
      </c>
      <c r="T1543" s="11">
        <f t="shared" si="123"/>
        <v>42004.712245370371</v>
      </c>
      <c r="U1543" s="11">
        <f t="shared" si="124"/>
        <v>41974.712245370371</v>
      </c>
    </row>
    <row r="1544" spans="1:21" ht="48" hidden="1" x14ac:dyDescent="0.2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s="6">
        <f t="shared" si="120"/>
        <v>4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8287</v>
      </c>
      <c r="P1544" s="4">
        <f t="shared" si="121"/>
        <v>20</v>
      </c>
      <c r="Q1544" s="7">
        <f t="shared" si="122"/>
        <v>20</v>
      </c>
      <c r="R1544" s="8" t="s">
        <v>8336</v>
      </c>
      <c r="S1544" t="s">
        <v>8341</v>
      </c>
      <c r="T1544" s="11">
        <f t="shared" si="123"/>
        <v>42185.996527777781</v>
      </c>
      <c r="U1544" s="11">
        <f t="shared" si="124"/>
        <v>42170.996527777781</v>
      </c>
    </row>
    <row r="1545" spans="1:21" ht="48" hidden="1" x14ac:dyDescent="0.2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s="6">
        <f t="shared" si="120"/>
        <v>0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8287</v>
      </c>
      <c r="P1545" s="4">
        <f t="shared" si="121"/>
        <v>10</v>
      </c>
      <c r="Q1545" s="7">
        <f t="shared" si="122"/>
        <v>10</v>
      </c>
      <c r="R1545" s="8" t="s">
        <v>8336</v>
      </c>
      <c r="S1545" t="s">
        <v>8341</v>
      </c>
      <c r="T1545" s="11">
        <f t="shared" si="123"/>
        <v>41965.551319444443</v>
      </c>
      <c r="U1545" s="11">
        <f t="shared" si="124"/>
        <v>41935.509652777779</v>
      </c>
    </row>
    <row r="1546" spans="1:21" ht="48" hidden="1" x14ac:dyDescent="0.2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s="6">
        <f t="shared" si="120"/>
        <v>0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8287</v>
      </c>
      <c r="P1546" s="4" t="e">
        <f t="shared" si="121"/>
        <v>#DIV/0!</v>
      </c>
      <c r="Q1546" s="7">
        <f t="shared" si="122"/>
        <v>0</v>
      </c>
      <c r="R1546" s="8" t="s">
        <v>8336</v>
      </c>
      <c r="S1546" t="s">
        <v>8341</v>
      </c>
      <c r="T1546" s="11">
        <f t="shared" si="123"/>
        <v>42095.012499999997</v>
      </c>
      <c r="U1546" s="11">
        <f t="shared" si="124"/>
        <v>42053.051203703704</v>
      </c>
    </row>
    <row r="1547" spans="1:21" ht="48" hidden="1" x14ac:dyDescent="0.2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s="6">
        <f t="shared" si="120"/>
        <v>0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8287</v>
      </c>
      <c r="P1547" s="4">
        <f t="shared" si="121"/>
        <v>1</v>
      </c>
      <c r="Q1547" s="7">
        <f t="shared" si="122"/>
        <v>1</v>
      </c>
      <c r="R1547" s="8" t="s">
        <v>8336</v>
      </c>
      <c r="S1547" t="s">
        <v>8341</v>
      </c>
      <c r="T1547" s="11">
        <f t="shared" si="123"/>
        <v>42065.886111111111</v>
      </c>
      <c r="U1547" s="11">
        <f t="shared" si="124"/>
        <v>42031.884652777779</v>
      </c>
    </row>
    <row r="1548" spans="1:21" ht="48" hidden="1" x14ac:dyDescent="0.2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s="6">
        <f t="shared" si="120"/>
        <v>29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8287</v>
      </c>
      <c r="P1548" s="4">
        <f t="shared" si="121"/>
        <v>26.27</v>
      </c>
      <c r="Q1548" s="7">
        <f t="shared" si="122"/>
        <v>26.27</v>
      </c>
      <c r="R1548" s="8" t="s">
        <v>8336</v>
      </c>
      <c r="S1548" t="s">
        <v>8341</v>
      </c>
      <c r="T1548" s="11">
        <f t="shared" si="123"/>
        <v>41899.212951388887</v>
      </c>
      <c r="U1548" s="11">
        <f t="shared" si="124"/>
        <v>41839.212951388887</v>
      </c>
    </row>
    <row r="1549" spans="1:21" ht="48" hidden="1" x14ac:dyDescent="0.2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s="6">
        <f t="shared" si="120"/>
        <v>0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8287</v>
      </c>
      <c r="P1549" s="4" t="e">
        <f t="shared" si="121"/>
        <v>#DIV/0!</v>
      </c>
      <c r="Q1549" s="7">
        <f t="shared" si="122"/>
        <v>0</v>
      </c>
      <c r="R1549" s="8" t="s">
        <v>8336</v>
      </c>
      <c r="S1549" t="s">
        <v>8341</v>
      </c>
      <c r="T1549" s="11">
        <f t="shared" si="123"/>
        <v>42789.426875000005</v>
      </c>
      <c r="U1549" s="11">
        <f t="shared" si="124"/>
        <v>42782.426875000005</v>
      </c>
    </row>
    <row r="1550" spans="1:21" ht="32" hidden="1" x14ac:dyDescent="0.2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s="6">
        <f t="shared" si="120"/>
        <v>9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8287</v>
      </c>
      <c r="P1550" s="4">
        <f t="shared" si="121"/>
        <v>60</v>
      </c>
      <c r="Q1550" s="7">
        <f t="shared" si="122"/>
        <v>60</v>
      </c>
      <c r="R1550" s="8" t="s">
        <v>8336</v>
      </c>
      <c r="S1550" t="s">
        <v>8341</v>
      </c>
      <c r="T1550" s="11">
        <f t="shared" si="123"/>
        <v>42316.923842592587</v>
      </c>
      <c r="U1550" s="11">
        <f t="shared" si="124"/>
        <v>42286.88217592593</v>
      </c>
    </row>
    <row r="1551" spans="1:21" ht="48" hidden="1" x14ac:dyDescent="0.2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s="6">
        <f t="shared" si="120"/>
        <v>34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8287</v>
      </c>
      <c r="P1551" s="4">
        <f t="shared" si="121"/>
        <v>28.33</v>
      </c>
      <c r="Q1551" s="7">
        <f t="shared" si="122"/>
        <v>28.33</v>
      </c>
      <c r="R1551" s="8" t="s">
        <v>8336</v>
      </c>
      <c r="S1551" t="s">
        <v>8341</v>
      </c>
      <c r="T1551" s="11">
        <f t="shared" si="123"/>
        <v>42311.177766203706</v>
      </c>
      <c r="U1551" s="11">
        <f t="shared" si="124"/>
        <v>42281.136099537034</v>
      </c>
    </row>
    <row r="1552" spans="1:21" ht="48" hidden="1" x14ac:dyDescent="0.2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s="6">
        <f t="shared" si="120"/>
        <v>13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8287</v>
      </c>
      <c r="P1552" s="4">
        <f t="shared" si="121"/>
        <v>14.43</v>
      </c>
      <c r="Q1552" s="7">
        <f t="shared" si="122"/>
        <v>14.43</v>
      </c>
      <c r="R1552" s="8" t="s">
        <v>8336</v>
      </c>
      <c r="S1552" t="s">
        <v>8341</v>
      </c>
      <c r="T1552" s="11">
        <f t="shared" si="123"/>
        <v>42502.449467592596</v>
      </c>
      <c r="U1552" s="11">
        <f t="shared" si="124"/>
        <v>42472.449467592596</v>
      </c>
    </row>
    <row r="1553" spans="1:21" ht="48" hidden="1" x14ac:dyDescent="0.2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s="6">
        <f t="shared" si="120"/>
        <v>0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8287</v>
      </c>
      <c r="P1553" s="4" t="e">
        <f t="shared" si="121"/>
        <v>#DIV/0!</v>
      </c>
      <c r="Q1553" s="7">
        <f t="shared" si="122"/>
        <v>0</v>
      </c>
      <c r="R1553" s="8" t="s">
        <v>8336</v>
      </c>
      <c r="S1553" t="s">
        <v>8341</v>
      </c>
      <c r="T1553" s="11">
        <f t="shared" si="123"/>
        <v>42151.824525462958</v>
      </c>
      <c r="U1553" s="11">
        <f t="shared" si="124"/>
        <v>42121.824525462958</v>
      </c>
    </row>
    <row r="1554" spans="1:21" ht="48" hidden="1" x14ac:dyDescent="0.2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s="6">
        <f t="shared" si="120"/>
        <v>49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8287</v>
      </c>
      <c r="P1554" s="4">
        <f t="shared" si="121"/>
        <v>132.19</v>
      </c>
      <c r="Q1554" s="7">
        <f t="shared" si="122"/>
        <v>132.19</v>
      </c>
      <c r="R1554" s="8" t="s">
        <v>8336</v>
      </c>
      <c r="S1554" t="s">
        <v>8341</v>
      </c>
      <c r="T1554" s="11">
        <f t="shared" si="123"/>
        <v>41913.165972222225</v>
      </c>
      <c r="U1554" s="11">
        <f t="shared" si="124"/>
        <v>41892.688750000001</v>
      </c>
    </row>
    <row r="1555" spans="1:21" ht="48" hidden="1" x14ac:dyDescent="0.2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s="6">
        <f t="shared" si="120"/>
        <v>0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8287</v>
      </c>
      <c r="P1555" s="4" t="e">
        <f t="shared" si="121"/>
        <v>#DIV/0!</v>
      </c>
      <c r="Q1555" s="7">
        <f t="shared" si="122"/>
        <v>0</v>
      </c>
      <c r="R1555" s="8" t="s">
        <v>8336</v>
      </c>
      <c r="S1555" t="s">
        <v>8341</v>
      </c>
      <c r="T1555" s="11">
        <f t="shared" si="123"/>
        <v>42249.282951388886</v>
      </c>
      <c r="U1555" s="11">
        <f t="shared" si="124"/>
        <v>42219.282951388886</v>
      </c>
    </row>
    <row r="1556" spans="1:21" ht="48" hidden="1" x14ac:dyDescent="0.2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s="6">
        <f t="shared" si="120"/>
        <v>0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8287</v>
      </c>
      <c r="P1556" s="4" t="e">
        <f t="shared" si="121"/>
        <v>#DIV/0!</v>
      </c>
      <c r="Q1556" s="7">
        <f t="shared" si="122"/>
        <v>0</v>
      </c>
      <c r="R1556" s="8" t="s">
        <v>8336</v>
      </c>
      <c r="S1556" t="s">
        <v>8341</v>
      </c>
      <c r="T1556" s="11">
        <f t="shared" si="123"/>
        <v>42218.252199074079</v>
      </c>
      <c r="U1556" s="11">
        <f t="shared" si="124"/>
        <v>42188.252199074079</v>
      </c>
    </row>
    <row r="1557" spans="1:21" ht="48" hidden="1" x14ac:dyDescent="0.2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s="6">
        <f t="shared" si="120"/>
        <v>0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8287</v>
      </c>
      <c r="P1557" s="4" t="e">
        <f t="shared" si="121"/>
        <v>#DIV/0!</v>
      </c>
      <c r="Q1557" s="7">
        <f t="shared" si="122"/>
        <v>0</v>
      </c>
      <c r="R1557" s="8" t="s">
        <v>8336</v>
      </c>
      <c r="S1557" t="s">
        <v>8341</v>
      </c>
      <c r="T1557" s="11">
        <f t="shared" si="123"/>
        <v>42264.708333333328</v>
      </c>
      <c r="U1557" s="11">
        <f t="shared" si="124"/>
        <v>42241.613796296297</v>
      </c>
    </row>
    <row r="1558" spans="1:21" ht="48" hidden="1" x14ac:dyDescent="0.2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s="6">
        <f t="shared" si="120"/>
        <v>45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8287</v>
      </c>
      <c r="P1558" s="4">
        <f t="shared" si="121"/>
        <v>56.42</v>
      </c>
      <c r="Q1558" s="7">
        <f t="shared" si="122"/>
        <v>56.42</v>
      </c>
      <c r="R1558" s="8" t="s">
        <v>8336</v>
      </c>
      <c r="S1558" t="s">
        <v>8341</v>
      </c>
      <c r="T1558" s="11">
        <f t="shared" si="123"/>
        <v>42555.153055555551</v>
      </c>
      <c r="U1558" s="11">
        <f t="shared" si="124"/>
        <v>42525.153055555551</v>
      </c>
    </row>
    <row r="1559" spans="1:21" ht="48" hidden="1" x14ac:dyDescent="0.2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s="6">
        <f t="shared" si="120"/>
        <v>4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8287</v>
      </c>
      <c r="P1559" s="4">
        <f t="shared" si="121"/>
        <v>100</v>
      </c>
      <c r="Q1559" s="7">
        <f t="shared" si="122"/>
        <v>100</v>
      </c>
      <c r="R1559" s="8" t="s">
        <v>8336</v>
      </c>
      <c r="S1559" t="s">
        <v>8341</v>
      </c>
      <c r="T1559" s="11">
        <f t="shared" si="123"/>
        <v>41902.65315972222</v>
      </c>
      <c r="U1559" s="11">
        <f t="shared" si="124"/>
        <v>41871.65315972222</v>
      </c>
    </row>
    <row r="1560" spans="1:21" ht="32" hidden="1" x14ac:dyDescent="0.2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s="6">
        <f t="shared" si="120"/>
        <v>5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8287</v>
      </c>
      <c r="P1560" s="4">
        <f t="shared" si="121"/>
        <v>11.67</v>
      </c>
      <c r="Q1560" s="7">
        <f t="shared" si="122"/>
        <v>11.67</v>
      </c>
      <c r="R1560" s="8" t="s">
        <v>8336</v>
      </c>
      <c r="S1560" t="s">
        <v>8341</v>
      </c>
      <c r="T1560" s="11">
        <f t="shared" si="123"/>
        <v>42244.508333333331</v>
      </c>
      <c r="U1560" s="11">
        <f t="shared" si="124"/>
        <v>42185.397673611107</v>
      </c>
    </row>
    <row r="1561" spans="1:21" ht="32" hidden="1" x14ac:dyDescent="0.2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s="6">
        <f t="shared" si="120"/>
        <v>0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8287</v>
      </c>
      <c r="P1561" s="4">
        <f t="shared" si="121"/>
        <v>50</v>
      </c>
      <c r="Q1561" s="7">
        <f t="shared" si="122"/>
        <v>50</v>
      </c>
      <c r="R1561" s="8" t="s">
        <v>8336</v>
      </c>
      <c r="S1561" t="s">
        <v>8341</v>
      </c>
      <c r="T1561" s="11">
        <f t="shared" si="123"/>
        <v>42123.05322916666</v>
      </c>
      <c r="U1561" s="11">
        <f t="shared" si="124"/>
        <v>42108.05322916666</v>
      </c>
    </row>
    <row r="1562" spans="1:21" ht="48" hidden="1" x14ac:dyDescent="0.2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s="6">
        <f t="shared" si="120"/>
        <v>4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8287</v>
      </c>
      <c r="P1562" s="4">
        <f t="shared" si="121"/>
        <v>23.5</v>
      </c>
      <c r="Q1562" s="7">
        <f t="shared" si="122"/>
        <v>23.5</v>
      </c>
      <c r="R1562" s="8" t="s">
        <v>8336</v>
      </c>
      <c r="S1562" t="s">
        <v>8341</v>
      </c>
      <c r="T1562" s="11">
        <f t="shared" si="123"/>
        <v>41956.062418981484</v>
      </c>
      <c r="U1562" s="11">
        <f t="shared" si="124"/>
        <v>41936.020752314813</v>
      </c>
    </row>
    <row r="1563" spans="1:21" ht="48" hidden="1" x14ac:dyDescent="0.2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s="6">
        <f t="shared" si="120"/>
        <v>1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8288</v>
      </c>
      <c r="P1563" s="4">
        <f t="shared" si="121"/>
        <v>67</v>
      </c>
      <c r="Q1563" s="7">
        <f t="shared" si="122"/>
        <v>67</v>
      </c>
      <c r="R1563" s="8" t="s">
        <v>8320</v>
      </c>
      <c r="S1563" t="s">
        <v>8342</v>
      </c>
      <c r="T1563" s="11">
        <f t="shared" si="123"/>
        <v>41585.083368055559</v>
      </c>
      <c r="U1563" s="11">
        <f t="shared" si="124"/>
        <v>41555.041701388887</v>
      </c>
    </row>
    <row r="1564" spans="1:21" ht="48" hidden="1" x14ac:dyDescent="0.2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s="6">
        <f t="shared" si="120"/>
        <v>0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8288</v>
      </c>
      <c r="P1564" s="4" t="e">
        <f t="shared" si="121"/>
        <v>#DIV/0!</v>
      </c>
      <c r="Q1564" s="7">
        <f t="shared" si="122"/>
        <v>0</v>
      </c>
      <c r="R1564" s="8" t="s">
        <v>8320</v>
      </c>
      <c r="S1564" t="s">
        <v>8342</v>
      </c>
      <c r="T1564" s="11">
        <f t="shared" si="123"/>
        <v>40149.034722222219</v>
      </c>
      <c r="U1564" s="11">
        <f t="shared" si="124"/>
        <v>40079.566157407404</v>
      </c>
    </row>
    <row r="1565" spans="1:21" ht="48" hidden="1" x14ac:dyDescent="0.2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s="6">
        <f t="shared" si="120"/>
        <v>1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8288</v>
      </c>
      <c r="P1565" s="4">
        <f t="shared" si="121"/>
        <v>42.5</v>
      </c>
      <c r="Q1565" s="7">
        <f t="shared" si="122"/>
        <v>42.5</v>
      </c>
      <c r="R1565" s="8" t="s">
        <v>8320</v>
      </c>
      <c r="S1565" t="s">
        <v>8342</v>
      </c>
      <c r="T1565" s="11">
        <f t="shared" si="123"/>
        <v>41712.700821759259</v>
      </c>
      <c r="U1565" s="11">
        <f t="shared" si="124"/>
        <v>41652.742488425924</v>
      </c>
    </row>
    <row r="1566" spans="1:21" ht="48" hidden="1" x14ac:dyDescent="0.2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s="6">
        <f t="shared" si="120"/>
        <v>0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8288</v>
      </c>
      <c r="P1566" s="4">
        <f t="shared" si="121"/>
        <v>10</v>
      </c>
      <c r="Q1566" s="7">
        <f t="shared" si="122"/>
        <v>10</v>
      </c>
      <c r="R1566" s="8" t="s">
        <v>8320</v>
      </c>
      <c r="S1566" t="s">
        <v>8342</v>
      </c>
      <c r="T1566" s="11">
        <f t="shared" si="123"/>
        <v>42152.836805555555</v>
      </c>
      <c r="U1566" s="11">
        <f t="shared" si="124"/>
        <v>42121.367002314815</v>
      </c>
    </row>
    <row r="1567" spans="1:21" ht="48" hidden="1" x14ac:dyDescent="0.2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s="6">
        <f t="shared" si="120"/>
        <v>3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8288</v>
      </c>
      <c r="P1567" s="4">
        <f t="shared" si="121"/>
        <v>100</v>
      </c>
      <c r="Q1567" s="7">
        <f t="shared" si="122"/>
        <v>100</v>
      </c>
      <c r="R1567" s="8" t="s">
        <v>8320</v>
      </c>
      <c r="S1567" t="s">
        <v>8342</v>
      </c>
      <c r="T1567" s="11">
        <f t="shared" si="123"/>
        <v>40702.729872685188</v>
      </c>
      <c r="U1567" s="11">
        <f t="shared" si="124"/>
        <v>40672.729872685188</v>
      </c>
    </row>
    <row r="1568" spans="1:21" ht="48" hidden="1" x14ac:dyDescent="0.2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s="6">
        <f t="shared" si="120"/>
        <v>21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8288</v>
      </c>
      <c r="P1568" s="4">
        <f t="shared" si="121"/>
        <v>108.05</v>
      </c>
      <c r="Q1568" s="7">
        <f t="shared" si="122"/>
        <v>108.05</v>
      </c>
      <c r="R1568" s="8" t="s">
        <v>8320</v>
      </c>
      <c r="S1568" t="s">
        <v>8342</v>
      </c>
      <c r="T1568" s="11">
        <f t="shared" si="123"/>
        <v>42578.916666666672</v>
      </c>
      <c r="U1568" s="11">
        <f t="shared" si="124"/>
        <v>42549.916712962964</v>
      </c>
    </row>
    <row r="1569" spans="1:21" ht="48" hidden="1" x14ac:dyDescent="0.2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s="6">
        <f t="shared" si="120"/>
        <v>4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8288</v>
      </c>
      <c r="P1569" s="4">
        <f t="shared" si="121"/>
        <v>26.92</v>
      </c>
      <c r="Q1569" s="7">
        <f t="shared" si="122"/>
        <v>26.92</v>
      </c>
      <c r="R1569" s="8" t="s">
        <v>8320</v>
      </c>
      <c r="S1569" t="s">
        <v>8342</v>
      </c>
      <c r="T1569" s="11">
        <f t="shared" si="123"/>
        <v>41687</v>
      </c>
      <c r="U1569" s="11">
        <f t="shared" si="124"/>
        <v>41671.936863425923</v>
      </c>
    </row>
    <row r="1570" spans="1:21" ht="48" hidden="1" x14ac:dyDescent="0.2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s="6">
        <f t="shared" si="120"/>
        <v>14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8288</v>
      </c>
      <c r="P1570" s="4">
        <f t="shared" si="121"/>
        <v>155</v>
      </c>
      <c r="Q1570" s="7">
        <f t="shared" si="122"/>
        <v>155</v>
      </c>
      <c r="R1570" s="8" t="s">
        <v>8320</v>
      </c>
      <c r="S1570" t="s">
        <v>8342</v>
      </c>
      <c r="T1570" s="11">
        <f t="shared" si="123"/>
        <v>41997.062326388885</v>
      </c>
      <c r="U1570" s="11">
        <f t="shared" si="124"/>
        <v>41962.062326388885</v>
      </c>
    </row>
    <row r="1571" spans="1:21" ht="16" hidden="1" x14ac:dyDescent="0.2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s="6">
        <f t="shared" si="120"/>
        <v>0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8288</v>
      </c>
      <c r="P1571" s="4" t="e">
        <f t="shared" si="121"/>
        <v>#DIV/0!</v>
      </c>
      <c r="Q1571" s="7">
        <f t="shared" si="122"/>
        <v>0</v>
      </c>
      <c r="R1571" s="8" t="s">
        <v>8320</v>
      </c>
      <c r="S1571" t="s">
        <v>8342</v>
      </c>
      <c r="T1571" s="11">
        <f t="shared" si="123"/>
        <v>41419.679560185185</v>
      </c>
      <c r="U1571" s="11">
        <f t="shared" si="124"/>
        <v>41389.679560185185</v>
      </c>
    </row>
    <row r="1572" spans="1:21" ht="32" hidden="1" x14ac:dyDescent="0.2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s="6">
        <f t="shared" si="120"/>
        <v>41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8288</v>
      </c>
      <c r="P1572" s="4">
        <f t="shared" si="121"/>
        <v>47.77</v>
      </c>
      <c r="Q1572" s="7">
        <f t="shared" si="122"/>
        <v>47.77</v>
      </c>
      <c r="R1572" s="8" t="s">
        <v>8320</v>
      </c>
      <c r="S1572" t="s">
        <v>8342</v>
      </c>
      <c r="T1572" s="11">
        <f t="shared" si="123"/>
        <v>42468.771782407406</v>
      </c>
      <c r="U1572" s="11">
        <f t="shared" si="124"/>
        <v>42438.813449074078</v>
      </c>
    </row>
    <row r="1573" spans="1:21" ht="48" hidden="1" x14ac:dyDescent="0.2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s="6">
        <f t="shared" si="120"/>
        <v>1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8288</v>
      </c>
      <c r="P1573" s="4">
        <f t="shared" si="121"/>
        <v>20</v>
      </c>
      <c r="Q1573" s="7">
        <f t="shared" si="122"/>
        <v>20</v>
      </c>
      <c r="R1573" s="8" t="s">
        <v>8320</v>
      </c>
      <c r="S1573" t="s">
        <v>8342</v>
      </c>
      <c r="T1573" s="11">
        <f t="shared" si="123"/>
        <v>42174.769479166673</v>
      </c>
      <c r="U1573" s="11">
        <f t="shared" si="124"/>
        <v>42144.769479166673</v>
      </c>
    </row>
    <row r="1574" spans="1:21" ht="48" hidden="1" x14ac:dyDescent="0.2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s="6">
        <f t="shared" si="120"/>
        <v>5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8288</v>
      </c>
      <c r="P1574" s="4">
        <f t="shared" si="121"/>
        <v>41.67</v>
      </c>
      <c r="Q1574" s="7">
        <f t="shared" si="122"/>
        <v>41.67</v>
      </c>
      <c r="R1574" s="8" t="s">
        <v>8320</v>
      </c>
      <c r="S1574" t="s">
        <v>8342</v>
      </c>
      <c r="T1574" s="11">
        <f t="shared" si="123"/>
        <v>42428.999305555553</v>
      </c>
      <c r="U1574" s="11">
        <f t="shared" si="124"/>
        <v>42404.033090277779</v>
      </c>
    </row>
    <row r="1575" spans="1:21" ht="48" hidden="1" x14ac:dyDescent="0.2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s="6">
        <f t="shared" si="120"/>
        <v>2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8288</v>
      </c>
      <c r="P1575" s="4">
        <f t="shared" si="121"/>
        <v>74.33</v>
      </c>
      <c r="Q1575" s="7">
        <f t="shared" si="122"/>
        <v>74.33</v>
      </c>
      <c r="R1575" s="8" t="s">
        <v>8320</v>
      </c>
      <c r="S1575" t="s">
        <v>8342</v>
      </c>
      <c r="T1575" s="11">
        <f t="shared" si="123"/>
        <v>42826.165972222225</v>
      </c>
      <c r="U1575" s="11">
        <f t="shared" si="124"/>
        <v>42786.000023148154</v>
      </c>
    </row>
    <row r="1576" spans="1:21" ht="48" hidden="1" x14ac:dyDescent="0.2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s="6">
        <f t="shared" si="120"/>
        <v>5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8288</v>
      </c>
      <c r="P1576" s="4">
        <f t="shared" si="121"/>
        <v>84.33</v>
      </c>
      <c r="Q1576" s="7">
        <f t="shared" si="122"/>
        <v>84.33</v>
      </c>
      <c r="R1576" s="8" t="s">
        <v>8320</v>
      </c>
      <c r="S1576" t="s">
        <v>8342</v>
      </c>
      <c r="T1576" s="11">
        <f t="shared" si="123"/>
        <v>42052.927418981482</v>
      </c>
      <c r="U1576" s="11">
        <f t="shared" si="124"/>
        <v>42017.927418981482</v>
      </c>
    </row>
    <row r="1577" spans="1:21" ht="48" hidden="1" x14ac:dyDescent="0.2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s="6">
        <f t="shared" si="120"/>
        <v>23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8288</v>
      </c>
      <c r="P1577" s="4">
        <f t="shared" si="121"/>
        <v>65.459999999999994</v>
      </c>
      <c r="Q1577" s="7">
        <f t="shared" si="122"/>
        <v>65.459999999999994</v>
      </c>
      <c r="R1577" s="8" t="s">
        <v>8320</v>
      </c>
      <c r="S1577" t="s">
        <v>8342</v>
      </c>
      <c r="T1577" s="11">
        <f t="shared" si="123"/>
        <v>41829.524259259262</v>
      </c>
      <c r="U1577" s="11">
        <f t="shared" si="124"/>
        <v>41799.524259259262</v>
      </c>
    </row>
    <row r="1578" spans="1:21" ht="32" hidden="1" x14ac:dyDescent="0.2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s="6">
        <f t="shared" si="120"/>
        <v>13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8288</v>
      </c>
      <c r="P1578" s="4">
        <f t="shared" si="121"/>
        <v>65</v>
      </c>
      <c r="Q1578" s="7">
        <f t="shared" si="122"/>
        <v>65</v>
      </c>
      <c r="R1578" s="8" t="s">
        <v>8320</v>
      </c>
      <c r="S1578" t="s">
        <v>8342</v>
      </c>
      <c r="T1578" s="11">
        <f t="shared" si="123"/>
        <v>42185.879259259258</v>
      </c>
      <c r="U1578" s="11">
        <f t="shared" si="124"/>
        <v>42140.879259259258</v>
      </c>
    </row>
    <row r="1579" spans="1:21" ht="48" hidden="1" x14ac:dyDescent="0.2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s="6">
        <f t="shared" si="120"/>
        <v>1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8288</v>
      </c>
      <c r="P1579" s="4">
        <f t="shared" si="121"/>
        <v>27.5</v>
      </c>
      <c r="Q1579" s="7">
        <f t="shared" si="122"/>
        <v>27.5</v>
      </c>
      <c r="R1579" s="8" t="s">
        <v>8320</v>
      </c>
      <c r="S1579" t="s">
        <v>8342</v>
      </c>
      <c r="T1579" s="11">
        <f t="shared" si="123"/>
        <v>41114.847777777781</v>
      </c>
      <c r="U1579" s="11">
        <f t="shared" si="124"/>
        <v>41054.847777777781</v>
      </c>
    </row>
    <row r="1580" spans="1:21" ht="64" hidden="1" x14ac:dyDescent="0.2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s="6">
        <f t="shared" si="120"/>
        <v>11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8288</v>
      </c>
      <c r="P1580" s="4">
        <f t="shared" si="121"/>
        <v>51.25</v>
      </c>
      <c r="Q1580" s="7">
        <f t="shared" si="122"/>
        <v>51.25</v>
      </c>
      <c r="R1580" s="8" t="s">
        <v>8320</v>
      </c>
      <c r="S1580" t="s">
        <v>8342</v>
      </c>
      <c r="T1580" s="11">
        <f t="shared" si="123"/>
        <v>40423.083333333336</v>
      </c>
      <c r="U1580" s="11">
        <f t="shared" si="124"/>
        <v>40399.065868055557</v>
      </c>
    </row>
    <row r="1581" spans="1:21" ht="32" hidden="1" x14ac:dyDescent="0.2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s="6">
        <f t="shared" si="120"/>
        <v>1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8288</v>
      </c>
      <c r="P1581" s="4">
        <f t="shared" si="121"/>
        <v>14</v>
      </c>
      <c r="Q1581" s="7">
        <f t="shared" si="122"/>
        <v>14</v>
      </c>
      <c r="R1581" s="8" t="s">
        <v>8320</v>
      </c>
      <c r="S1581" t="s">
        <v>8342</v>
      </c>
      <c r="T1581" s="11">
        <f t="shared" si="123"/>
        <v>41514.996423611112</v>
      </c>
      <c r="U1581" s="11">
        <f t="shared" si="124"/>
        <v>41481.996423611112</v>
      </c>
    </row>
    <row r="1582" spans="1:21" ht="48" hidden="1" x14ac:dyDescent="0.2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s="6">
        <f t="shared" si="120"/>
        <v>0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8288</v>
      </c>
      <c r="P1582" s="4" t="e">
        <f t="shared" si="121"/>
        <v>#DIV/0!</v>
      </c>
      <c r="Q1582" s="7">
        <f t="shared" si="122"/>
        <v>0</v>
      </c>
      <c r="R1582" s="8" t="s">
        <v>8320</v>
      </c>
      <c r="S1582" t="s">
        <v>8342</v>
      </c>
      <c r="T1582" s="11">
        <f t="shared" si="123"/>
        <v>41050.050069444449</v>
      </c>
      <c r="U1582" s="11">
        <f t="shared" si="124"/>
        <v>40990.050069444449</v>
      </c>
    </row>
    <row r="1583" spans="1:21" ht="48" hidden="1" x14ac:dyDescent="0.2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s="6">
        <f t="shared" si="120"/>
        <v>1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8289</v>
      </c>
      <c r="P1583" s="4">
        <f t="shared" si="121"/>
        <v>5</v>
      </c>
      <c r="Q1583" s="7">
        <f t="shared" si="122"/>
        <v>5</v>
      </c>
      <c r="R1583" s="8" t="s">
        <v>8336</v>
      </c>
      <c r="S1583" t="s">
        <v>8343</v>
      </c>
      <c r="T1583" s="11">
        <f t="shared" si="123"/>
        <v>42357.448958333334</v>
      </c>
      <c r="U1583" s="11">
        <f t="shared" si="124"/>
        <v>42325.448958333334</v>
      </c>
    </row>
    <row r="1584" spans="1:21" ht="32" hidden="1" x14ac:dyDescent="0.2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s="6">
        <f t="shared" si="120"/>
        <v>9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8289</v>
      </c>
      <c r="P1584" s="4">
        <f t="shared" si="121"/>
        <v>31</v>
      </c>
      <c r="Q1584" s="7">
        <f t="shared" si="122"/>
        <v>31</v>
      </c>
      <c r="R1584" s="8" t="s">
        <v>8336</v>
      </c>
      <c r="S1584" t="s">
        <v>8343</v>
      </c>
      <c r="T1584" s="11">
        <f t="shared" si="123"/>
        <v>42303.888888888891</v>
      </c>
      <c r="U1584" s="11">
        <f t="shared" si="124"/>
        <v>42246.789965277778</v>
      </c>
    </row>
    <row r="1585" spans="1:21" ht="48" hidden="1" x14ac:dyDescent="0.2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s="6">
        <f t="shared" si="120"/>
        <v>0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8289</v>
      </c>
      <c r="P1585" s="4">
        <f t="shared" si="121"/>
        <v>15</v>
      </c>
      <c r="Q1585" s="7">
        <f t="shared" si="122"/>
        <v>15</v>
      </c>
      <c r="R1585" s="8" t="s">
        <v>8336</v>
      </c>
      <c r="S1585" t="s">
        <v>8343</v>
      </c>
      <c r="T1585" s="11">
        <f t="shared" si="123"/>
        <v>41907.904988425929</v>
      </c>
      <c r="U1585" s="11">
        <f t="shared" si="124"/>
        <v>41877.904988425929</v>
      </c>
    </row>
    <row r="1586" spans="1:21" ht="48" hidden="1" x14ac:dyDescent="0.2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s="6">
        <f t="shared" si="120"/>
        <v>0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8289</v>
      </c>
      <c r="P1586" s="4" t="e">
        <f t="shared" si="121"/>
        <v>#DIV/0!</v>
      </c>
      <c r="Q1586" s="7">
        <f t="shared" si="122"/>
        <v>0</v>
      </c>
      <c r="R1586" s="8" t="s">
        <v>8336</v>
      </c>
      <c r="S1586" t="s">
        <v>8343</v>
      </c>
      <c r="T1586" s="11">
        <f t="shared" si="123"/>
        <v>41789.649317129632</v>
      </c>
      <c r="U1586" s="11">
        <f t="shared" si="124"/>
        <v>41779.649317129632</v>
      </c>
    </row>
    <row r="1587" spans="1:21" ht="48" hidden="1" x14ac:dyDescent="0.2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s="6">
        <f t="shared" si="120"/>
        <v>79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8289</v>
      </c>
      <c r="P1587" s="4">
        <f t="shared" si="121"/>
        <v>131.66999999999999</v>
      </c>
      <c r="Q1587" s="7">
        <f t="shared" si="122"/>
        <v>131.66999999999999</v>
      </c>
      <c r="R1587" s="8" t="s">
        <v>8336</v>
      </c>
      <c r="S1587" t="s">
        <v>8343</v>
      </c>
      <c r="T1587" s="11">
        <f t="shared" si="123"/>
        <v>42729.458333333328</v>
      </c>
      <c r="U1587" s="11">
        <f t="shared" si="124"/>
        <v>42707.895462962959</v>
      </c>
    </row>
    <row r="1588" spans="1:21" ht="32" hidden="1" x14ac:dyDescent="0.2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s="6">
        <f t="shared" si="120"/>
        <v>0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8289</v>
      </c>
      <c r="P1588" s="4" t="e">
        <f t="shared" si="121"/>
        <v>#DIV/0!</v>
      </c>
      <c r="Q1588" s="7">
        <f t="shared" si="122"/>
        <v>0</v>
      </c>
      <c r="R1588" s="8" t="s">
        <v>8336</v>
      </c>
      <c r="S1588" t="s">
        <v>8343</v>
      </c>
      <c r="T1588" s="11">
        <f t="shared" si="123"/>
        <v>42099.062754629631</v>
      </c>
      <c r="U1588" s="11">
        <f t="shared" si="124"/>
        <v>42069.104421296302</v>
      </c>
    </row>
    <row r="1589" spans="1:21" ht="48" hidden="1" x14ac:dyDescent="0.2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s="6">
        <f t="shared" si="120"/>
        <v>0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8289</v>
      </c>
      <c r="P1589" s="4">
        <f t="shared" si="121"/>
        <v>1</v>
      </c>
      <c r="Q1589" s="7">
        <f t="shared" si="122"/>
        <v>1</v>
      </c>
      <c r="R1589" s="8" t="s">
        <v>8336</v>
      </c>
      <c r="S1589" t="s">
        <v>8343</v>
      </c>
      <c r="T1589" s="11">
        <f t="shared" si="123"/>
        <v>41986.950983796298</v>
      </c>
      <c r="U1589" s="11">
        <f t="shared" si="124"/>
        <v>41956.950983796298</v>
      </c>
    </row>
    <row r="1590" spans="1:21" ht="32" hidden="1" x14ac:dyDescent="0.2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s="6">
        <f t="shared" si="120"/>
        <v>0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8289</v>
      </c>
      <c r="P1590" s="4" t="e">
        <f t="shared" si="121"/>
        <v>#DIV/0!</v>
      </c>
      <c r="Q1590" s="7">
        <f t="shared" si="122"/>
        <v>0</v>
      </c>
      <c r="R1590" s="8" t="s">
        <v>8336</v>
      </c>
      <c r="S1590" t="s">
        <v>8343</v>
      </c>
      <c r="T1590" s="11">
        <f t="shared" si="123"/>
        <v>42035.841666666667</v>
      </c>
      <c r="U1590" s="11">
        <f t="shared" si="124"/>
        <v>42005.24998842593</v>
      </c>
    </row>
    <row r="1591" spans="1:21" ht="48" hidden="1" x14ac:dyDescent="0.2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s="6">
        <f t="shared" si="120"/>
        <v>0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8289</v>
      </c>
      <c r="P1591" s="4" t="e">
        <f t="shared" si="121"/>
        <v>#DIV/0!</v>
      </c>
      <c r="Q1591" s="7">
        <f t="shared" si="122"/>
        <v>0</v>
      </c>
      <c r="R1591" s="8" t="s">
        <v>8336</v>
      </c>
      <c r="S1591" t="s">
        <v>8343</v>
      </c>
      <c r="T1591" s="11">
        <f t="shared" si="123"/>
        <v>42286.984791666662</v>
      </c>
      <c r="U1591" s="11">
        <f t="shared" si="124"/>
        <v>42256.984791666662</v>
      </c>
    </row>
    <row r="1592" spans="1:21" ht="16" hidden="1" x14ac:dyDescent="0.2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s="6">
        <f t="shared" si="120"/>
        <v>2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8289</v>
      </c>
      <c r="P1592" s="4">
        <f t="shared" si="121"/>
        <v>510</v>
      </c>
      <c r="Q1592" s="7">
        <f t="shared" si="122"/>
        <v>510</v>
      </c>
      <c r="R1592" s="8" t="s">
        <v>8336</v>
      </c>
      <c r="S1592" t="s">
        <v>8343</v>
      </c>
      <c r="T1592" s="11">
        <f t="shared" si="123"/>
        <v>42270.857222222221</v>
      </c>
      <c r="U1592" s="11">
        <f t="shared" si="124"/>
        <v>42240.857222222221</v>
      </c>
    </row>
    <row r="1593" spans="1:21" ht="48" hidden="1" x14ac:dyDescent="0.2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s="6">
        <f t="shared" si="120"/>
        <v>29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8289</v>
      </c>
      <c r="P1593" s="4">
        <f t="shared" si="121"/>
        <v>44.48</v>
      </c>
      <c r="Q1593" s="7">
        <f t="shared" si="122"/>
        <v>44.48</v>
      </c>
      <c r="R1593" s="8" t="s">
        <v>8336</v>
      </c>
      <c r="S1593" t="s">
        <v>8343</v>
      </c>
      <c r="T1593" s="11">
        <f t="shared" si="123"/>
        <v>42463.68450231482</v>
      </c>
      <c r="U1593" s="11">
        <f t="shared" si="124"/>
        <v>42433.726168981477</v>
      </c>
    </row>
    <row r="1594" spans="1:21" ht="32" hidden="1" x14ac:dyDescent="0.2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s="6">
        <f t="shared" si="120"/>
        <v>0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8289</v>
      </c>
      <c r="P1594" s="4" t="e">
        <f t="shared" si="121"/>
        <v>#DIV/0!</v>
      </c>
      <c r="Q1594" s="7">
        <f t="shared" si="122"/>
        <v>0</v>
      </c>
      <c r="R1594" s="8" t="s">
        <v>8336</v>
      </c>
      <c r="S1594" t="s">
        <v>8343</v>
      </c>
      <c r="T1594" s="11">
        <f t="shared" si="123"/>
        <v>42091.031076388885</v>
      </c>
      <c r="U1594" s="11">
        <f t="shared" si="124"/>
        <v>42046.072743055556</v>
      </c>
    </row>
    <row r="1595" spans="1:21" ht="32" hidden="1" x14ac:dyDescent="0.2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s="6">
        <f t="shared" si="120"/>
        <v>0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8289</v>
      </c>
      <c r="P1595" s="4">
        <f t="shared" si="121"/>
        <v>1</v>
      </c>
      <c r="Q1595" s="7">
        <f t="shared" si="122"/>
        <v>1</v>
      </c>
      <c r="R1595" s="8" t="s">
        <v>8336</v>
      </c>
      <c r="S1595" t="s">
        <v>8343</v>
      </c>
      <c r="T1595" s="11">
        <f t="shared" si="123"/>
        <v>42063.845543981486</v>
      </c>
      <c r="U1595" s="11">
        <f t="shared" si="124"/>
        <v>42033.845543981486</v>
      </c>
    </row>
    <row r="1596" spans="1:21" ht="32" hidden="1" x14ac:dyDescent="0.2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s="6">
        <f t="shared" si="120"/>
        <v>21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8289</v>
      </c>
      <c r="P1596" s="4">
        <f t="shared" si="121"/>
        <v>20.5</v>
      </c>
      <c r="Q1596" s="7">
        <f t="shared" si="122"/>
        <v>20.5</v>
      </c>
      <c r="R1596" s="8" t="s">
        <v>8336</v>
      </c>
      <c r="S1596" t="s">
        <v>8343</v>
      </c>
      <c r="T1596" s="11">
        <f t="shared" si="123"/>
        <v>42505.681249999994</v>
      </c>
      <c r="U1596" s="11">
        <f t="shared" si="124"/>
        <v>42445.712754629625</v>
      </c>
    </row>
    <row r="1597" spans="1:21" ht="48" hidden="1" x14ac:dyDescent="0.2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s="6">
        <f t="shared" si="120"/>
        <v>0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8289</v>
      </c>
      <c r="P1597" s="4">
        <f t="shared" si="121"/>
        <v>40</v>
      </c>
      <c r="Q1597" s="7">
        <f t="shared" si="122"/>
        <v>40</v>
      </c>
      <c r="R1597" s="8" t="s">
        <v>8336</v>
      </c>
      <c r="S1597" t="s">
        <v>8343</v>
      </c>
      <c r="T1597" s="11">
        <f t="shared" si="123"/>
        <v>41808.842361111114</v>
      </c>
      <c r="U1597" s="11">
        <f t="shared" si="124"/>
        <v>41780.050092592595</v>
      </c>
    </row>
    <row r="1598" spans="1:21" ht="32" hidden="1" x14ac:dyDescent="0.2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s="6">
        <f t="shared" si="120"/>
        <v>2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8289</v>
      </c>
      <c r="P1598" s="4">
        <f t="shared" si="121"/>
        <v>25</v>
      </c>
      <c r="Q1598" s="7">
        <f t="shared" si="122"/>
        <v>25</v>
      </c>
      <c r="R1598" s="8" t="s">
        <v>8336</v>
      </c>
      <c r="S1598" t="s">
        <v>8343</v>
      </c>
      <c r="T1598" s="11">
        <f t="shared" si="123"/>
        <v>41986.471863425926</v>
      </c>
      <c r="U1598" s="11">
        <f t="shared" si="124"/>
        <v>41941.430196759262</v>
      </c>
    </row>
    <row r="1599" spans="1:21" ht="48" hidden="1" x14ac:dyDescent="0.2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s="6">
        <f t="shared" si="120"/>
        <v>0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8289</v>
      </c>
      <c r="P1599" s="4" t="e">
        <f t="shared" si="121"/>
        <v>#DIV/0!</v>
      </c>
      <c r="Q1599" s="7">
        <f t="shared" si="122"/>
        <v>0</v>
      </c>
      <c r="R1599" s="8" t="s">
        <v>8336</v>
      </c>
      <c r="S1599" t="s">
        <v>8343</v>
      </c>
      <c r="T1599" s="11">
        <f t="shared" si="123"/>
        <v>42633.354131944448</v>
      </c>
      <c r="U1599" s="11">
        <f t="shared" si="124"/>
        <v>42603.354131944448</v>
      </c>
    </row>
    <row r="1600" spans="1:21" ht="48" hidden="1" x14ac:dyDescent="0.2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s="6">
        <f t="shared" si="120"/>
        <v>0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8289</v>
      </c>
      <c r="P1600" s="4">
        <f t="shared" si="121"/>
        <v>1</v>
      </c>
      <c r="Q1600" s="7">
        <f t="shared" si="122"/>
        <v>1</v>
      </c>
      <c r="R1600" s="8" t="s">
        <v>8336</v>
      </c>
      <c r="S1600" t="s">
        <v>8343</v>
      </c>
      <c r="T1600" s="11">
        <f t="shared" si="123"/>
        <v>42211.667337962965</v>
      </c>
      <c r="U1600" s="11">
        <f t="shared" si="124"/>
        <v>42151.667337962965</v>
      </c>
    </row>
    <row r="1601" spans="1:21" ht="48" hidden="1" x14ac:dyDescent="0.2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s="6">
        <f t="shared" si="120"/>
        <v>0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8289</v>
      </c>
      <c r="P1601" s="4" t="e">
        <f t="shared" si="121"/>
        <v>#DIV/0!</v>
      </c>
      <c r="Q1601" s="7">
        <f t="shared" si="122"/>
        <v>0</v>
      </c>
      <c r="R1601" s="8" t="s">
        <v>8336</v>
      </c>
      <c r="S1601" t="s">
        <v>8343</v>
      </c>
      <c r="T1601" s="11">
        <f t="shared" si="123"/>
        <v>42468.497407407413</v>
      </c>
      <c r="U1601" s="11">
        <f t="shared" si="124"/>
        <v>42438.53907407407</v>
      </c>
    </row>
    <row r="1602" spans="1:21" ht="48" hidden="1" x14ac:dyDescent="0.2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s="6">
        <f t="shared" si="120"/>
        <v>7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8289</v>
      </c>
      <c r="P1602" s="4">
        <f t="shared" si="121"/>
        <v>40.78</v>
      </c>
      <c r="Q1602" s="7">
        <f t="shared" si="122"/>
        <v>40.78</v>
      </c>
      <c r="R1602" s="8" t="s">
        <v>8336</v>
      </c>
      <c r="S1602" t="s">
        <v>8343</v>
      </c>
      <c r="T1602" s="11">
        <f t="shared" si="123"/>
        <v>41835.21597222222</v>
      </c>
      <c r="U1602" s="11">
        <f t="shared" si="124"/>
        <v>41791.057314814818</v>
      </c>
    </row>
    <row r="1603" spans="1:21" ht="48" hidden="1" x14ac:dyDescent="0.2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s="6">
        <f t="shared" ref="F1603:F1666" si="125">ROUND(E1603/D1603*100,0)</f>
        <v>108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8274</v>
      </c>
      <c r="P1603" s="4">
        <f t="shared" ref="P1603:P1666" si="126">ROUND(E1603/M1603,2)</f>
        <v>48.33</v>
      </c>
      <c r="Q1603" s="7">
        <f t="shared" ref="Q1603:Q1666" si="127">IFERROR(ROUND(E1603/M1603,2),0)</f>
        <v>48.33</v>
      </c>
      <c r="R1603" s="8" t="s">
        <v>8323</v>
      </c>
      <c r="S1603" t="s">
        <v>8324</v>
      </c>
      <c r="T1603" s="11">
        <f t="shared" ref="T1603:T1666" si="128">(((J1603/60)/60)/24)+DATE(1970,1,1)</f>
        <v>40668.092974537038</v>
      </c>
      <c r="U1603" s="11">
        <f t="shared" ref="U1603:U1666" si="129">(((K1603/60)/60)/24)+DATE(1970,1,1)</f>
        <v>40638.092974537038</v>
      </c>
    </row>
    <row r="1604" spans="1:21" ht="48" hidden="1" x14ac:dyDescent="0.2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s="6">
        <f t="shared" si="125"/>
        <v>100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8274</v>
      </c>
      <c r="P1604" s="4">
        <f t="shared" si="126"/>
        <v>46.95</v>
      </c>
      <c r="Q1604" s="7">
        <f t="shared" si="127"/>
        <v>46.95</v>
      </c>
      <c r="R1604" s="8" t="s">
        <v>8323</v>
      </c>
      <c r="S1604" t="s">
        <v>8324</v>
      </c>
      <c r="T1604" s="11">
        <f t="shared" si="128"/>
        <v>40830.958333333336</v>
      </c>
      <c r="U1604" s="11">
        <f t="shared" si="129"/>
        <v>40788.297650462962</v>
      </c>
    </row>
    <row r="1605" spans="1:21" ht="32" hidden="1" x14ac:dyDescent="0.2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s="6">
        <f t="shared" si="125"/>
        <v>100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8274</v>
      </c>
      <c r="P1605" s="4">
        <f t="shared" si="126"/>
        <v>66.69</v>
      </c>
      <c r="Q1605" s="7">
        <f t="shared" si="127"/>
        <v>66.69</v>
      </c>
      <c r="R1605" s="8" t="s">
        <v>8323</v>
      </c>
      <c r="S1605" t="s">
        <v>8324</v>
      </c>
      <c r="T1605" s="11">
        <f t="shared" si="128"/>
        <v>40936.169664351852</v>
      </c>
      <c r="U1605" s="11">
        <f t="shared" si="129"/>
        <v>40876.169664351852</v>
      </c>
    </row>
    <row r="1606" spans="1:21" ht="48" hidden="1" x14ac:dyDescent="0.2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s="6">
        <f t="shared" si="125"/>
        <v>122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8274</v>
      </c>
      <c r="P1606" s="4">
        <f t="shared" si="126"/>
        <v>48.84</v>
      </c>
      <c r="Q1606" s="7">
        <f t="shared" si="127"/>
        <v>48.84</v>
      </c>
      <c r="R1606" s="8" t="s">
        <v>8323</v>
      </c>
      <c r="S1606" t="s">
        <v>8324</v>
      </c>
      <c r="T1606" s="11">
        <f t="shared" si="128"/>
        <v>40985.80364583333</v>
      </c>
      <c r="U1606" s="11">
        <f t="shared" si="129"/>
        <v>40945.845312500001</v>
      </c>
    </row>
    <row r="1607" spans="1:21" ht="48" hidden="1" x14ac:dyDescent="0.2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s="6">
        <f t="shared" si="125"/>
        <v>101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8274</v>
      </c>
      <c r="P1607" s="4">
        <f t="shared" si="126"/>
        <v>137.31</v>
      </c>
      <c r="Q1607" s="7">
        <f t="shared" si="127"/>
        <v>137.31</v>
      </c>
      <c r="R1607" s="8" t="s">
        <v>8323</v>
      </c>
      <c r="S1607" t="s">
        <v>8324</v>
      </c>
      <c r="T1607" s="11">
        <f t="shared" si="128"/>
        <v>40756.291666666664</v>
      </c>
      <c r="U1607" s="11">
        <f t="shared" si="129"/>
        <v>40747.012881944444</v>
      </c>
    </row>
    <row r="1608" spans="1:21" ht="48" hidden="1" x14ac:dyDescent="0.2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s="6">
        <f t="shared" si="125"/>
        <v>101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8274</v>
      </c>
      <c r="P1608" s="4">
        <f t="shared" si="126"/>
        <v>87.83</v>
      </c>
      <c r="Q1608" s="7">
        <f t="shared" si="127"/>
        <v>87.83</v>
      </c>
      <c r="R1608" s="8" t="s">
        <v>8323</v>
      </c>
      <c r="S1608" t="s">
        <v>8324</v>
      </c>
      <c r="T1608" s="11">
        <f t="shared" si="128"/>
        <v>40626.069884259261</v>
      </c>
      <c r="U1608" s="11">
        <f t="shared" si="129"/>
        <v>40536.111550925925</v>
      </c>
    </row>
    <row r="1609" spans="1:21" ht="48" hidden="1" x14ac:dyDescent="0.2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s="6">
        <f t="shared" si="125"/>
        <v>145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8274</v>
      </c>
      <c r="P1609" s="4">
        <f t="shared" si="126"/>
        <v>70.790000000000006</v>
      </c>
      <c r="Q1609" s="7">
        <f t="shared" si="127"/>
        <v>70.790000000000006</v>
      </c>
      <c r="R1609" s="8" t="s">
        <v>8323</v>
      </c>
      <c r="S1609" t="s">
        <v>8324</v>
      </c>
      <c r="T1609" s="11">
        <f t="shared" si="128"/>
        <v>41074.80846064815</v>
      </c>
      <c r="U1609" s="11">
        <f t="shared" si="129"/>
        <v>41053.80846064815</v>
      </c>
    </row>
    <row r="1610" spans="1:21" ht="32" hidden="1" x14ac:dyDescent="0.2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s="6">
        <f t="shared" si="125"/>
        <v>101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8274</v>
      </c>
      <c r="P1610" s="4">
        <f t="shared" si="126"/>
        <v>52.83</v>
      </c>
      <c r="Q1610" s="7">
        <f t="shared" si="127"/>
        <v>52.83</v>
      </c>
      <c r="R1610" s="8" t="s">
        <v>8323</v>
      </c>
      <c r="S1610" t="s">
        <v>8324</v>
      </c>
      <c r="T1610" s="11">
        <f t="shared" si="128"/>
        <v>41640.226388888892</v>
      </c>
      <c r="U1610" s="11">
        <f t="shared" si="129"/>
        <v>41607.83085648148</v>
      </c>
    </row>
    <row r="1611" spans="1:21" ht="48" hidden="1" x14ac:dyDescent="0.2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s="6">
        <f t="shared" si="125"/>
        <v>118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8274</v>
      </c>
      <c r="P1611" s="4">
        <f t="shared" si="126"/>
        <v>443.75</v>
      </c>
      <c r="Q1611" s="7">
        <f t="shared" si="127"/>
        <v>443.75</v>
      </c>
      <c r="R1611" s="8" t="s">
        <v>8323</v>
      </c>
      <c r="S1611" t="s">
        <v>8324</v>
      </c>
      <c r="T1611" s="11">
        <f t="shared" si="128"/>
        <v>40849.333333333336</v>
      </c>
      <c r="U1611" s="11">
        <f t="shared" si="129"/>
        <v>40796.001261574071</v>
      </c>
    </row>
    <row r="1612" spans="1:21" ht="32" hidden="1" x14ac:dyDescent="0.2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s="6">
        <f t="shared" si="125"/>
        <v>272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8274</v>
      </c>
      <c r="P1612" s="4">
        <f t="shared" si="126"/>
        <v>48.54</v>
      </c>
      <c r="Q1612" s="7">
        <f t="shared" si="127"/>
        <v>48.54</v>
      </c>
      <c r="R1612" s="8" t="s">
        <v>8323</v>
      </c>
      <c r="S1612" t="s">
        <v>8324</v>
      </c>
      <c r="T1612" s="11">
        <f t="shared" si="128"/>
        <v>41258.924884259257</v>
      </c>
      <c r="U1612" s="11">
        <f t="shared" si="129"/>
        <v>41228.924884259257</v>
      </c>
    </row>
    <row r="1613" spans="1:21" ht="16" hidden="1" x14ac:dyDescent="0.2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s="6">
        <f t="shared" si="125"/>
        <v>125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8274</v>
      </c>
      <c r="P1613" s="4">
        <f t="shared" si="126"/>
        <v>37.07</v>
      </c>
      <c r="Q1613" s="7">
        <f t="shared" si="127"/>
        <v>37.07</v>
      </c>
      <c r="R1613" s="8" t="s">
        <v>8323</v>
      </c>
      <c r="S1613" t="s">
        <v>8324</v>
      </c>
      <c r="T1613" s="11">
        <f t="shared" si="128"/>
        <v>41430.00037037037</v>
      </c>
      <c r="U1613" s="11">
        <f t="shared" si="129"/>
        <v>41409.00037037037</v>
      </c>
    </row>
    <row r="1614" spans="1:21" ht="32" hidden="1" x14ac:dyDescent="0.2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s="6">
        <f t="shared" si="125"/>
        <v>110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8274</v>
      </c>
      <c r="P1614" s="4">
        <f t="shared" si="126"/>
        <v>50</v>
      </c>
      <c r="Q1614" s="7">
        <f t="shared" si="127"/>
        <v>50</v>
      </c>
      <c r="R1614" s="8" t="s">
        <v>8323</v>
      </c>
      <c r="S1614" t="s">
        <v>8324</v>
      </c>
      <c r="T1614" s="11">
        <f t="shared" si="128"/>
        <v>41276.874814814815</v>
      </c>
      <c r="U1614" s="11">
        <f t="shared" si="129"/>
        <v>41246.874814814815</v>
      </c>
    </row>
    <row r="1615" spans="1:21" ht="48" hidden="1" x14ac:dyDescent="0.2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s="6">
        <f t="shared" si="125"/>
        <v>102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8274</v>
      </c>
      <c r="P1615" s="4">
        <f t="shared" si="126"/>
        <v>39.04</v>
      </c>
      <c r="Q1615" s="7">
        <f t="shared" si="127"/>
        <v>39.04</v>
      </c>
      <c r="R1615" s="8" t="s">
        <v>8323</v>
      </c>
      <c r="S1615" t="s">
        <v>8324</v>
      </c>
      <c r="T1615" s="11">
        <f t="shared" si="128"/>
        <v>41112.069467592592</v>
      </c>
      <c r="U1615" s="11">
        <f t="shared" si="129"/>
        <v>41082.069467592592</v>
      </c>
    </row>
    <row r="1616" spans="1:21" ht="48" hidden="1" x14ac:dyDescent="0.2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s="6">
        <f t="shared" si="125"/>
        <v>103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8274</v>
      </c>
      <c r="P1616" s="4">
        <f t="shared" si="126"/>
        <v>66.69</v>
      </c>
      <c r="Q1616" s="7">
        <f t="shared" si="127"/>
        <v>66.69</v>
      </c>
      <c r="R1616" s="8" t="s">
        <v>8323</v>
      </c>
      <c r="S1616" t="s">
        <v>8324</v>
      </c>
      <c r="T1616" s="11">
        <f t="shared" si="128"/>
        <v>41854.708333333336</v>
      </c>
      <c r="U1616" s="11">
        <f t="shared" si="129"/>
        <v>41794.981122685182</v>
      </c>
    </row>
    <row r="1617" spans="1:21" ht="48" hidden="1" x14ac:dyDescent="0.2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s="6">
        <f t="shared" si="125"/>
        <v>114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8274</v>
      </c>
      <c r="P1617" s="4">
        <f t="shared" si="126"/>
        <v>67.13</v>
      </c>
      <c r="Q1617" s="7">
        <f t="shared" si="127"/>
        <v>67.13</v>
      </c>
      <c r="R1617" s="8" t="s">
        <v>8323</v>
      </c>
      <c r="S1617" t="s">
        <v>8324</v>
      </c>
      <c r="T1617" s="11">
        <f t="shared" si="128"/>
        <v>40890.092546296299</v>
      </c>
      <c r="U1617" s="11">
        <f t="shared" si="129"/>
        <v>40845.050879629627</v>
      </c>
    </row>
    <row r="1618" spans="1:21" ht="48" hidden="1" x14ac:dyDescent="0.2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s="6">
        <f t="shared" si="125"/>
        <v>104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8274</v>
      </c>
      <c r="P1618" s="4">
        <f t="shared" si="126"/>
        <v>66.37</v>
      </c>
      <c r="Q1618" s="7">
        <f t="shared" si="127"/>
        <v>66.37</v>
      </c>
      <c r="R1618" s="8" t="s">
        <v>8323</v>
      </c>
      <c r="S1618" t="s">
        <v>8324</v>
      </c>
      <c r="T1618" s="11">
        <f t="shared" si="128"/>
        <v>41235.916666666664</v>
      </c>
      <c r="U1618" s="11">
        <f t="shared" si="129"/>
        <v>41194.715520833335</v>
      </c>
    </row>
    <row r="1619" spans="1:21" ht="32" hidden="1" x14ac:dyDescent="0.2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s="6">
        <f t="shared" si="125"/>
        <v>146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8274</v>
      </c>
      <c r="P1619" s="4">
        <f t="shared" si="126"/>
        <v>64.62</v>
      </c>
      <c r="Q1619" s="7">
        <f t="shared" si="127"/>
        <v>64.62</v>
      </c>
      <c r="R1619" s="8" t="s">
        <v>8323</v>
      </c>
      <c r="S1619" t="s">
        <v>8324</v>
      </c>
      <c r="T1619" s="11">
        <f t="shared" si="128"/>
        <v>41579.791666666664</v>
      </c>
      <c r="U1619" s="11">
        <f t="shared" si="129"/>
        <v>41546.664212962962</v>
      </c>
    </row>
    <row r="1620" spans="1:21" ht="32" hidden="1" x14ac:dyDescent="0.2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s="6">
        <f t="shared" si="125"/>
        <v>105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8274</v>
      </c>
      <c r="P1620" s="4">
        <f t="shared" si="126"/>
        <v>58.37</v>
      </c>
      <c r="Q1620" s="7">
        <f t="shared" si="127"/>
        <v>58.37</v>
      </c>
      <c r="R1620" s="8" t="s">
        <v>8323</v>
      </c>
      <c r="S1620" t="s">
        <v>8324</v>
      </c>
      <c r="T1620" s="11">
        <f t="shared" si="128"/>
        <v>41341.654340277775</v>
      </c>
      <c r="U1620" s="11">
        <f t="shared" si="129"/>
        <v>41301.654340277775</v>
      </c>
    </row>
    <row r="1621" spans="1:21" ht="48" hidden="1" x14ac:dyDescent="0.2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s="6">
        <f t="shared" si="125"/>
        <v>133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8274</v>
      </c>
      <c r="P1621" s="4">
        <f t="shared" si="126"/>
        <v>86.96</v>
      </c>
      <c r="Q1621" s="7">
        <f t="shared" si="127"/>
        <v>86.96</v>
      </c>
      <c r="R1621" s="8" t="s">
        <v>8323</v>
      </c>
      <c r="S1621" t="s">
        <v>8324</v>
      </c>
      <c r="T1621" s="11">
        <f t="shared" si="128"/>
        <v>41897.18618055556</v>
      </c>
      <c r="U1621" s="11">
        <f t="shared" si="129"/>
        <v>41876.18618055556</v>
      </c>
    </row>
    <row r="1622" spans="1:21" ht="32" hidden="1" x14ac:dyDescent="0.2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s="6">
        <f t="shared" si="125"/>
        <v>113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8274</v>
      </c>
      <c r="P1622" s="4">
        <f t="shared" si="126"/>
        <v>66.47</v>
      </c>
      <c r="Q1622" s="7">
        <f t="shared" si="127"/>
        <v>66.47</v>
      </c>
      <c r="R1622" s="8" t="s">
        <v>8323</v>
      </c>
      <c r="S1622" t="s">
        <v>8324</v>
      </c>
      <c r="T1622" s="11">
        <f t="shared" si="128"/>
        <v>41328.339583333334</v>
      </c>
      <c r="U1622" s="11">
        <f t="shared" si="129"/>
        <v>41321.339583333334</v>
      </c>
    </row>
    <row r="1623" spans="1:21" ht="48" hidden="1" x14ac:dyDescent="0.2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s="6">
        <f t="shared" si="125"/>
        <v>121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8274</v>
      </c>
      <c r="P1623" s="4">
        <f t="shared" si="126"/>
        <v>163.78</v>
      </c>
      <c r="Q1623" s="7">
        <f t="shared" si="127"/>
        <v>163.78</v>
      </c>
      <c r="R1623" s="8" t="s">
        <v>8323</v>
      </c>
      <c r="S1623" t="s">
        <v>8324</v>
      </c>
      <c r="T1623" s="11">
        <f t="shared" si="128"/>
        <v>41057.165972222225</v>
      </c>
      <c r="U1623" s="11">
        <f t="shared" si="129"/>
        <v>41003.60665509259</v>
      </c>
    </row>
    <row r="1624" spans="1:21" ht="48" hidden="1" x14ac:dyDescent="0.2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s="6">
        <f t="shared" si="125"/>
        <v>102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8274</v>
      </c>
      <c r="P1624" s="4">
        <f t="shared" si="126"/>
        <v>107.98</v>
      </c>
      <c r="Q1624" s="7">
        <f t="shared" si="127"/>
        <v>107.98</v>
      </c>
      <c r="R1624" s="8" t="s">
        <v>8323</v>
      </c>
      <c r="S1624" t="s">
        <v>8324</v>
      </c>
      <c r="T1624" s="11">
        <f t="shared" si="128"/>
        <v>41990.332638888889</v>
      </c>
      <c r="U1624" s="11">
        <f t="shared" si="129"/>
        <v>41950.29483796296</v>
      </c>
    </row>
    <row r="1625" spans="1:21" ht="48" hidden="1" x14ac:dyDescent="0.2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s="6">
        <f t="shared" si="125"/>
        <v>101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8274</v>
      </c>
      <c r="P1625" s="4">
        <f t="shared" si="126"/>
        <v>42.11</v>
      </c>
      <c r="Q1625" s="7">
        <f t="shared" si="127"/>
        <v>42.11</v>
      </c>
      <c r="R1625" s="8" t="s">
        <v>8323</v>
      </c>
      <c r="S1625" t="s">
        <v>8324</v>
      </c>
      <c r="T1625" s="11">
        <f t="shared" si="128"/>
        <v>41513.688530092593</v>
      </c>
      <c r="U1625" s="11">
        <f t="shared" si="129"/>
        <v>41453.688530092593</v>
      </c>
    </row>
    <row r="1626" spans="1:21" ht="32" hidden="1" x14ac:dyDescent="0.2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s="6">
        <f t="shared" si="125"/>
        <v>118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8274</v>
      </c>
      <c r="P1626" s="4">
        <f t="shared" si="126"/>
        <v>47.2</v>
      </c>
      <c r="Q1626" s="7">
        <f t="shared" si="127"/>
        <v>47.2</v>
      </c>
      <c r="R1626" s="8" t="s">
        <v>8323</v>
      </c>
      <c r="S1626" t="s">
        <v>8324</v>
      </c>
      <c r="T1626" s="11">
        <f t="shared" si="128"/>
        <v>41283.367303240739</v>
      </c>
      <c r="U1626" s="11">
        <f t="shared" si="129"/>
        <v>41243.367303240739</v>
      </c>
    </row>
    <row r="1627" spans="1:21" ht="48" hidden="1" x14ac:dyDescent="0.2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s="6">
        <f t="shared" si="125"/>
        <v>155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8274</v>
      </c>
      <c r="P1627" s="4">
        <f t="shared" si="126"/>
        <v>112.02</v>
      </c>
      <c r="Q1627" s="7">
        <f t="shared" si="127"/>
        <v>112.02</v>
      </c>
      <c r="R1627" s="8" t="s">
        <v>8323</v>
      </c>
      <c r="S1627" t="s">
        <v>8324</v>
      </c>
      <c r="T1627" s="11">
        <f t="shared" si="128"/>
        <v>41163.699687500004</v>
      </c>
      <c r="U1627" s="11">
        <f t="shared" si="129"/>
        <v>41135.699687500004</v>
      </c>
    </row>
    <row r="1628" spans="1:21" ht="48" hidden="1" x14ac:dyDescent="0.2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s="6">
        <f t="shared" si="125"/>
        <v>101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8274</v>
      </c>
      <c r="P1628" s="4">
        <f t="shared" si="126"/>
        <v>74.95</v>
      </c>
      <c r="Q1628" s="7">
        <f t="shared" si="127"/>
        <v>74.95</v>
      </c>
      <c r="R1628" s="8" t="s">
        <v>8323</v>
      </c>
      <c r="S1628" t="s">
        <v>8324</v>
      </c>
      <c r="T1628" s="11">
        <f t="shared" si="128"/>
        <v>41609.889664351853</v>
      </c>
      <c r="U1628" s="11">
        <f t="shared" si="129"/>
        <v>41579.847997685189</v>
      </c>
    </row>
    <row r="1629" spans="1:21" ht="48" hidden="1" x14ac:dyDescent="0.2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s="6">
        <f t="shared" si="125"/>
        <v>117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8274</v>
      </c>
      <c r="P1629" s="4">
        <f t="shared" si="126"/>
        <v>61.58</v>
      </c>
      <c r="Q1629" s="7">
        <f t="shared" si="127"/>
        <v>61.58</v>
      </c>
      <c r="R1629" s="8" t="s">
        <v>8323</v>
      </c>
      <c r="S1629" t="s">
        <v>8324</v>
      </c>
      <c r="T1629" s="11">
        <f t="shared" si="128"/>
        <v>41239.207638888889</v>
      </c>
      <c r="U1629" s="11">
        <f t="shared" si="129"/>
        <v>41205.707048611112</v>
      </c>
    </row>
    <row r="1630" spans="1:21" ht="32" hidden="1" x14ac:dyDescent="0.2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s="6">
        <f t="shared" si="125"/>
        <v>101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8274</v>
      </c>
      <c r="P1630" s="4">
        <f t="shared" si="126"/>
        <v>45.88</v>
      </c>
      <c r="Q1630" s="7">
        <f t="shared" si="127"/>
        <v>45.88</v>
      </c>
      <c r="R1630" s="8" t="s">
        <v>8323</v>
      </c>
      <c r="S1630" t="s">
        <v>8324</v>
      </c>
      <c r="T1630" s="11">
        <f t="shared" si="128"/>
        <v>41807.737060185187</v>
      </c>
      <c r="U1630" s="11">
        <f t="shared" si="129"/>
        <v>41774.737060185187</v>
      </c>
    </row>
    <row r="1631" spans="1:21" ht="32" hidden="1" x14ac:dyDescent="0.2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s="6">
        <f t="shared" si="125"/>
        <v>104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8274</v>
      </c>
      <c r="P1631" s="4">
        <f t="shared" si="126"/>
        <v>75.849999999999994</v>
      </c>
      <c r="Q1631" s="7">
        <f t="shared" si="127"/>
        <v>75.849999999999994</v>
      </c>
      <c r="R1631" s="8" t="s">
        <v>8323</v>
      </c>
      <c r="S1631" t="s">
        <v>8324</v>
      </c>
      <c r="T1631" s="11">
        <f t="shared" si="128"/>
        <v>41690.867280092592</v>
      </c>
      <c r="U1631" s="11">
        <f t="shared" si="129"/>
        <v>41645.867280092592</v>
      </c>
    </row>
    <row r="1632" spans="1:21" ht="48" hidden="1" x14ac:dyDescent="0.2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s="6">
        <f t="shared" si="125"/>
        <v>265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8274</v>
      </c>
      <c r="P1632" s="4">
        <f t="shared" si="126"/>
        <v>84.21</v>
      </c>
      <c r="Q1632" s="7">
        <f t="shared" si="127"/>
        <v>84.21</v>
      </c>
      <c r="R1632" s="8" t="s">
        <v>8323</v>
      </c>
      <c r="S1632" t="s">
        <v>8324</v>
      </c>
      <c r="T1632" s="11">
        <f t="shared" si="128"/>
        <v>40970.290972222225</v>
      </c>
      <c r="U1632" s="11">
        <f t="shared" si="129"/>
        <v>40939.837673611109</v>
      </c>
    </row>
    <row r="1633" spans="1:21" ht="48" hidden="1" x14ac:dyDescent="0.2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s="6">
        <f t="shared" si="125"/>
        <v>156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8274</v>
      </c>
      <c r="P1633" s="4">
        <f t="shared" si="126"/>
        <v>117.23</v>
      </c>
      <c r="Q1633" s="7">
        <f t="shared" si="127"/>
        <v>117.23</v>
      </c>
      <c r="R1633" s="8" t="s">
        <v>8323</v>
      </c>
      <c r="S1633" t="s">
        <v>8324</v>
      </c>
      <c r="T1633" s="11">
        <f t="shared" si="128"/>
        <v>41194.859502314815</v>
      </c>
      <c r="U1633" s="11">
        <f t="shared" si="129"/>
        <v>41164.859502314815</v>
      </c>
    </row>
    <row r="1634" spans="1:21" ht="48" hidden="1" x14ac:dyDescent="0.2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s="6">
        <f t="shared" si="125"/>
        <v>102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8274</v>
      </c>
      <c r="P1634" s="4">
        <f t="shared" si="126"/>
        <v>86.49</v>
      </c>
      <c r="Q1634" s="7">
        <f t="shared" si="127"/>
        <v>86.49</v>
      </c>
      <c r="R1634" s="8" t="s">
        <v>8323</v>
      </c>
      <c r="S1634" t="s">
        <v>8324</v>
      </c>
      <c r="T1634" s="11">
        <f t="shared" si="128"/>
        <v>40810.340902777774</v>
      </c>
      <c r="U1634" s="11">
        <f t="shared" si="129"/>
        <v>40750.340902777774</v>
      </c>
    </row>
    <row r="1635" spans="1:21" ht="48" hidden="1" x14ac:dyDescent="0.2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s="6">
        <f t="shared" si="125"/>
        <v>100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8274</v>
      </c>
      <c r="P1635" s="4">
        <f t="shared" si="126"/>
        <v>172.41</v>
      </c>
      <c r="Q1635" s="7">
        <f t="shared" si="127"/>
        <v>172.41</v>
      </c>
      <c r="R1635" s="8" t="s">
        <v>8323</v>
      </c>
      <c r="S1635" t="s">
        <v>8324</v>
      </c>
      <c r="T1635" s="11">
        <f t="shared" si="128"/>
        <v>40924.208333333336</v>
      </c>
      <c r="U1635" s="11">
        <f t="shared" si="129"/>
        <v>40896.883750000001</v>
      </c>
    </row>
    <row r="1636" spans="1:21" ht="32" hidden="1" x14ac:dyDescent="0.2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s="6">
        <f t="shared" si="125"/>
        <v>101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8274</v>
      </c>
      <c r="P1636" s="4">
        <f t="shared" si="126"/>
        <v>62.81</v>
      </c>
      <c r="Q1636" s="7">
        <f t="shared" si="127"/>
        <v>62.81</v>
      </c>
      <c r="R1636" s="8" t="s">
        <v>8323</v>
      </c>
      <c r="S1636" t="s">
        <v>8324</v>
      </c>
      <c r="T1636" s="11">
        <f t="shared" si="128"/>
        <v>40696.249305555553</v>
      </c>
      <c r="U1636" s="11">
        <f t="shared" si="129"/>
        <v>40658.189826388887</v>
      </c>
    </row>
    <row r="1637" spans="1:21" ht="48" hidden="1" x14ac:dyDescent="0.2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s="6">
        <f t="shared" si="125"/>
        <v>125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8274</v>
      </c>
      <c r="P1637" s="4">
        <f t="shared" si="126"/>
        <v>67.73</v>
      </c>
      <c r="Q1637" s="7">
        <f t="shared" si="127"/>
        <v>67.73</v>
      </c>
      <c r="R1637" s="8" t="s">
        <v>8323</v>
      </c>
      <c r="S1637" t="s">
        <v>8324</v>
      </c>
      <c r="T1637" s="11">
        <f t="shared" si="128"/>
        <v>42562.868761574078</v>
      </c>
      <c r="U1637" s="11">
        <f t="shared" si="129"/>
        <v>42502.868761574078</v>
      </c>
    </row>
    <row r="1638" spans="1:21" ht="48" hidden="1" x14ac:dyDescent="0.2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s="6">
        <f t="shared" si="125"/>
        <v>104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8274</v>
      </c>
      <c r="P1638" s="4">
        <f t="shared" si="126"/>
        <v>53.56</v>
      </c>
      <c r="Q1638" s="7">
        <f t="shared" si="127"/>
        <v>53.56</v>
      </c>
      <c r="R1638" s="8" t="s">
        <v>8323</v>
      </c>
      <c r="S1638" t="s">
        <v>8324</v>
      </c>
      <c r="T1638" s="11">
        <f t="shared" si="128"/>
        <v>40706.166666666664</v>
      </c>
      <c r="U1638" s="11">
        <f t="shared" si="129"/>
        <v>40663.08666666667</v>
      </c>
    </row>
    <row r="1639" spans="1:21" ht="48" hidden="1" x14ac:dyDescent="0.2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s="6">
        <f t="shared" si="125"/>
        <v>104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8274</v>
      </c>
      <c r="P1639" s="4">
        <f t="shared" si="126"/>
        <v>34.6</v>
      </c>
      <c r="Q1639" s="7">
        <f t="shared" si="127"/>
        <v>34.6</v>
      </c>
      <c r="R1639" s="8" t="s">
        <v>8323</v>
      </c>
      <c r="S1639" t="s">
        <v>8324</v>
      </c>
      <c r="T1639" s="11">
        <f t="shared" si="128"/>
        <v>40178.98541666667</v>
      </c>
      <c r="U1639" s="11">
        <f t="shared" si="129"/>
        <v>40122.751620370371</v>
      </c>
    </row>
    <row r="1640" spans="1:21" ht="32" hidden="1" x14ac:dyDescent="0.2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s="6">
        <f t="shared" si="125"/>
        <v>105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8274</v>
      </c>
      <c r="P1640" s="4">
        <f t="shared" si="126"/>
        <v>38.89</v>
      </c>
      <c r="Q1640" s="7">
        <f t="shared" si="127"/>
        <v>38.89</v>
      </c>
      <c r="R1640" s="8" t="s">
        <v>8323</v>
      </c>
      <c r="S1640" t="s">
        <v>8324</v>
      </c>
      <c r="T1640" s="11">
        <f t="shared" si="128"/>
        <v>41333.892361111109</v>
      </c>
      <c r="U1640" s="11">
        <f t="shared" si="129"/>
        <v>41288.68712962963</v>
      </c>
    </row>
    <row r="1641" spans="1:21" ht="48" hidden="1" x14ac:dyDescent="0.2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s="6">
        <f t="shared" si="125"/>
        <v>100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8274</v>
      </c>
      <c r="P1641" s="4">
        <f t="shared" si="126"/>
        <v>94.74</v>
      </c>
      <c r="Q1641" s="7">
        <f t="shared" si="127"/>
        <v>94.74</v>
      </c>
      <c r="R1641" s="8" t="s">
        <v>8323</v>
      </c>
      <c r="S1641" t="s">
        <v>8324</v>
      </c>
      <c r="T1641" s="11">
        <f t="shared" si="128"/>
        <v>40971.652372685188</v>
      </c>
      <c r="U1641" s="11">
        <f t="shared" si="129"/>
        <v>40941.652372685188</v>
      </c>
    </row>
    <row r="1642" spans="1:21" ht="48" hidden="1" x14ac:dyDescent="0.2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s="6">
        <f t="shared" si="125"/>
        <v>170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8274</v>
      </c>
      <c r="P1642" s="4">
        <f t="shared" si="126"/>
        <v>39.97</v>
      </c>
      <c r="Q1642" s="7">
        <f t="shared" si="127"/>
        <v>39.97</v>
      </c>
      <c r="R1642" s="8" t="s">
        <v>8323</v>
      </c>
      <c r="S1642" t="s">
        <v>8324</v>
      </c>
      <c r="T1642" s="11">
        <f t="shared" si="128"/>
        <v>40393.082638888889</v>
      </c>
      <c r="U1642" s="11">
        <f t="shared" si="129"/>
        <v>40379.23096064815</v>
      </c>
    </row>
    <row r="1643" spans="1:21" ht="32" hidden="1" x14ac:dyDescent="0.2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s="6">
        <f t="shared" si="125"/>
        <v>101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8290</v>
      </c>
      <c r="P1643" s="4">
        <f t="shared" si="126"/>
        <v>97.5</v>
      </c>
      <c r="Q1643" s="7">
        <f t="shared" si="127"/>
        <v>97.5</v>
      </c>
      <c r="R1643" s="8" t="s">
        <v>8323</v>
      </c>
      <c r="S1643" t="s">
        <v>8344</v>
      </c>
      <c r="T1643" s="11">
        <f t="shared" si="128"/>
        <v>41992.596574074079</v>
      </c>
      <c r="U1643" s="11">
        <f t="shared" si="129"/>
        <v>41962.596574074079</v>
      </c>
    </row>
    <row r="1644" spans="1:21" ht="48" hidden="1" x14ac:dyDescent="0.2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s="6">
        <f t="shared" si="125"/>
        <v>100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8290</v>
      </c>
      <c r="P1644" s="4">
        <f t="shared" si="126"/>
        <v>42.86</v>
      </c>
      <c r="Q1644" s="7">
        <f t="shared" si="127"/>
        <v>42.86</v>
      </c>
      <c r="R1644" s="8" t="s">
        <v>8323</v>
      </c>
      <c r="S1644" t="s">
        <v>8344</v>
      </c>
      <c r="T1644" s="11">
        <f t="shared" si="128"/>
        <v>40708.024618055555</v>
      </c>
      <c r="U1644" s="11">
        <f t="shared" si="129"/>
        <v>40688.024618055555</v>
      </c>
    </row>
    <row r="1645" spans="1:21" ht="32" hidden="1" x14ac:dyDescent="0.2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s="6">
        <f t="shared" si="125"/>
        <v>125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8290</v>
      </c>
      <c r="P1645" s="4">
        <f t="shared" si="126"/>
        <v>168.51</v>
      </c>
      <c r="Q1645" s="7">
        <f t="shared" si="127"/>
        <v>168.51</v>
      </c>
      <c r="R1645" s="8" t="s">
        <v>8323</v>
      </c>
      <c r="S1645" t="s">
        <v>8344</v>
      </c>
      <c r="T1645" s="11">
        <f t="shared" si="128"/>
        <v>41176.824212962965</v>
      </c>
      <c r="U1645" s="11">
        <f t="shared" si="129"/>
        <v>41146.824212962965</v>
      </c>
    </row>
    <row r="1646" spans="1:21" ht="48" hidden="1" x14ac:dyDescent="0.2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s="6">
        <f t="shared" si="125"/>
        <v>110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8290</v>
      </c>
      <c r="P1646" s="4">
        <f t="shared" si="126"/>
        <v>85.55</v>
      </c>
      <c r="Q1646" s="7">
        <f t="shared" si="127"/>
        <v>85.55</v>
      </c>
      <c r="R1646" s="8" t="s">
        <v>8323</v>
      </c>
      <c r="S1646" t="s">
        <v>8344</v>
      </c>
      <c r="T1646" s="11">
        <f t="shared" si="128"/>
        <v>41235.101388888892</v>
      </c>
      <c r="U1646" s="11">
        <f t="shared" si="129"/>
        <v>41175.05972222222</v>
      </c>
    </row>
    <row r="1647" spans="1:21" ht="48" hidden="1" x14ac:dyDescent="0.2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s="6">
        <f t="shared" si="125"/>
        <v>111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8290</v>
      </c>
      <c r="P1647" s="4">
        <f t="shared" si="126"/>
        <v>554</v>
      </c>
      <c r="Q1647" s="7">
        <f t="shared" si="127"/>
        <v>554</v>
      </c>
      <c r="R1647" s="8" t="s">
        <v>8323</v>
      </c>
      <c r="S1647" t="s">
        <v>8344</v>
      </c>
      <c r="T1647" s="11">
        <f t="shared" si="128"/>
        <v>41535.617361111108</v>
      </c>
      <c r="U1647" s="11">
        <f t="shared" si="129"/>
        <v>41521.617361111108</v>
      </c>
    </row>
    <row r="1648" spans="1:21" ht="48" hidden="1" x14ac:dyDescent="0.2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s="6">
        <f t="shared" si="125"/>
        <v>110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8290</v>
      </c>
      <c r="P1648" s="4">
        <f t="shared" si="126"/>
        <v>26.55</v>
      </c>
      <c r="Q1648" s="7">
        <f t="shared" si="127"/>
        <v>26.55</v>
      </c>
      <c r="R1648" s="8" t="s">
        <v>8323</v>
      </c>
      <c r="S1648" t="s">
        <v>8344</v>
      </c>
      <c r="T1648" s="11">
        <f t="shared" si="128"/>
        <v>41865.757638888892</v>
      </c>
      <c r="U1648" s="11">
        <f t="shared" si="129"/>
        <v>41833.450266203705</v>
      </c>
    </row>
    <row r="1649" spans="1:21" ht="48" hidden="1" x14ac:dyDescent="0.2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s="6">
        <f t="shared" si="125"/>
        <v>105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8290</v>
      </c>
      <c r="P1649" s="4">
        <f t="shared" si="126"/>
        <v>113.83</v>
      </c>
      <c r="Q1649" s="7">
        <f t="shared" si="127"/>
        <v>113.83</v>
      </c>
      <c r="R1649" s="8" t="s">
        <v>8323</v>
      </c>
      <c r="S1649" t="s">
        <v>8344</v>
      </c>
      <c r="T1649" s="11">
        <f t="shared" si="128"/>
        <v>41069.409456018519</v>
      </c>
      <c r="U1649" s="11">
        <f t="shared" si="129"/>
        <v>41039.409456018519</v>
      </c>
    </row>
    <row r="1650" spans="1:21" ht="48" hidden="1" x14ac:dyDescent="0.2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s="6">
        <f t="shared" si="125"/>
        <v>125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8290</v>
      </c>
      <c r="P1650" s="4">
        <f t="shared" si="126"/>
        <v>32.01</v>
      </c>
      <c r="Q1650" s="7">
        <f t="shared" si="127"/>
        <v>32.01</v>
      </c>
      <c r="R1650" s="8" t="s">
        <v>8323</v>
      </c>
      <c r="S1650" t="s">
        <v>8344</v>
      </c>
      <c r="T1650" s="11">
        <f t="shared" si="128"/>
        <v>40622.662986111114</v>
      </c>
      <c r="U1650" s="11">
        <f t="shared" si="129"/>
        <v>40592.704652777778</v>
      </c>
    </row>
    <row r="1651" spans="1:21" ht="48" hidden="1" x14ac:dyDescent="0.2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s="6">
        <f t="shared" si="125"/>
        <v>101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8290</v>
      </c>
      <c r="P1651" s="4">
        <f t="shared" si="126"/>
        <v>47.19</v>
      </c>
      <c r="Q1651" s="7">
        <f t="shared" si="127"/>
        <v>47.19</v>
      </c>
      <c r="R1651" s="8" t="s">
        <v>8323</v>
      </c>
      <c r="S1651" t="s">
        <v>8344</v>
      </c>
      <c r="T1651" s="11">
        <f t="shared" si="128"/>
        <v>41782.684664351851</v>
      </c>
      <c r="U1651" s="11">
        <f t="shared" si="129"/>
        <v>41737.684664351851</v>
      </c>
    </row>
    <row r="1652" spans="1:21" ht="32" hidden="1" x14ac:dyDescent="0.2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s="6">
        <f t="shared" si="125"/>
        <v>142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8290</v>
      </c>
      <c r="P1652" s="4">
        <f t="shared" si="126"/>
        <v>88.47</v>
      </c>
      <c r="Q1652" s="7">
        <f t="shared" si="127"/>
        <v>88.47</v>
      </c>
      <c r="R1652" s="8" t="s">
        <v>8323</v>
      </c>
      <c r="S1652" t="s">
        <v>8344</v>
      </c>
      <c r="T1652" s="11">
        <f t="shared" si="128"/>
        <v>41556.435613425929</v>
      </c>
      <c r="U1652" s="11">
        <f t="shared" si="129"/>
        <v>41526.435613425929</v>
      </c>
    </row>
    <row r="1653" spans="1:21" ht="48" hidden="1" x14ac:dyDescent="0.2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s="6">
        <f t="shared" si="125"/>
        <v>101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8290</v>
      </c>
      <c r="P1653" s="4">
        <f t="shared" si="126"/>
        <v>100.75</v>
      </c>
      <c r="Q1653" s="7">
        <f t="shared" si="127"/>
        <v>100.75</v>
      </c>
      <c r="R1653" s="8" t="s">
        <v>8323</v>
      </c>
      <c r="S1653" t="s">
        <v>8344</v>
      </c>
      <c r="T1653" s="11">
        <f t="shared" si="128"/>
        <v>40659.290972222225</v>
      </c>
      <c r="U1653" s="11">
        <f t="shared" si="129"/>
        <v>40625.900694444441</v>
      </c>
    </row>
    <row r="1654" spans="1:21" ht="48" hidden="1" x14ac:dyDescent="0.2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s="6">
        <f t="shared" si="125"/>
        <v>101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8290</v>
      </c>
      <c r="P1654" s="4">
        <f t="shared" si="126"/>
        <v>64.709999999999994</v>
      </c>
      <c r="Q1654" s="7">
        <f t="shared" si="127"/>
        <v>64.709999999999994</v>
      </c>
      <c r="R1654" s="8" t="s">
        <v>8323</v>
      </c>
      <c r="S1654" t="s">
        <v>8344</v>
      </c>
      <c r="T1654" s="11">
        <f t="shared" si="128"/>
        <v>41602.534641203703</v>
      </c>
      <c r="U1654" s="11">
        <f t="shared" si="129"/>
        <v>41572.492974537039</v>
      </c>
    </row>
    <row r="1655" spans="1:21" ht="48" hidden="1" x14ac:dyDescent="0.2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s="6">
        <f t="shared" si="125"/>
        <v>174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8290</v>
      </c>
      <c r="P1655" s="4">
        <f t="shared" si="126"/>
        <v>51.85</v>
      </c>
      <c r="Q1655" s="7">
        <f t="shared" si="127"/>
        <v>51.85</v>
      </c>
      <c r="R1655" s="8" t="s">
        <v>8323</v>
      </c>
      <c r="S1655" t="s">
        <v>8344</v>
      </c>
      <c r="T1655" s="11">
        <f t="shared" si="128"/>
        <v>40657.834444444445</v>
      </c>
      <c r="U1655" s="11">
        <f t="shared" si="129"/>
        <v>40626.834444444445</v>
      </c>
    </row>
    <row r="1656" spans="1:21" ht="48" hidden="1" x14ac:dyDescent="0.2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s="6">
        <f t="shared" si="125"/>
        <v>120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8290</v>
      </c>
      <c r="P1656" s="4">
        <f t="shared" si="126"/>
        <v>38.79</v>
      </c>
      <c r="Q1656" s="7">
        <f t="shared" si="127"/>
        <v>38.79</v>
      </c>
      <c r="R1656" s="8" t="s">
        <v>8323</v>
      </c>
      <c r="S1656" t="s">
        <v>8344</v>
      </c>
      <c r="T1656" s="11">
        <f t="shared" si="128"/>
        <v>41017.890740740739</v>
      </c>
      <c r="U1656" s="11">
        <f t="shared" si="129"/>
        <v>40987.890740740739</v>
      </c>
    </row>
    <row r="1657" spans="1:21" ht="32" hidden="1" x14ac:dyDescent="0.2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s="6">
        <f t="shared" si="125"/>
        <v>143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8290</v>
      </c>
      <c r="P1657" s="4">
        <f t="shared" si="126"/>
        <v>44.65</v>
      </c>
      <c r="Q1657" s="7">
        <f t="shared" si="127"/>
        <v>44.65</v>
      </c>
      <c r="R1657" s="8" t="s">
        <v>8323</v>
      </c>
      <c r="S1657" t="s">
        <v>8344</v>
      </c>
      <c r="T1657" s="11">
        <f t="shared" si="128"/>
        <v>41004.750231481477</v>
      </c>
      <c r="U1657" s="11">
        <f t="shared" si="129"/>
        <v>40974.791898148149</v>
      </c>
    </row>
    <row r="1658" spans="1:21" ht="64" hidden="1" x14ac:dyDescent="0.2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s="6">
        <f t="shared" si="125"/>
        <v>100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8290</v>
      </c>
      <c r="P1658" s="4">
        <f t="shared" si="126"/>
        <v>156.77000000000001</v>
      </c>
      <c r="Q1658" s="7">
        <f t="shared" si="127"/>
        <v>156.77000000000001</v>
      </c>
      <c r="R1658" s="8" t="s">
        <v>8323</v>
      </c>
      <c r="S1658" t="s">
        <v>8344</v>
      </c>
      <c r="T1658" s="11">
        <f t="shared" si="128"/>
        <v>41256.928842592592</v>
      </c>
      <c r="U1658" s="11">
        <f t="shared" si="129"/>
        <v>41226.928842592592</v>
      </c>
    </row>
    <row r="1659" spans="1:21" ht="48" hidden="1" x14ac:dyDescent="0.2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s="6">
        <f t="shared" si="125"/>
        <v>105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8290</v>
      </c>
      <c r="P1659" s="4">
        <f t="shared" si="126"/>
        <v>118.7</v>
      </c>
      <c r="Q1659" s="7">
        <f t="shared" si="127"/>
        <v>118.7</v>
      </c>
      <c r="R1659" s="8" t="s">
        <v>8323</v>
      </c>
      <c r="S1659" t="s">
        <v>8344</v>
      </c>
      <c r="T1659" s="11">
        <f t="shared" si="128"/>
        <v>41053.782037037039</v>
      </c>
      <c r="U1659" s="11">
        <f t="shared" si="129"/>
        <v>41023.782037037039</v>
      </c>
    </row>
    <row r="1660" spans="1:21" ht="48" hidden="1" x14ac:dyDescent="0.2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s="6">
        <f t="shared" si="125"/>
        <v>132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8290</v>
      </c>
      <c r="P1660" s="4">
        <f t="shared" si="126"/>
        <v>74.150000000000006</v>
      </c>
      <c r="Q1660" s="7">
        <f t="shared" si="127"/>
        <v>74.150000000000006</v>
      </c>
      <c r="R1660" s="8" t="s">
        <v>8323</v>
      </c>
      <c r="S1660" t="s">
        <v>8344</v>
      </c>
      <c r="T1660" s="11">
        <f t="shared" si="128"/>
        <v>41261.597222222219</v>
      </c>
      <c r="U1660" s="11">
        <f t="shared" si="129"/>
        <v>41223.22184027778</v>
      </c>
    </row>
    <row r="1661" spans="1:21" ht="48" hidden="1" x14ac:dyDescent="0.2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s="6">
        <f t="shared" si="125"/>
        <v>113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8290</v>
      </c>
      <c r="P1661" s="4">
        <f t="shared" si="126"/>
        <v>12.53</v>
      </c>
      <c r="Q1661" s="7">
        <f t="shared" si="127"/>
        <v>12.53</v>
      </c>
      <c r="R1661" s="8" t="s">
        <v>8323</v>
      </c>
      <c r="S1661" t="s">
        <v>8344</v>
      </c>
      <c r="T1661" s="11">
        <f t="shared" si="128"/>
        <v>41625.5</v>
      </c>
      <c r="U1661" s="11">
        <f t="shared" si="129"/>
        <v>41596.913437499999</v>
      </c>
    </row>
    <row r="1662" spans="1:21" ht="48" hidden="1" x14ac:dyDescent="0.2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s="6">
        <f t="shared" si="125"/>
        <v>1254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8290</v>
      </c>
      <c r="P1662" s="4">
        <f t="shared" si="126"/>
        <v>27.86</v>
      </c>
      <c r="Q1662" s="7">
        <f t="shared" si="127"/>
        <v>27.86</v>
      </c>
      <c r="R1662" s="8" t="s">
        <v>8323</v>
      </c>
      <c r="S1662" t="s">
        <v>8344</v>
      </c>
      <c r="T1662" s="11">
        <f t="shared" si="128"/>
        <v>42490.915972222225</v>
      </c>
      <c r="U1662" s="11">
        <f t="shared" si="129"/>
        <v>42459.693865740745</v>
      </c>
    </row>
    <row r="1663" spans="1:21" ht="64" hidden="1" x14ac:dyDescent="0.2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s="6">
        <f t="shared" si="125"/>
        <v>103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8290</v>
      </c>
      <c r="P1663" s="4">
        <f t="shared" si="126"/>
        <v>80.180000000000007</v>
      </c>
      <c r="Q1663" s="7">
        <f t="shared" si="127"/>
        <v>80.180000000000007</v>
      </c>
      <c r="R1663" s="8" t="s">
        <v>8323</v>
      </c>
      <c r="S1663" t="s">
        <v>8344</v>
      </c>
      <c r="T1663" s="11">
        <f t="shared" si="128"/>
        <v>42386.875</v>
      </c>
      <c r="U1663" s="11">
        <f t="shared" si="129"/>
        <v>42343.998043981483</v>
      </c>
    </row>
    <row r="1664" spans="1:21" ht="48" hidden="1" x14ac:dyDescent="0.2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s="6">
        <f t="shared" si="125"/>
        <v>103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8290</v>
      </c>
      <c r="P1664" s="4">
        <f t="shared" si="126"/>
        <v>132.44</v>
      </c>
      <c r="Q1664" s="7">
        <f t="shared" si="127"/>
        <v>132.44</v>
      </c>
      <c r="R1664" s="8" t="s">
        <v>8323</v>
      </c>
      <c r="S1664" t="s">
        <v>8344</v>
      </c>
      <c r="T1664" s="11">
        <f t="shared" si="128"/>
        <v>40908.239999999998</v>
      </c>
      <c r="U1664" s="11">
        <f t="shared" si="129"/>
        <v>40848.198333333334</v>
      </c>
    </row>
    <row r="1665" spans="1:21" ht="32" hidden="1" x14ac:dyDescent="0.2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s="6">
        <f t="shared" si="125"/>
        <v>108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8290</v>
      </c>
      <c r="P1665" s="4">
        <f t="shared" si="126"/>
        <v>33.75</v>
      </c>
      <c r="Q1665" s="7">
        <f t="shared" si="127"/>
        <v>33.75</v>
      </c>
      <c r="R1665" s="8" t="s">
        <v>8323</v>
      </c>
      <c r="S1665" t="s">
        <v>8344</v>
      </c>
      <c r="T1665" s="11">
        <f t="shared" si="128"/>
        <v>42036.02207175926</v>
      </c>
      <c r="U1665" s="11">
        <f t="shared" si="129"/>
        <v>42006.02207175926</v>
      </c>
    </row>
    <row r="1666" spans="1:21" ht="48" hidden="1" x14ac:dyDescent="0.2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s="6">
        <f t="shared" si="125"/>
        <v>122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8290</v>
      </c>
      <c r="P1666" s="4">
        <f t="shared" si="126"/>
        <v>34.380000000000003</v>
      </c>
      <c r="Q1666" s="7">
        <f t="shared" si="127"/>
        <v>34.380000000000003</v>
      </c>
      <c r="R1666" s="8" t="s">
        <v>8323</v>
      </c>
      <c r="S1666" t="s">
        <v>8344</v>
      </c>
      <c r="T1666" s="11">
        <f t="shared" si="128"/>
        <v>40984.165972222225</v>
      </c>
      <c r="U1666" s="11">
        <f t="shared" si="129"/>
        <v>40939.761782407404</v>
      </c>
    </row>
    <row r="1667" spans="1:21" ht="48" hidden="1" x14ac:dyDescent="0.2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s="6">
        <f t="shared" ref="F1667:F1730" si="130">ROUND(E1667/D1667*100,0)</f>
        <v>119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8290</v>
      </c>
      <c r="P1667" s="4">
        <f t="shared" ref="P1667:P1730" si="131">ROUND(E1667/M1667,2)</f>
        <v>44.96</v>
      </c>
      <c r="Q1667" s="7">
        <f t="shared" ref="Q1667:Q1730" si="132">IFERROR(ROUND(E1667/M1667,2),0)</f>
        <v>44.96</v>
      </c>
      <c r="R1667" s="8" t="s">
        <v>8323</v>
      </c>
      <c r="S1667" t="s">
        <v>8344</v>
      </c>
      <c r="T1667" s="11">
        <f t="shared" ref="T1667:T1730" si="133">(((J1667/60)/60)/24)+DATE(1970,1,1)</f>
        <v>40596.125</v>
      </c>
      <c r="U1667" s="11">
        <f t="shared" ref="U1667:U1730" si="134">(((K1667/60)/60)/24)+DATE(1970,1,1)</f>
        <v>40564.649456018517</v>
      </c>
    </row>
    <row r="1668" spans="1:21" ht="48" hidden="1" x14ac:dyDescent="0.2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s="6">
        <f t="shared" si="130"/>
        <v>161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8290</v>
      </c>
      <c r="P1668" s="4">
        <f t="shared" si="131"/>
        <v>41.04</v>
      </c>
      <c r="Q1668" s="7">
        <f t="shared" si="132"/>
        <v>41.04</v>
      </c>
      <c r="R1668" s="8" t="s">
        <v>8323</v>
      </c>
      <c r="S1668" t="s">
        <v>8344</v>
      </c>
      <c r="T1668" s="11">
        <f t="shared" si="133"/>
        <v>41361.211493055554</v>
      </c>
      <c r="U1668" s="11">
        <f t="shared" si="134"/>
        <v>41331.253159722226</v>
      </c>
    </row>
    <row r="1669" spans="1:21" ht="48" hidden="1" x14ac:dyDescent="0.2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s="6">
        <f t="shared" si="130"/>
        <v>127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8290</v>
      </c>
      <c r="P1669" s="4">
        <f t="shared" si="131"/>
        <v>52.6</v>
      </c>
      <c r="Q1669" s="7">
        <f t="shared" si="132"/>
        <v>52.6</v>
      </c>
      <c r="R1669" s="8" t="s">
        <v>8323</v>
      </c>
      <c r="S1669" t="s">
        <v>8344</v>
      </c>
      <c r="T1669" s="11">
        <f t="shared" si="133"/>
        <v>41709.290972222225</v>
      </c>
      <c r="U1669" s="11">
        <f t="shared" si="134"/>
        <v>41682.0705787037</v>
      </c>
    </row>
    <row r="1670" spans="1:21" ht="48" hidden="1" x14ac:dyDescent="0.2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s="6">
        <f t="shared" si="130"/>
        <v>103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8290</v>
      </c>
      <c r="P1670" s="4">
        <f t="shared" si="131"/>
        <v>70.78</v>
      </c>
      <c r="Q1670" s="7">
        <f t="shared" si="132"/>
        <v>70.78</v>
      </c>
      <c r="R1670" s="8" t="s">
        <v>8323</v>
      </c>
      <c r="S1670" t="s">
        <v>8344</v>
      </c>
      <c r="T1670" s="11">
        <f t="shared" si="133"/>
        <v>40875.191423611112</v>
      </c>
      <c r="U1670" s="11">
        <f t="shared" si="134"/>
        <v>40845.14975694444</v>
      </c>
    </row>
    <row r="1671" spans="1:21" ht="48" hidden="1" x14ac:dyDescent="0.2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s="6">
        <f t="shared" si="130"/>
        <v>140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8290</v>
      </c>
      <c r="P1671" s="4">
        <f t="shared" si="131"/>
        <v>53.75</v>
      </c>
      <c r="Q1671" s="7">
        <f t="shared" si="132"/>
        <v>53.75</v>
      </c>
      <c r="R1671" s="8" t="s">
        <v>8323</v>
      </c>
      <c r="S1671" t="s">
        <v>8344</v>
      </c>
      <c r="T1671" s="11">
        <f t="shared" si="133"/>
        <v>42521.885138888887</v>
      </c>
      <c r="U1671" s="11">
        <f t="shared" si="134"/>
        <v>42461.885138888887</v>
      </c>
    </row>
    <row r="1672" spans="1:21" ht="64" hidden="1" x14ac:dyDescent="0.2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s="6">
        <f t="shared" si="130"/>
        <v>103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8290</v>
      </c>
      <c r="P1672" s="4">
        <f t="shared" si="131"/>
        <v>44.61</v>
      </c>
      <c r="Q1672" s="7">
        <f t="shared" si="132"/>
        <v>44.61</v>
      </c>
      <c r="R1672" s="8" t="s">
        <v>8323</v>
      </c>
      <c r="S1672" t="s">
        <v>8344</v>
      </c>
      <c r="T1672" s="11">
        <f t="shared" si="133"/>
        <v>40364.166666666664</v>
      </c>
      <c r="U1672" s="11">
        <f t="shared" si="134"/>
        <v>40313.930543981485</v>
      </c>
    </row>
    <row r="1673" spans="1:21" ht="32" hidden="1" x14ac:dyDescent="0.2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s="6">
        <f t="shared" si="130"/>
        <v>101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8290</v>
      </c>
      <c r="P1673" s="4">
        <f t="shared" si="131"/>
        <v>26.15</v>
      </c>
      <c r="Q1673" s="7">
        <f t="shared" si="132"/>
        <v>26.15</v>
      </c>
      <c r="R1673" s="8" t="s">
        <v>8323</v>
      </c>
      <c r="S1673" t="s">
        <v>8344</v>
      </c>
      <c r="T1673" s="11">
        <f t="shared" si="133"/>
        <v>42583.54414351852</v>
      </c>
      <c r="U1673" s="11">
        <f t="shared" si="134"/>
        <v>42553.54414351852</v>
      </c>
    </row>
    <row r="1674" spans="1:21" ht="32" hidden="1" x14ac:dyDescent="0.2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s="6">
        <f t="shared" si="130"/>
        <v>113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8290</v>
      </c>
      <c r="P1674" s="4">
        <f t="shared" si="131"/>
        <v>39.18</v>
      </c>
      <c r="Q1674" s="7">
        <f t="shared" si="132"/>
        <v>39.18</v>
      </c>
      <c r="R1674" s="8" t="s">
        <v>8323</v>
      </c>
      <c r="S1674" t="s">
        <v>8344</v>
      </c>
      <c r="T1674" s="11">
        <f t="shared" si="133"/>
        <v>41064.656597222223</v>
      </c>
      <c r="U1674" s="11">
        <f t="shared" si="134"/>
        <v>41034.656597222223</v>
      </c>
    </row>
    <row r="1675" spans="1:21" ht="48" hidden="1" x14ac:dyDescent="0.2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s="6">
        <f t="shared" si="130"/>
        <v>128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8290</v>
      </c>
      <c r="P1675" s="4">
        <f t="shared" si="131"/>
        <v>45.59</v>
      </c>
      <c r="Q1675" s="7">
        <f t="shared" si="132"/>
        <v>45.59</v>
      </c>
      <c r="R1675" s="8" t="s">
        <v>8323</v>
      </c>
      <c r="S1675" t="s">
        <v>8344</v>
      </c>
      <c r="T1675" s="11">
        <f t="shared" si="133"/>
        <v>42069.878379629634</v>
      </c>
      <c r="U1675" s="11">
        <f t="shared" si="134"/>
        <v>42039.878379629634</v>
      </c>
    </row>
    <row r="1676" spans="1:21" ht="48" hidden="1" x14ac:dyDescent="0.2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s="6">
        <f t="shared" si="130"/>
        <v>202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8290</v>
      </c>
      <c r="P1676" s="4">
        <f t="shared" si="131"/>
        <v>89.25</v>
      </c>
      <c r="Q1676" s="7">
        <f t="shared" si="132"/>
        <v>89.25</v>
      </c>
      <c r="R1676" s="8" t="s">
        <v>8323</v>
      </c>
      <c r="S1676" t="s">
        <v>8344</v>
      </c>
      <c r="T1676" s="11">
        <f t="shared" si="133"/>
        <v>42600.290972222225</v>
      </c>
      <c r="U1676" s="11">
        <f t="shared" si="134"/>
        <v>42569.605393518519</v>
      </c>
    </row>
    <row r="1677" spans="1:21" ht="32" hidden="1" x14ac:dyDescent="0.2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s="6">
        <f t="shared" si="130"/>
        <v>137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8290</v>
      </c>
      <c r="P1677" s="4">
        <f t="shared" si="131"/>
        <v>40.42</v>
      </c>
      <c r="Q1677" s="7">
        <f t="shared" si="132"/>
        <v>40.42</v>
      </c>
      <c r="R1677" s="8" t="s">
        <v>8323</v>
      </c>
      <c r="S1677" t="s">
        <v>8344</v>
      </c>
      <c r="T1677" s="11">
        <f t="shared" si="133"/>
        <v>40832.918749999997</v>
      </c>
      <c r="U1677" s="11">
        <f t="shared" si="134"/>
        <v>40802.733101851853</v>
      </c>
    </row>
    <row r="1678" spans="1:21" ht="32" hidden="1" x14ac:dyDescent="0.2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s="6">
        <f t="shared" si="130"/>
        <v>115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8290</v>
      </c>
      <c r="P1678" s="4">
        <f t="shared" si="131"/>
        <v>82.38</v>
      </c>
      <c r="Q1678" s="7">
        <f t="shared" si="132"/>
        <v>82.38</v>
      </c>
      <c r="R1678" s="8" t="s">
        <v>8323</v>
      </c>
      <c r="S1678" t="s">
        <v>8344</v>
      </c>
      <c r="T1678" s="11">
        <f t="shared" si="133"/>
        <v>41020.165972222225</v>
      </c>
      <c r="U1678" s="11">
        <f t="shared" si="134"/>
        <v>40973.72623842593</v>
      </c>
    </row>
    <row r="1679" spans="1:21" ht="48" hidden="1" x14ac:dyDescent="0.2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s="6">
        <f t="shared" si="130"/>
        <v>112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8290</v>
      </c>
      <c r="P1679" s="4">
        <f t="shared" si="131"/>
        <v>159.52000000000001</v>
      </c>
      <c r="Q1679" s="7">
        <f t="shared" si="132"/>
        <v>159.52000000000001</v>
      </c>
      <c r="R1679" s="8" t="s">
        <v>8323</v>
      </c>
      <c r="S1679" t="s">
        <v>8344</v>
      </c>
      <c r="T1679" s="11">
        <f t="shared" si="133"/>
        <v>42476.249305555553</v>
      </c>
      <c r="U1679" s="11">
        <f t="shared" si="134"/>
        <v>42416.407129629632</v>
      </c>
    </row>
    <row r="1680" spans="1:21" ht="32" hidden="1" x14ac:dyDescent="0.2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s="6">
        <f t="shared" si="130"/>
        <v>118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8290</v>
      </c>
      <c r="P1680" s="4">
        <f t="shared" si="131"/>
        <v>36.24</v>
      </c>
      <c r="Q1680" s="7">
        <f t="shared" si="132"/>
        <v>36.24</v>
      </c>
      <c r="R1680" s="8" t="s">
        <v>8323</v>
      </c>
      <c r="S1680" t="s">
        <v>8344</v>
      </c>
      <c r="T1680" s="11">
        <f t="shared" si="133"/>
        <v>41676.854988425926</v>
      </c>
      <c r="U1680" s="11">
        <f t="shared" si="134"/>
        <v>41662.854988425926</v>
      </c>
    </row>
    <row r="1681" spans="1:21" ht="64" hidden="1" x14ac:dyDescent="0.2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s="6">
        <f t="shared" si="130"/>
        <v>175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8290</v>
      </c>
      <c r="P1681" s="4">
        <f t="shared" si="131"/>
        <v>62.5</v>
      </c>
      <c r="Q1681" s="7">
        <f t="shared" si="132"/>
        <v>62.5</v>
      </c>
      <c r="R1681" s="8" t="s">
        <v>8323</v>
      </c>
      <c r="S1681" t="s">
        <v>8344</v>
      </c>
      <c r="T1681" s="11">
        <f t="shared" si="133"/>
        <v>40746.068807870368</v>
      </c>
      <c r="U1681" s="11">
        <f t="shared" si="134"/>
        <v>40723.068807870368</v>
      </c>
    </row>
    <row r="1682" spans="1:21" ht="32" hidden="1" x14ac:dyDescent="0.2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s="6">
        <f t="shared" si="130"/>
        <v>118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8290</v>
      </c>
      <c r="P1682" s="4">
        <f t="shared" si="131"/>
        <v>47</v>
      </c>
      <c r="Q1682" s="7">
        <f t="shared" si="132"/>
        <v>47</v>
      </c>
      <c r="R1682" s="8" t="s">
        <v>8323</v>
      </c>
      <c r="S1682" t="s">
        <v>8344</v>
      </c>
      <c r="T1682" s="11">
        <f t="shared" si="133"/>
        <v>41832.757719907408</v>
      </c>
      <c r="U1682" s="11">
        <f t="shared" si="134"/>
        <v>41802.757719907408</v>
      </c>
    </row>
    <row r="1683" spans="1:21" ht="48" hidden="1" x14ac:dyDescent="0.2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s="6">
        <f t="shared" si="130"/>
        <v>101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8291</v>
      </c>
      <c r="P1683" s="4">
        <f t="shared" si="131"/>
        <v>74.58</v>
      </c>
      <c r="Q1683" s="7">
        <f t="shared" si="132"/>
        <v>74.58</v>
      </c>
      <c r="R1683" s="8" t="s">
        <v>8323</v>
      </c>
      <c r="S1683" t="s">
        <v>8345</v>
      </c>
      <c r="T1683" s="11">
        <f t="shared" si="133"/>
        <v>42823.083333333328</v>
      </c>
      <c r="U1683" s="11">
        <f t="shared" si="134"/>
        <v>42774.121342592596</v>
      </c>
    </row>
    <row r="1684" spans="1:21" ht="32" hidden="1" x14ac:dyDescent="0.2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s="6">
        <f t="shared" si="130"/>
        <v>0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8291</v>
      </c>
      <c r="P1684" s="4" t="e">
        <f t="shared" si="131"/>
        <v>#DIV/0!</v>
      </c>
      <c r="Q1684" s="7">
        <f t="shared" si="132"/>
        <v>0</v>
      </c>
      <c r="R1684" s="8" t="s">
        <v>8323</v>
      </c>
      <c r="S1684" t="s">
        <v>8345</v>
      </c>
      <c r="T1684" s="11">
        <f t="shared" si="133"/>
        <v>42839.171990740739</v>
      </c>
      <c r="U1684" s="11">
        <f t="shared" si="134"/>
        <v>42779.21365740741</v>
      </c>
    </row>
    <row r="1685" spans="1:21" ht="48" hidden="1" x14ac:dyDescent="0.2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s="6">
        <f t="shared" si="130"/>
        <v>22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8291</v>
      </c>
      <c r="P1685" s="4">
        <f t="shared" si="131"/>
        <v>76</v>
      </c>
      <c r="Q1685" s="7">
        <f t="shared" si="132"/>
        <v>76</v>
      </c>
      <c r="R1685" s="8" t="s">
        <v>8323</v>
      </c>
      <c r="S1685" t="s">
        <v>8345</v>
      </c>
      <c r="T1685" s="11">
        <f t="shared" si="133"/>
        <v>42832.781689814816</v>
      </c>
      <c r="U1685" s="11">
        <f t="shared" si="134"/>
        <v>42808.781689814816</v>
      </c>
    </row>
    <row r="1686" spans="1:21" ht="32" hidden="1" x14ac:dyDescent="0.2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s="6">
        <f t="shared" si="130"/>
        <v>109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8291</v>
      </c>
      <c r="P1686" s="4">
        <f t="shared" si="131"/>
        <v>86.44</v>
      </c>
      <c r="Q1686" s="7">
        <f t="shared" si="132"/>
        <v>86.44</v>
      </c>
      <c r="R1686" s="8" t="s">
        <v>8323</v>
      </c>
      <c r="S1686" t="s">
        <v>8345</v>
      </c>
      <c r="T1686" s="11">
        <f t="shared" si="133"/>
        <v>42811.773622685185</v>
      </c>
      <c r="U1686" s="11">
        <f t="shared" si="134"/>
        <v>42783.815289351856</v>
      </c>
    </row>
    <row r="1687" spans="1:21" ht="48" hidden="1" x14ac:dyDescent="0.2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s="6">
        <f t="shared" si="130"/>
        <v>103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8291</v>
      </c>
      <c r="P1687" s="4">
        <f t="shared" si="131"/>
        <v>24</v>
      </c>
      <c r="Q1687" s="7">
        <f t="shared" si="132"/>
        <v>24</v>
      </c>
      <c r="R1687" s="8" t="s">
        <v>8323</v>
      </c>
      <c r="S1687" t="s">
        <v>8345</v>
      </c>
      <c r="T1687" s="11">
        <f t="shared" si="133"/>
        <v>42818.208599537036</v>
      </c>
      <c r="U1687" s="11">
        <f t="shared" si="134"/>
        <v>42788.2502662037</v>
      </c>
    </row>
    <row r="1688" spans="1:21" ht="48" hidden="1" x14ac:dyDescent="0.2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s="6">
        <f t="shared" si="130"/>
        <v>0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8291</v>
      </c>
      <c r="P1688" s="4">
        <f t="shared" si="131"/>
        <v>18</v>
      </c>
      <c r="Q1688" s="7">
        <f t="shared" si="132"/>
        <v>18</v>
      </c>
      <c r="R1688" s="8" t="s">
        <v>8323</v>
      </c>
      <c r="S1688" t="s">
        <v>8345</v>
      </c>
      <c r="T1688" s="11">
        <f t="shared" si="133"/>
        <v>42852.802303240736</v>
      </c>
      <c r="U1688" s="11">
        <f t="shared" si="134"/>
        <v>42792.843969907408</v>
      </c>
    </row>
    <row r="1689" spans="1:21" ht="48" hidden="1" x14ac:dyDescent="0.2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s="6">
        <f t="shared" si="130"/>
        <v>31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8291</v>
      </c>
      <c r="P1689" s="4">
        <f t="shared" si="131"/>
        <v>80.13</v>
      </c>
      <c r="Q1689" s="7">
        <f t="shared" si="132"/>
        <v>80.13</v>
      </c>
      <c r="R1689" s="8" t="s">
        <v>8323</v>
      </c>
      <c r="S1689" t="s">
        <v>8345</v>
      </c>
      <c r="T1689" s="11">
        <f t="shared" si="133"/>
        <v>42835.84375</v>
      </c>
      <c r="U1689" s="11">
        <f t="shared" si="134"/>
        <v>42802.046817129631</v>
      </c>
    </row>
    <row r="1690" spans="1:21" ht="64" hidden="1" x14ac:dyDescent="0.2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s="6">
        <f t="shared" si="130"/>
        <v>44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8291</v>
      </c>
      <c r="P1690" s="4">
        <f t="shared" si="131"/>
        <v>253.14</v>
      </c>
      <c r="Q1690" s="7">
        <f t="shared" si="132"/>
        <v>253.14</v>
      </c>
      <c r="R1690" s="8" t="s">
        <v>8323</v>
      </c>
      <c r="S1690" t="s">
        <v>8345</v>
      </c>
      <c r="T1690" s="11">
        <f t="shared" si="133"/>
        <v>42834.492986111116</v>
      </c>
      <c r="U1690" s="11">
        <f t="shared" si="134"/>
        <v>42804.534652777773</v>
      </c>
    </row>
    <row r="1691" spans="1:21" ht="16" hidden="1" x14ac:dyDescent="0.2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s="6">
        <f t="shared" si="130"/>
        <v>100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8291</v>
      </c>
      <c r="P1691" s="4">
        <f t="shared" si="131"/>
        <v>171.43</v>
      </c>
      <c r="Q1691" s="7">
        <f t="shared" si="132"/>
        <v>171.43</v>
      </c>
      <c r="R1691" s="8" t="s">
        <v>8323</v>
      </c>
      <c r="S1691" t="s">
        <v>8345</v>
      </c>
      <c r="T1691" s="11">
        <f t="shared" si="133"/>
        <v>42810.900810185187</v>
      </c>
      <c r="U1691" s="11">
        <f t="shared" si="134"/>
        <v>42780.942476851851</v>
      </c>
    </row>
    <row r="1692" spans="1:21" ht="48" hidden="1" x14ac:dyDescent="0.2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s="6">
        <f t="shared" si="130"/>
        <v>25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8291</v>
      </c>
      <c r="P1692" s="4">
        <f t="shared" si="131"/>
        <v>57.73</v>
      </c>
      <c r="Q1692" s="7">
        <f t="shared" si="132"/>
        <v>57.73</v>
      </c>
      <c r="R1692" s="8" t="s">
        <v>8323</v>
      </c>
      <c r="S1692" t="s">
        <v>8345</v>
      </c>
      <c r="T1692" s="11">
        <f t="shared" si="133"/>
        <v>42831.389374999999</v>
      </c>
      <c r="U1692" s="11">
        <f t="shared" si="134"/>
        <v>42801.43104166667</v>
      </c>
    </row>
    <row r="1693" spans="1:21" ht="48" hidden="1" x14ac:dyDescent="0.2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s="6">
        <f t="shared" si="130"/>
        <v>33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8291</v>
      </c>
      <c r="P1693" s="4">
        <f t="shared" si="131"/>
        <v>264.26</v>
      </c>
      <c r="Q1693" s="7">
        <f t="shared" si="132"/>
        <v>264.26</v>
      </c>
      <c r="R1693" s="8" t="s">
        <v>8323</v>
      </c>
      <c r="S1693" t="s">
        <v>8345</v>
      </c>
      <c r="T1693" s="11">
        <f t="shared" si="133"/>
        <v>42828.041666666672</v>
      </c>
      <c r="U1693" s="11">
        <f t="shared" si="134"/>
        <v>42795.701481481476</v>
      </c>
    </row>
    <row r="1694" spans="1:21" ht="48" hidden="1" x14ac:dyDescent="0.2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s="6">
        <f t="shared" si="130"/>
        <v>48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8291</v>
      </c>
      <c r="P1694" s="4">
        <f t="shared" si="131"/>
        <v>159.33000000000001</v>
      </c>
      <c r="Q1694" s="7">
        <f t="shared" si="132"/>
        <v>159.33000000000001</v>
      </c>
      <c r="R1694" s="8" t="s">
        <v>8323</v>
      </c>
      <c r="S1694" t="s">
        <v>8345</v>
      </c>
      <c r="T1694" s="11">
        <f t="shared" si="133"/>
        <v>42820.999305555553</v>
      </c>
      <c r="U1694" s="11">
        <f t="shared" si="134"/>
        <v>42788.151238425926</v>
      </c>
    </row>
    <row r="1695" spans="1:21" ht="48" hidden="1" x14ac:dyDescent="0.2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s="6">
        <f t="shared" si="130"/>
        <v>9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8291</v>
      </c>
      <c r="P1695" s="4">
        <f t="shared" si="131"/>
        <v>35</v>
      </c>
      <c r="Q1695" s="7">
        <f t="shared" si="132"/>
        <v>35</v>
      </c>
      <c r="R1695" s="8" t="s">
        <v>8323</v>
      </c>
      <c r="S1695" t="s">
        <v>8345</v>
      </c>
      <c r="T1695" s="11">
        <f t="shared" si="133"/>
        <v>42834.833333333328</v>
      </c>
      <c r="U1695" s="11">
        <f t="shared" si="134"/>
        <v>42803.920277777783</v>
      </c>
    </row>
    <row r="1696" spans="1:21" ht="48" hidden="1" x14ac:dyDescent="0.2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s="6">
        <f t="shared" si="130"/>
        <v>0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8291</v>
      </c>
      <c r="P1696" s="4">
        <f t="shared" si="131"/>
        <v>5</v>
      </c>
      <c r="Q1696" s="7">
        <f t="shared" si="132"/>
        <v>5</v>
      </c>
      <c r="R1696" s="8" t="s">
        <v>8323</v>
      </c>
      <c r="S1696" t="s">
        <v>8345</v>
      </c>
      <c r="T1696" s="11">
        <f t="shared" si="133"/>
        <v>42821.191666666666</v>
      </c>
      <c r="U1696" s="11">
        <f t="shared" si="134"/>
        <v>42791.669837962967</v>
      </c>
    </row>
    <row r="1697" spans="1:21" ht="48" hidden="1" x14ac:dyDescent="0.2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s="6">
        <f t="shared" si="130"/>
        <v>12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8291</v>
      </c>
      <c r="P1697" s="4">
        <f t="shared" si="131"/>
        <v>61.09</v>
      </c>
      <c r="Q1697" s="7">
        <f t="shared" si="132"/>
        <v>61.09</v>
      </c>
      <c r="R1697" s="8" t="s">
        <v>8323</v>
      </c>
      <c r="S1697" t="s">
        <v>8345</v>
      </c>
      <c r="T1697" s="11">
        <f t="shared" si="133"/>
        <v>42835.041666666672</v>
      </c>
      <c r="U1697" s="11">
        <f t="shared" si="134"/>
        <v>42801.031412037039</v>
      </c>
    </row>
    <row r="1698" spans="1:21" ht="48" hidden="1" x14ac:dyDescent="0.2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s="6">
        <f t="shared" si="130"/>
        <v>0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8291</v>
      </c>
      <c r="P1698" s="4" t="e">
        <f t="shared" si="131"/>
        <v>#DIV/0!</v>
      </c>
      <c r="Q1698" s="7">
        <f t="shared" si="132"/>
        <v>0</v>
      </c>
      <c r="R1698" s="8" t="s">
        <v>8323</v>
      </c>
      <c r="S1698" t="s">
        <v>8345</v>
      </c>
      <c r="T1698" s="11">
        <f t="shared" si="133"/>
        <v>42826.027905092589</v>
      </c>
      <c r="U1698" s="11">
        <f t="shared" si="134"/>
        <v>42796.069571759261</v>
      </c>
    </row>
    <row r="1699" spans="1:21" ht="48" hidden="1" x14ac:dyDescent="0.2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s="6">
        <f t="shared" si="130"/>
        <v>20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8291</v>
      </c>
      <c r="P1699" s="4">
        <f t="shared" si="131"/>
        <v>114.82</v>
      </c>
      <c r="Q1699" s="7">
        <f t="shared" si="132"/>
        <v>114.82</v>
      </c>
      <c r="R1699" s="8" t="s">
        <v>8323</v>
      </c>
      <c r="S1699" t="s">
        <v>8345</v>
      </c>
      <c r="T1699" s="11">
        <f t="shared" si="133"/>
        <v>42834.991296296299</v>
      </c>
      <c r="U1699" s="11">
        <f t="shared" si="134"/>
        <v>42805.032962962956</v>
      </c>
    </row>
    <row r="1700" spans="1:21" ht="80" hidden="1" x14ac:dyDescent="0.2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s="6">
        <f t="shared" si="130"/>
        <v>0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8291</v>
      </c>
      <c r="P1700" s="4" t="e">
        <f t="shared" si="131"/>
        <v>#DIV/0!</v>
      </c>
      <c r="Q1700" s="7">
        <f t="shared" si="132"/>
        <v>0</v>
      </c>
      <c r="R1700" s="8" t="s">
        <v>8323</v>
      </c>
      <c r="S1700" t="s">
        <v>8345</v>
      </c>
      <c r="T1700" s="11">
        <f t="shared" si="133"/>
        <v>42820.147916666669</v>
      </c>
      <c r="U1700" s="11">
        <f t="shared" si="134"/>
        <v>42796.207870370374</v>
      </c>
    </row>
    <row r="1701" spans="1:21" ht="48" hidden="1" x14ac:dyDescent="0.2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s="6">
        <f t="shared" si="130"/>
        <v>4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8291</v>
      </c>
      <c r="P1701" s="4">
        <f t="shared" si="131"/>
        <v>54</v>
      </c>
      <c r="Q1701" s="7">
        <f t="shared" si="132"/>
        <v>54</v>
      </c>
      <c r="R1701" s="8" t="s">
        <v>8323</v>
      </c>
      <c r="S1701" t="s">
        <v>8345</v>
      </c>
      <c r="T1701" s="11">
        <f t="shared" si="133"/>
        <v>42836.863946759258</v>
      </c>
      <c r="U1701" s="11">
        <f t="shared" si="134"/>
        <v>42806.863946759258</v>
      </c>
    </row>
    <row r="1702" spans="1:21" ht="48" hidden="1" x14ac:dyDescent="0.2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s="6">
        <f t="shared" si="130"/>
        <v>26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8291</v>
      </c>
      <c r="P1702" s="4">
        <f t="shared" si="131"/>
        <v>65.97</v>
      </c>
      <c r="Q1702" s="7">
        <f t="shared" si="132"/>
        <v>65.97</v>
      </c>
      <c r="R1702" s="8" t="s">
        <v>8323</v>
      </c>
      <c r="S1702" t="s">
        <v>8345</v>
      </c>
      <c r="T1702" s="11">
        <f t="shared" si="133"/>
        <v>42826.166666666672</v>
      </c>
      <c r="U1702" s="11">
        <f t="shared" si="134"/>
        <v>42796.071643518517</v>
      </c>
    </row>
    <row r="1703" spans="1:21" ht="48" hidden="1" x14ac:dyDescent="0.2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s="6">
        <f t="shared" si="130"/>
        <v>0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8291</v>
      </c>
      <c r="P1703" s="4">
        <f t="shared" si="131"/>
        <v>5</v>
      </c>
      <c r="Q1703" s="7">
        <f t="shared" si="132"/>
        <v>5</v>
      </c>
      <c r="R1703" s="8" t="s">
        <v>8323</v>
      </c>
      <c r="S1703" t="s">
        <v>8345</v>
      </c>
      <c r="T1703" s="11">
        <f t="shared" si="133"/>
        <v>42019.664409722223</v>
      </c>
      <c r="U1703" s="11">
        <f t="shared" si="134"/>
        <v>41989.664409722223</v>
      </c>
    </row>
    <row r="1704" spans="1:21" ht="16" hidden="1" x14ac:dyDescent="0.2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s="6">
        <f t="shared" si="130"/>
        <v>0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8291</v>
      </c>
      <c r="P1704" s="4">
        <f t="shared" si="131"/>
        <v>1</v>
      </c>
      <c r="Q1704" s="7">
        <f t="shared" si="132"/>
        <v>1</v>
      </c>
      <c r="R1704" s="8" t="s">
        <v>8323</v>
      </c>
      <c r="S1704" t="s">
        <v>8345</v>
      </c>
      <c r="T1704" s="11">
        <f t="shared" si="133"/>
        <v>42093.828125</v>
      </c>
      <c r="U1704" s="11">
        <f t="shared" si="134"/>
        <v>42063.869791666672</v>
      </c>
    </row>
    <row r="1705" spans="1:21" ht="48" hidden="1" x14ac:dyDescent="0.2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s="6">
        <f t="shared" si="130"/>
        <v>1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8291</v>
      </c>
      <c r="P1705" s="4">
        <f t="shared" si="131"/>
        <v>25.5</v>
      </c>
      <c r="Q1705" s="7">
        <f t="shared" si="132"/>
        <v>25.5</v>
      </c>
      <c r="R1705" s="8" t="s">
        <v>8323</v>
      </c>
      <c r="S1705" t="s">
        <v>8345</v>
      </c>
      <c r="T1705" s="11">
        <f t="shared" si="133"/>
        <v>42247.281678240746</v>
      </c>
      <c r="U1705" s="11">
        <f t="shared" si="134"/>
        <v>42187.281678240746</v>
      </c>
    </row>
    <row r="1706" spans="1:21" ht="32" hidden="1" x14ac:dyDescent="0.2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s="6">
        <f t="shared" si="130"/>
        <v>65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8291</v>
      </c>
      <c r="P1706" s="4">
        <f t="shared" si="131"/>
        <v>118.36</v>
      </c>
      <c r="Q1706" s="7">
        <f t="shared" si="132"/>
        <v>118.36</v>
      </c>
      <c r="R1706" s="8" t="s">
        <v>8323</v>
      </c>
      <c r="S1706" t="s">
        <v>8345</v>
      </c>
      <c r="T1706" s="11">
        <f t="shared" si="133"/>
        <v>42051.139733796299</v>
      </c>
      <c r="U1706" s="11">
        <f t="shared" si="134"/>
        <v>42021.139733796299</v>
      </c>
    </row>
    <row r="1707" spans="1:21" ht="48" hidden="1" x14ac:dyDescent="0.2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s="6">
        <f t="shared" si="130"/>
        <v>0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8291</v>
      </c>
      <c r="P1707" s="4" t="e">
        <f t="shared" si="131"/>
        <v>#DIV/0!</v>
      </c>
      <c r="Q1707" s="7">
        <f t="shared" si="132"/>
        <v>0</v>
      </c>
      <c r="R1707" s="8" t="s">
        <v>8323</v>
      </c>
      <c r="S1707" t="s">
        <v>8345</v>
      </c>
      <c r="T1707" s="11">
        <f t="shared" si="133"/>
        <v>42256.666666666672</v>
      </c>
      <c r="U1707" s="11">
        <f t="shared" si="134"/>
        <v>42245.016736111109</v>
      </c>
    </row>
    <row r="1708" spans="1:21" ht="48" hidden="1" x14ac:dyDescent="0.2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s="6">
        <f t="shared" si="130"/>
        <v>0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8291</v>
      </c>
      <c r="P1708" s="4" t="e">
        <f t="shared" si="131"/>
        <v>#DIV/0!</v>
      </c>
      <c r="Q1708" s="7">
        <f t="shared" si="132"/>
        <v>0</v>
      </c>
      <c r="R1708" s="8" t="s">
        <v>8323</v>
      </c>
      <c r="S1708" t="s">
        <v>8345</v>
      </c>
      <c r="T1708" s="11">
        <f t="shared" si="133"/>
        <v>42239.306388888886</v>
      </c>
      <c r="U1708" s="11">
        <f t="shared" si="134"/>
        <v>42179.306388888886</v>
      </c>
    </row>
    <row r="1709" spans="1:21" ht="48" hidden="1" x14ac:dyDescent="0.2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s="6">
        <f t="shared" si="130"/>
        <v>10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8291</v>
      </c>
      <c r="P1709" s="4">
        <f t="shared" si="131"/>
        <v>54.11</v>
      </c>
      <c r="Q1709" s="7">
        <f t="shared" si="132"/>
        <v>54.11</v>
      </c>
      <c r="R1709" s="8" t="s">
        <v>8323</v>
      </c>
      <c r="S1709" t="s">
        <v>8345</v>
      </c>
      <c r="T1709" s="11">
        <f t="shared" si="133"/>
        <v>42457.679340277777</v>
      </c>
      <c r="U1709" s="11">
        <f t="shared" si="134"/>
        <v>42427.721006944441</v>
      </c>
    </row>
    <row r="1710" spans="1:21" ht="48" hidden="1" x14ac:dyDescent="0.2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s="6">
        <f t="shared" si="130"/>
        <v>0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8291</v>
      </c>
      <c r="P1710" s="4" t="e">
        <f t="shared" si="131"/>
        <v>#DIV/0!</v>
      </c>
      <c r="Q1710" s="7">
        <f t="shared" si="132"/>
        <v>0</v>
      </c>
      <c r="R1710" s="8" t="s">
        <v>8323</v>
      </c>
      <c r="S1710" t="s">
        <v>8345</v>
      </c>
      <c r="T1710" s="11">
        <f t="shared" si="133"/>
        <v>42491.866967592592</v>
      </c>
      <c r="U1710" s="11">
        <f t="shared" si="134"/>
        <v>42451.866967592592</v>
      </c>
    </row>
    <row r="1711" spans="1:21" ht="48" hidden="1" x14ac:dyDescent="0.2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s="6">
        <f t="shared" si="130"/>
        <v>5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8291</v>
      </c>
      <c r="P1711" s="4">
        <f t="shared" si="131"/>
        <v>21.25</v>
      </c>
      <c r="Q1711" s="7">
        <f t="shared" si="132"/>
        <v>21.25</v>
      </c>
      <c r="R1711" s="8" t="s">
        <v>8323</v>
      </c>
      <c r="S1711" t="s">
        <v>8345</v>
      </c>
      <c r="T1711" s="11">
        <f t="shared" si="133"/>
        <v>41882.818749999999</v>
      </c>
      <c r="U1711" s="11">
        <f t="shared" si="134"/>
        <v>41841.56381944444</v>
      </c>
    </row>
    <row r="1712" spans="1:21" ht="32" hidden="1" x14ac:dyDescent="0.2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s="6">
        <f t="shared" si="130"/>
        <v>1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8291</v>
      </c>
      <c r="P1712" s="4">
        <f t="shared" si="131"/>
        <v>34</v>
      </c>
      <c r="Q1712" s="7">
        <f t="shared" si="132"/>
        <v>34</v>
      </c>
      <c r="R1712" s="8" t="s">
        <v>8323</v>
      </c>
      <c r="S1712" t="s">
        <v>8345</v>
      </c>
      <c r="T1712" s="11">
        <f t="shared" si="133"/>
        <v>42387.541666666672</v>
      </c>
      <c r="U1712" s="11">
        <f t="shared" si="134"/>
        <v>42341.59129629629</v>
      </c>
    </row>
    <row r="1713" spans="1:21" ht="48" hidden="1" x14ac:dyDescent="0.2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s="6">
        <f t="shared" si="130"/>
        <v>11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8291</v>
      </c>
      <c r="P1713" s="4">
        <f t="shared" si="131"/>
        <v>525</v>
      </c>
      <c r="Q1713" s="7">
        <f t="shared" si="132"/>
        <v>525</v>
      </c>
      <c r="R1713" s="8" t="s">
        <v>8323</v>
      </c>
      <c r="S1713" t="s">
        <v>8345</v>
      </c>
      <c r="T1713" s="11">
        <f t="shared" si="133"/>
        <v>41883.646226851852</v>
      </c>
      <c r="U1713" s="11">
        <f t="shared" si="134"/>
        <v>41852.646226851852</v>
      </c>
    </row>
    <row r="1714" spans="1:21" ht="48" hidden="1" x14ac:dyDescent="0.2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s="6">
        <f t="shared" si="130"/>
        <v>0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8291</v>
      </c>
      <c r="P1714" s="4" t="e">
        <f t="shared" si="131"/>
        <v>#DIV/0!</v>
      </c>
      <c r="Q1714" s="7">
        <f t="shared" si="132"/>
        <v>0</v>
      </c>
      <c r="R1714" s="8" t="s">
        <v>8323</v>
      </c>
      <c r="S1714" t="s">
        <v>8345</v>
      </c>
      <c r="T1714" s="11">
        <f t="shared" si="133"/>
        <v>42185.913807870369</v>
      </c>
      <c r="U1714" s="11">
        <f t="shared" si="134"/>
        <v>42125.913807870369</v>
      </c>
    </row>
    <row r="1715" spans="1:21" ht="48" hidden="1" x14ac:dyDescent="0.2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s="6">
        <f t="shared" si="130"/>
        <v>2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8291</v>
      </c>
      <c r="P1715" s="4">
        <f t="shared" si="131"/>
        <v>50</v>
      </c>
      <c r="Q1715" s="7">
        <f t="shared" si="132"/>
        <v>50</v>
      </c>
      <c r="R1715" s="8" t="s">
        <v>8323</v>
      </c>
      <c r="S1715" t="s">
        <v>8345</v>
      </c>
      <c r="T1715" s="11">
        <f t="shared" si="133"/>
        <v>41917.801064814819</v>
      </c>
      <c r="U1715" s="11">
        <f t="shared" si="134"/>
        <v>41887.801064814819</v>
      </c>
    </row>
    <row r="1716" spans="1:21" ht="48" hidden="1" x14ac:dyDescent="0.2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s="6">
        <f t="shared" si="130"/>
        <v>8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8291</v>
      </c>
      <c r="P1716" s="4">
        <f t="shared" si="131"/>
        <v>115.71</v>
      </c>
      <c r="Q1716" s="7">
        <f t="shared" si="132"/>
        <v>115.71</v>
      </c>
      <c r="R1716" s="8" t="s">
        <v>8323</v>
      </c>
      <c r="S1716" t="s">
        <v>8345</v>
      </c>
      <c r="T1716" s="11">
        <f t="shared" si="133"/>
        <v>42125.918530092589</v>
      </c>
      <c r="U1716" s="11">
        <f t="shared" si="134"/>
        <v>42095.918530092589</v>
      </c>
    </row>
    <row r="1717" spans="1:21" ht="48" hidden="1" x14ac:dyDescent="0.2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s="6">
        <f t="shared" si="130"/>
        <v>0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8291</v>
      </c>
      <c r="P1717" s="4">
        <f t="shared" si="131"/>
        <v>5.5</v>
      </c>
      <c r="Q1717" s="7">
        <f t="shared" si="132"/>
        <v>5.5</v>
      </c>
      <c r="R1717" s="8" t="s">
        <v>8323</v>
      </c>
      <c r="S1717" t="s">
        <v>8345</v>
      </c>
      <c r="T1717" s="11">
        <f t="shared" si="133"/>
        <v>42094.140277777777</v>
      </c>
      <c r="U1717" s="11">
        <f t="shared" si="134"/>
        <v>42064.217418981483</v>
      </c>
    </row>
    <row r="1718" spans="1:21" ht="48" hidden="1" x14ac:dyDescent="0.2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s="6">
        <f t="shared" si="130"/>
        <v>8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8291</v>
      </c>
      <c r="P1718" s="4">
        <f t="shared" si="131"/>
        <v>50</v>
      </c>
      <c r="Q1718" s="7">
        <f t="shared" si="132"/>
        <v>50</v>
      </c>
      <c r="R1718" s="8" t="s">
        <v>8323</v>
      </c>
      <c r="S1718" t="s">
        <v>8345</v>
      </c>
      <c r="T1718" s="11">
        <f t="shared" si="133"/>
        <v>42713.619201388887</v>
      </c>
      <c r="U1718" s="11">
        <f t="shared" si="134"/>
        <v>42673.577534722222</v>
      </c>
    </row>
    <row r="1719" spans="1:21" ht="48" hidden="1" x14ac:dyDescent="0.2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s="6">
        <f t="shared" si="130"/>
        <v>43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8291</v>
      </c>
      <c r="P1719" s="4">
        <f t="shared" si="131"/>
        <v>34.020000000000003</v>
      </c>
      <c r="Q1719" s="7">
        <f t="shared" si="132"/>
        <v>34.020000000000003</v>
      </c>
      <c r="R1719" s="8" t="s">
        <v>8323</v>
      </c>
      <c r="S1719" t="s">
        <v>8345</v>
      </c>
      <c r="T1719" s="11">
        <f t="shared" si="133"/>
        <v>42481.166666666672</v>
      </c>
      <c r="U1719" s="11">
        <f t="shared" si="134"/>
        <v>42460.98192129629</v>
      </c>
    </row>
    <row r="1720" spans="1:21" ht="16" hidden="1" x14ac:dyDescent="0.2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s="6">
        <f t="shared" si="130"/>
        <v>0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8291</v>
      </c>
      <c r="P1720" s="4">
        <f t="shared" si="131"/>
        <v>37.5</v>
      </c>
      <c r="Q1720" s="7">
        <f t="shared" si="132"/>
        <v>37.5</v>
      </c>
      <c r="R1720" s="8" t="s">
        <v>8323</v>
      </c>
      <c r="S1720" t="s">
        <v>8345</v>
      </c>
      <c r="T1720" s="11">
        <f t="shared" si="133"/>
        <v>42504.207638888889</v>
      </c>
      <c r="U1720" s="11">
        <f t="shared" si="134"/>
        <v>42460.610520833332</v>
      </c>
    </row>
    <row r="1721" spans="1:21" ht="48" hidden="1" x14ac:dyDescent="0.2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s="6">
        <f t="shared" si="130"/>
        <v>1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8291</v>
      </c>
      <c r="P1721" s="4">
        <f t="shared" si="131"/>
        <v>11.67</v>
      </c>
      <c r="Q1721" s="7">
        <f t="shared" si="132"/>
        <v>11.67</v>
      </c>
      <c r="R1721" s="8" t="s">
        <v>8323</v>
      </c>
      <c r="S1721" t="s">
        <v>8345</v>
      </c>
      <c r="T1721" s="11">
        <f t="shared" si="133"/>
        <v>41899.534618055557</v>
      </c>
      <c r="U1721" s="11">
        <f t="shared" si="134"/>
        <v>41869.534618055557</v>
      </c>
    </row>
    <row r="1722" spans="1:21" ht="48" hidden="1" x14ac:dyDescent="0.2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s="6">
        <f t="shared" si="130"/>
        <v>6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8291</v>
      </c>
      <c r="P1722" s="4">
        <f t="shared" si="131"/>
        <v>28.13</v>
      </c>
      <c r="Q1722" s="7">
        <f t="shared" si="132"/>
        <v>28.13</v>
      </c>
      <c r="R1722" s="8" t="s">
        <v>8323</v>
      </c>
      <c r="S1722" t="s">
        <v>8345</v>
      </c>
      <c r="T1722" s="11">
        <f t="shared" si="133"/>
        <v>41952.824895833335</v>
      </c>
      <c r="U1722" s="11">
        <f t="shared" si="134"/>
        <v>41922.783229166671</v>
      </c>
    </row>
    <row r="1723" spans="1:21" ht="48" hidden="1" x14ac:dyDescent="0.2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s="6">
        <f t="shared" si="130"/>
        <v>0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8291</v>
      </c>
      <c r="P1723" s="4" t="e">
        <f t="shared" si="131"/>
        <v>#DIV/0!</v>
      </c>
      <c r="Q1723" s="7">
        <f t="shared" si="132"/>
        <v>0</v>
      </c>
      <c r="R1723" s="8" t="s">
        <v>8323</v>
      </c>
      <c r="S1723" t="s">
        <v>8345</v>
      </c>
      <c r="T1723" s="11">
        <f t="shared" si="133"/>
        <v>42349.461377314816</v>
      </c>
      <c r="U1723" s="11">
        <f t="shared" si="134"/>
        <v>42319.461377314816</v>
      </c>
    </row>
    <row r="1724" spans="1:21" ht="48" hidden="1" x14ac:dyDescent="0.2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s="6">
        <f t="shared" si="130"/>
        <v>0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8291</v>
      </c>
      <c r="P1724" s="4">
        <f t="shared" si="131"/>
        <v>1</v>
      </c>
      <c r="Q1724" s="7">
        <f t="shared" si="132"/>
        <v>1</v>
      </c>
      <c r="R1724" s="8" t="s">
        <v>8323</v>
      </c>
      <c r="S1724" t="s">
        <v>8345</v>
      </c>
      <c r="T1724" s="11">
        <f t="shared" si="133"/>
        <v>42463.006944444445</v>
      </c>
      <c r="U1724" s="11">
        <f t="shared" si="134"/>
        <v>42425.960983796293</v>
      </c>
    </row>
    <row r="1725" spans="1:21" ht="48" hidden="1" x14ac:dyDescent="0.2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s="6">
        <f t="shared" si="130"/>
        <v>7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8291</v>
      </c>
      <c r="P1725" s="4">
        <f t="shared" si="131"/>
        <v>216.67</v>
      </c>
      <c r="Q1725" s="7">
        <f t="shared" si="132"/>
        <v>216.67</v>
      </c>
      <c r="R1725" s="8" t="s">
        <v>8323</v>
      </c>
      <c r="S1725" t="s">
        <v>8345</v>
      </c>
      <c r="T1725" s="11">
        <f t="shared" si="133"/>
        <v>42186.25</v>
      </c>
      <c r="U1725" s="11">
        <f t="shared" si="134"/>
        <v>42129.82540509259</v>
      </c>
    </row>
    <row r="1726" spans="1:21" ht="48" hidden="1" x14ac:dyDescent="0.2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s="6">
        <f t="shared" si="130"/>
        <v>1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8291</v>
      </c>
      <c r="P1726" s="4">
        <f t="shared" si="131"/>
        <v>8.75</v>
      </c>
      <c r="Q1726" s="7">
        <f t="shared" si="132"/>
        <v>8.75</v>
      </c>
      <c r="R1726" s="8" t="s">
        <v>8323</v>
      </c>
      <c r="S1726" t="s">
        <v>8345</v>
      </c>
      <c r="T1726" s="11">
        <f t="shared" si="133"/>
        <v>41942.932430555556</v>
      </c>
      <c r="U1726" s="11">
        <f t="shared" si="134"/>
        <v>41912.932430555556</v>
      </c>
    </row>
    <row r="1727" spans="1:21" ht="48" hidden="1" x14ac:dyDescent="0.2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s="6">
        <f t="shared" si="130"/>
        <v>10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8291</v>
      </c>
      <c r="P1727" s="4">
        <f t="shared" si="131"/>
        <v>62.22</v>
      </c>
      <c r="Q1727" s="7">
        <f t="shared" si="132"/>
        <v>62.22</v>
      </c>
      <c r="R1727" s="8" t="s">
        <v>8323</v>
      </c>
      <c r="S1727" t="s">
        <v>8345</v>
      </c>
      <c r="T1727" s="11">
        <f t="shared" si="133"/>
        <v>41875.968159722222</v>
      </c>
      <c r="U1727" s="11">
        <f t="shared" si="134"/>
        <v>41845.968159722222</v>
      </c>
    </row>
    <row r="1728" spans="1:21" ht="32" hidden="1" x14ac:dyDescent="0.2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s="6">
        <f t="shared" si="130"/>
        <v>34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8291</v>
      </c>
      <c r="P1728" s="4">
        <f t="shared" si="131"/>
        <v>137.25</v>
      </c>
      <c r="Q1728" s="7">
        <f t="shared" si="132"/>
        <v>137.25</v>
      </c>
      <c r="R1728" s="8" t="s">
        <v>8323</v>
      </c>
      <c r="S1728" t="s">
        <v>8345</v>
      </c>
      <c r="T1728" s="11">
        <f t="shared" si="133"/>
        <v>41817.919722222221</v>
      </c>
      <c r="U1728" s="11">
        <f t="shared" si="134"/>
        <v>41788.919722222221</v>
      </c>
    </row>
    <row r="1729" spans="1:21" ht="48" hidden="1" x14ac:dyDescent="0.2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s="6">
        <f t="shared" si="130"/>
        <v>0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8291</v>
      </c>
      <c r="P1729" s="4">
        <f t="shared" si="131"/>
        <v>1</v>
      </c>
      <c r="Q1729" s="7">
        <f t="shared" si="132"/>
        <v>1</v>
      </c>
      <c r="R1729" s="8" t="s">
        <v>8323</v>
      </c>
      <c r="S1729" t="s">
        <v>8345</v>
      </c>
      <c r="T1729" s="11">
        <f t="shared" si="133"/>
        <v>42099.458333333328</v>
      </c>
      <c r="U1729" s="11">
        <f t="shared" si="134"/>
        <v>42044.927974537044</v>
      </c>
    </row>
    <row r="1730" spans="1:21" ht="48" hidden="1" x14ac:dyDescent="0.2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s="6">
        <f t="shared" si="130"/>
        <v>68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8291</v>
      </c>
      <c r="P1730" s="4">
        <f t="shared" si="131"/>
        <v>122.14</v>
      </c>
      <c r="Q1730" s="7">
        <f t="shared" si="132"/>
        <v>122.14</v>
      </c>
      <c r="R1730" s="8" t="s">
        <v>8323</v>
      </c>
      <c r="S1730" t="s">
        <v>8345</v>
      </c>
      <c r="T1730" s="11">
        <f t="shared" si="133"/>
        <v>42298.625856481478</v>
      </c>
      <c r="U1730" s="11">
        <f t="shared" si="134"/>
        <v>42268.625856481478</v>
      </c>
    </row>
    <row r="1731" spans="1:21" ht="48" hidden="1" x14ac:dyDescent="0.2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s="6">
        <f t="shared" ref="F1731:F1794" si="135">ROUND(E1731/D1731*100,0)</f>
        <v>0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8291</v>
      </c>
      <c r="P1731" s="4" t="e">
        <f t="shared" ref="P1731:P1794" si="136">ROUND(E1731/M1731,2)</f>
        <v>#DIV/0!</v>
      </c>
      <c r="Q1731" s="7">
        <f t="shared" ref="Q1731:Q1794" si="137">IFERROR(ROUND(E1731/M1731,2),0)</f>
        <v>0</v>
      </c>
      <c r="R1731" s="8" t="s">
        <v>8323</v>
      </c>
      <c r="S1731" t="s">
        <v>8345</v>
      </c>
      <c r="T1731" s="11">
        <f t="shared" ref="T1731:T1794" si="138">(((J1731/60)/60)/24)+DATE(1970,1,1)</f>
        <v>42531.052152777775</v>
      </c>
      <c r="U1731" s="11">
        <f t="shared" ref="U1731:U1794" si="139">(((K1731/60)/60)/24)+DATE(1970,1,1)</f>
        <v>42471.052152777775</v>
      </c>
    </row>
    <row r="1732" spans="1:21" ht="48" hidden="1" x14ac:dyDescent="0.2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s="6">
        <f t="shared" si="135"/>
        <v>0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8291</v>
      </c>
      <c r="P1732" s="4" t="e">
        <f t="shared" si="136"/>
        <v>#DIV/0!</v>
      </c>
      <c r="Q1732" s="7">
        <f t="shared" si="137"/>
        <v>0</v>
      </c>
      <c r="R1732" s="8" t="s">
        <v>8323</v>
      </c>
      <c r="S1732" t="s">
        <v>8345</v>
      </c>
      <c r="T1732" s="11">
        <f t="shared" si="138"/>
        <v>42302.087766203709</v>
      </c>
      <c r="U1732" s="11">
        <f t="shared" si="139"/>
        <v>42272.087766203709</v>
      </c>
    </row>
    <row r="1733" spans="1:21" ht="32" hidden="1" x14ac:dyDescent="0.2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s="6">
        <f t="shared" si="135"/>
        <v>0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8291</v>
      </c>
      <c r="P1733" s="4" t="e">
        <f t="shared" si="136"/>
        <v>#DIV/0!</v>
      </c>
      <c r="Q1733" s="7">
        <f t="shared" si="137"/>
        <v>0</v>
      </c>
      <c r="R1733" s="8" t="s">
        <v>8323</v>
      </c>
      <c r="S1733" t="s">
        <v>8345</v>
      </c>
      <c r="T1733" s="11">
        <f t="shared" si="138"/>
        <v>42166.625</v>
      </c>
      <c r="U1733" s="11">
        <f t="shared" si="139"/>
        <v>42152.906851851847</v>
      </c>
    </row>
    <row r="1734" spans="1:21" ht="48" hidden="1" x14ac:dyDescent="0.2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s="6">
        <f t="shared" si="135"/>
        <v>0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8291</v>
      </c>
      <c r="P1734" s="4" t="e">
        <f t="shared" si="136"/>
        <v>#DIV/0!</v>
      </c>
      <c r="Q1734" s="7">
        <f t="shared" si="137"/>
        <v>0</v>
      </c>
      <c r="R1734" s="8" t="s">
        <v>8323</v>
      </c>
      <c r="S1734" t="s">
        <v>8345</v>
      </c>
      <c r="T1734" s="11">
        <f t="shared" si="138"/>
        <v>42385.208333333328</v>
      </c>
      <c r="U1734" s="11">
        <f t="shared" si="139"/>
        <v>42325.683807870373</v>
      </c>
    </row>
    <row r="1735" spans="1:21" ht="48" hidden="1" x14ac:dyDescent="0.2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s="6">
        <f t="shared" si="135"/>
        <v>0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8291</v>
      </c>
      <c r="P1735" s="4" t="e">
        <f t="shared" si="136"/>
        <v>#DIV/0!</v>
      </c>
      <c r="Q1735" s="7">
        <f t="shared" si="137"/>
        <v>0</v>
      </c>
      <c r="R1735" s="8" t="s">
        <v>8323</v>
      </c>
      <c r="S1735" t="s">
        <v>8345</v>
      </c>
      <c r="T1735" s="11">
        <f t="shared" si="138"/>
        <v>42626.895833333328</v>
      </c>
      <c r="U1735" s="11">
        <f t="shared" si="139"/>
        <v>42614.675625000003</v>
      </c>
    </row>
    <row r="1736" spans="1:21" ht="48" hidden="1" x14ac:dyDescent="0.2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s="6">
        <f t="shared" si="135"/>
        <v>0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8291</v>
      </c>
      <c r="P1736" s="4">
        <f t="shared" si="136"/>
        <v>1</v>
      </c>
      <c r="Q1736" s="7">
        <f t="shared" si="137"/>
        <v>1</v>
      </c>
      <c r="R1736" s="8" t="s">
        <v>8323</v>
      </c>
      <c r="S1736" t="s">
        <v>8345</v>
      </c>
      <c r="T1736" s="11">
        <f t="shared" si="138"/>
        <v>42132.036527777775</v>
      </c>
      <c r="U1736" s="11">
        <f t="shared" si="139"/>
        <v>42102.036527777775</v>
      </c>
    </row>
    <row r="1737" spans="1:21" ht="48" hidden="1" x14ac:dyDescent="0.2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s="6">
        <f t="shared" si="135"/>
        <v>11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8291</v>
      </c>
      <c r="P1737" s="4">
        <f t="shared" si="136"/>
        <v>55</v>
      </c>
      <c r="Q1737" s="7">
        <f t="shared" si="137"/>
        <v>55</v>
      </c>
      <c r="R1737" s="8" t="s">
        <v>8323</v>
      </c>
      <c r="S1737" t="s">
        <v>8345</v>
      </c>
      <c r="T1737" s="11">
        <f t="shared" si="138"/>
        <v>42589.814178240747</v>
      </c>
      <c r="U1737" s="11">
        <f t="shared" si="139"/>
        <v>42559.814178240747</v>
      </c>
    </row>
    <row r="1738" spans="1:21" ht="32" hidden="1" x14ac:dyDescent="0.2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s="6">
        <f t="shared" si="135"/>
        <v>1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8291</v>
      </c>
      <c r="P1738" s="4">
        <f t="shared" si="136"/>
        <v>22</v>
      </c>
      <c r="Q1738" s="7">
        <f t="shared" si="137"/>
        <v>22</v>
      </c>
      <c r="R1738" s="8" t="s">
        <v>8323</v>
      </c>
      <c r="S1738" t="s">
        <v>8345</v>
      </c>
      <c r="T1738" s="11">
        <f t="shared" si="138"/>
        <v>42316.90315972222</v>
      </c>
      <c r="U1738" s="11">
        <f t="shared" si="139"/>
        <v>42286.861493055556</v>
      </c>
    </row>
    <row r="1739" spans="1:21" ht="48" hidden="1" x14ac:dyDescent="0.2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s="6">
        <f t="shared" si="135"/>
        <v>21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8291</v>
      </c>
      <c r="P1739" s="4">
        <f t="shared" si="136"/>
        <v>56.67</v>
      </c>
      <c r="Q1739" s="7">
        <f t="shared" si="137"/>
        <v>56.67</v>
      </c>
      <c r="R1739" s="8" t="s">
        <v>8323</v>
      </c>
      <c r="S1739" t="s">
        <v>8345</v>
      </c>
      <c r="T1739" s="11">
        <f t="shared" si="138"/>
        <v>42205.948981481488</v>
      </c>
      <c r="U1739" s="11">
        <f t="shared" si="139"/>
        <v>42175.948981481488</v>
      </c>
    </row>
    <row r="1740" spans="1:21" ht="32" hidden="1" x14ac:dyDescent="0.2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s="6">
        <f t="shared" si="135"/>
        <v>0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8291</v>
      </c>
      <c r="P1740" s="4">
        <f t="shared" si="136"/>
        <v>20</v>
      </c>
      <c r="Q1740" s="7">
        <f t="shared" si="137"/>
        <v>20</v>
      </c>
      <c r="R1740" s="8" t="s">
        <v>8323</v>
      </c>
      <c r="S1740" t="s">
        <v>8345</v>
      </c>
      <c r="T1740" s="11">
        <f t="shared" si="138"/>
        <v>41914.874328703707</v>
      </c>
      <c r="U1740" s="11">
        <f t="shared" si="139"/>
        <v>41884.874328703707</v>
      </c>
    </row>
    <row r="1741" spans="1:21" ht="48" hidden="1" x14ac:dyDescent="0.2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s="6">
        <f t="shared" si="135"/>
        <v>0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8291</v>
      </c>
      <c r="P1741" s="4">
        <f t="shared" si="136"/>
        <v>1</v>
      </c>
      <c r="Q1741" s="7">
        <f t="shared" si="137"/>
        <v>1</v>
      </c>
      <c r="R1741" s="8" t="s">
        <v>8323</v>
      </c>
      <c r="S1741" t="s">
        <v>8345</v>
      </c>
      <c r="T1741" s="11">
        <f t="shared" si="138"/>
        <v>42494.832546296297</v>
      </c>
      <c r="U1741" s="11">
        <f t="shared" si="139"/>
        <v>42435.874212962968</v>
      </c>
    </row>
    <row r="1742" spans="1:21" ht="48" hidden="1" x14ac:dyDescent="0.2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s="6">
        <f t="shared" si="135"/>
        <v>0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8291</v>
      </c>
      <c r="P1742" s="4" t="e">
        <f t="shared" si="136"/>
        <v>#DIV/0!</v>
      </c>
      <c r="Q1742" s="7">
        <f t="shared" si="137"/>
        <v>0</v>
      </c>
      <c r="R1742" s="8" t="s">
        <v>8323</v>
      </c>
      <c r="S1742" t="s">
        <v>8345</v>
      </c>
      <c r="T1742" s="11">
        <f t="shared" si="138"/>
        <v>42201.817384259266</v>
      </c>
      <c r="U1742" s="11">
        <f t="shared" si="139"/>
        <v>42171.817384259266</v>
      </c>
    </row>
    <row r="1743" spans="1:21" ht="32" hidden="1" x14ac:dyDescent="0.2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s="6">
        <f t="shared" si="135"/>
        <v>111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8283</v>
      </c>
      <c r="P1743" s="4">
        <f t="shared" si="136"/>
        <v>25.58</v>
      </c>
      <c r="Q1743" s="7">
        <f t="shared" si="137"/>
        <v>25.58</v>
      </c>
      <c r="R1743" s="8" t="s">
        <v>8336</v>
      </c>
      <c r="S1743" t="s">
        <v>8337</v>
      </c>
      <c r="T1743" s="11">
        <f t="shared" si="138"/>
        <v>42165.628136574072</v>
      </c>
      <c r="U1743" s="11">
        <f t="shared" si="139"/>
        <v>42120.628136574072</v>
      </c>
    </row>
    <row r="1744" spans="1:21" ht="48" hidden="1" x14ac:dyDescent="0.2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s="6">
        <f t="shared" si="135"/>
        <v>109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8283</v>
      </c>
      <c r="P1744" s="4">
        <f t="shared" si="136"/>
        <v>63.97</v>
      </c>
      <c r="Q1744" s="7">
        <f t="shared" si="137"/>
        <v>63.97</v>
      </c>
      <c r="R1744" s="8" t="s">
        <v>8336</v>
      </c>
      <c r="S1744" t="s">
        <v>8337</v>
      </c>
      <c r="T1744" s="11">
        <f t="shared" si="138"/>
        <v>42742.875</v>
      </c>
      <c r="U1744" s="11">
        <f t="shared" si="139"/>
        <v>42710.876967592587</v>
      </c>
    </row>
    <row r="1745" spans="1:21" ht="48" hidden="1" x14ac:dyDescent="0.2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s="6">
        <f t="shared" si="135"/>
        <v>100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8283</v>
      </c>
      <c r="P1745" s="4">
        <f t="shared" si="136"/>
        <v>89.93</v>
      </c>
      <c r="Q1745" s="7">
        <f t="shared" si="137"/>
        <v>89.93</v>
      </c>
      <c r="R1745" s="8" t="s">
        <v>8336</v>
      </c>
      <c r="S1745" t="s">
        <v>8337</v>
      </c>
      <c r="T1745" s="11">
        <f t="shared" si="138"/>
        <v>42609.165972222225</v>
      </c>
      <c r="U1745" s="11">
        <f t="shared" si="139"/>
        <v>42586.925636574073</v>
      </c>
    </row>
    <row r="1746" spans="1:21" ht="48" hidden="1" x14ac:dyDescent="0.2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s="6">
        <f t="shared" si="135"/>
        <v>118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8283</v>
      </c>
      <c r="P1746" s="4">
        <f t="shared" si="136"/>
        <v>93.07</v>
      </c>
      <c r="Q1746" s="7">
        <f t="shared" si="137"/>
        <v>93.07</v>
      </c>
      <c r="R1746" s="8" t="s">
        <v>8336</v>
      </c>
      <c r="S1746" t="s">
        <v>8337</v>
      </c>
      <c r="T1746" s="11">
        <f t="shared" si="138"/>
        <v>42071.563391203701</v>
      </c>
      <c r="U1746" s="11">
        <f t="shared" si="139"/>
        <v>42026.605057870373</v>
      </c>
    </row>
    <row r="1747" spans="1:21" ht="48" hidden="1" x14ac:dyDescent="0.2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s="6">
        <f t="shared" si="135"/>
        <v>114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8283</v>
      </c>
      <c r="P1747" s="4">
        <f t="shared" si="136"/>
        <v>89.67</v>
      </c>
      <c r="Q1747" s="7">
        <f t="shared" si="137"/>
        <v>89.67</v>
      </c>
      <c r="R1747" s="8" t="s">
        <v>8336</v>
      </c>
      <c r="S1747" t="s">
        <v>8337</v>
      </c>
      <c r="T1747" s="11">
        <f t="shared" si="138"/>
        <v>42726.083333333328</v>
      </c>
      <c r="U1747" s="11">
        <f t="shared" si="139"/>
        <v>42690.259699074071</v>
      </c>
    </row>
    <row r="1748" spans="1:21" ht="48" hidden="1" x14ac:dyDescent="0.2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s="6">
        <f t="shared" si="135"/>
        <v>148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8283</v>
      </c>
      <c r="P1748" s="4">
        <f t="shared" si="136"/>
        <v>207.62</v>
      </c>
      <c r="Q1748" s="7">
        <f t="shared" si="137"/>
        <v>207.62</v>
      </c>
      <c r="R1748" s="8" t="s">
        <v>8336</v>
      </c>
      <c r="S1748" t="s">
        <v>8337</v>
      </c>
      <c r="T1748" s="11">
        <f t="shared" si="138"/>
        <v>42698.083333333328</v>
      </c>
      <c r="U1748" s="11">
        <f t="shared" si="139"/>
        <v>42668.176701388889</v>
      </c>
    </row>
    <row r="1749" spans="1:21" ht="48" hidden="1" x14ac:dyDescent="0.2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s="6">
        <f t="shared" si="135"/>
        <v>105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8283</v>
      </c>
      <c r="P1749" s="4">
        <f t="shared" si="136"/>
        <v>59.41</v>
      </c>
      <c r="Q1749" s="7">
        <f t="shared" si="137"/>
        <v>59.41</v>
      </c>
      <c r="R1749" s="8" t="s">
        <v>8336</v>
      </c>
      <c r="S1749" t="s">
        <v>8337</v>
      </c>
      <c r="T1749" s="11">
        <f t="shared" si="138"/>
        <v>42321.625</v>
      </c>
      <c r="U1749" s="11">
        <f t="shared" si="139"/>
        <v>42292.435532407413</v>
      </c>
    </row>
    <row r="1750" spans="1:21" ht="32" hidden="1" x14ac:dyDescent="0.2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s="6">
        <f t="shared" si="135"/>
        <v>130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8283</v>
      </c>
      <c r="P1750" s="4">
        <f t="shared" si="136"/>
        <v>358.97</v>
      </c>
      <c r="Q1750" s="7">
        <f t="shared" si="137"/>
        <v>358.97</v>
      </c>
      <c r="R1750" s="8" t="s">
        <v>8336</v>
      </c>
      <c r="S1750" t="s">
        <v>8337</v>
      </c>
      <c r="T1750" s="11">
        <f t="shared" si="138"/>
        <v>42249.950729166667</v>
      </c>
      <c r="U1750" s="11">
        <f t="shared" si="139"/>
        <v>42219.950729166667</v>
      </c>
    </row>
    <row r="1751" spans="1:21" ht="32" hidden="1" x14ac:dyDescent="0.2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s="6">
        <f t="shared" si="135"/>
        <v>123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8283</v>
      </c>
      <c r="P1751" s="4">
        <f t="shared" si="136"/>
        <v>94.74</v>
      </c>
      <c r="Q1751" s="7">
        <f t="shared" si="137"/>
        <v>94.74</v>
      </c>
      <c r="R1751" s="8" t="s">
        <v>8336</v>
      </c>
      <c r="S1751" t="s">
        <v>8337</v>
      </c>
      <c r="T1751" s="11">
        <f t="shared" si="138"/>
        <v>42795.791666666672</v>
      </c>
      <c r="U1751" s="11">
        <f t="shared" si="139"/>
        <v>42758.975937499999</v>
      </c>
    </row>
    <row r="1752" spans="1:21" ht="48" hidden="1" x14ac:dyDescent="0.2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s="6">
        <f t="shared" si="135"/>
        <v>202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8283</v>
      </c>
      <c r="P1752" s="4">
        <f t="shared" si="136"/>
        <v>80.650000000000006</v>
      </c>
      <c r="Q1752" s="7">
        <f t="shared" si="137"/>
        <v>80.650000000000006</v>
      </c>
      <c r="R1752" s="8" t="s">
        <v>8336</v>
      </c>
      <c r="S1752" t="s">
        <v>8337</v>
      </c>
      <c r="T1752" s="11">
        <f t="shared" si="138"/>
        <v>42479.836851851855</v>
      </c>
      <c r="U1752" s="11">
        <f t="shared" si="139"/>
        <v>42454.836851851855</v>
      </c>
    </row>
    <row r="1753" spans="1:21" ht="32" hidden="1" x14ac:dyDescent="0.2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s="6">
        <f t="shared" si="135"/>
        <v>103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8283</v>
      </c>
      <c r="P1753" s="4">
        <f t="shared" si="136"/>
        <v>168.69</v>
      </c>
      <c r="Q1753" s="7">
        <f t="shared" si="137"/>
        <v>168.69</v>
      </c>
      <c r="R1753" s="8" t="s">
        <v>8336</v>
      </c>
      <c r="S1753" t="s">
        <v>8337</v>
      </c>
      <c r="T1753" s="11">
        <f t="shared" si="138"/>
        <v>42082.739849537036</v>
      </c>
      <c r="U1753" s="11">
        <f t="shared" si="139"/>
        <v>42052.7815162037</v>
      </c>
    </row>
    <row r="1754" spans="1:21" ht="32" hidden="1" x14ac:dyDescent="0.2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s="6">
        <f t="shared" si="135"/>
        <v>260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8283</v>
      </c>
      <c r="P1754" s="4">
        <f t="shared" si="136"/>
        <v>34.69</v>
      </c>
      <c r="Q1754" s="7">
        <f t="shared" si="137"/>
        <v>34.69</v>
      </c>
      <c r="R1754" s="8" t="s">
        <v>8336</v>
      </c>
      <c r="S1754" t="s">
        <v>8337</v>
      </c>
      <c r="T1754" s="11">
        <f t="shared" si="138"/>
        <v>42657.253263888888</v>
      </c>
      <c r="U1754" s="11">
        <f t="shared" si="139"/>
        <v>42627.253263888888</v>
      </c>
    </row>
    <row r="1755" spans="1:21" ht="48" hidden="1" x14ac:dyDescent="0.2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s="6">
        <f t="shared" si="135"/>
        <v>108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8283</v>
      </c>
      <c r="P1755" s="4">
        <f t="shared" si="136"/>
        <v>462.86</v>
      </c>
      <c r="Q1755" s="7">
        <f t="shared" si="137"/>
        <v>462.86</v>
      </c>
      <c r="R1755" s="8" t="s">
        <v>8336</v>
      </c>
      <c r="S1755" t="s">
        <v>8337</v>
      </c>
      <c r="T1755" s="11">
        <f t="shared" si="138"/>
        <v>42450.707962962959</v>
      </c>
      <c r="U1755" s="11">
        <f t="shared" si="139"/>
        <v>42420.74962962963</v>
      </c>
    </row>
    <row r="1756" spans="1:21" ht="48" hidden="1" x14ac:dyDescent="0.2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s="6">
        <f t="shared" si="135"/>
        <v>111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8283</v>
      </c>
      <c r="P1756" s="4">
        <f t="shared" si="136"/>
        <v>104.39</v>
      </c>
      <c r="Q1756" s="7">
        <f t="shared" si="137"/>
        <v>104.39</v>
      </c>
      <c r="R1756" s="8" t="s">
        <v>8336</v>
      </c>
      <c r="S1756" t="s">
        <v>8337</v>
      </c>
      <c r="T1756" s="11">
        <f t="shared" si="138"/>
        <v>42097.835104166668</v>
      </c>
      <c r="U1756" s="11">
        <f t="shared" si="139"/>
        <v>42067.876770833333</v>
      </c>
    </row>
    <row r="1757" spans="1:21" ht="48" hidden="1" x14ac:dyDescent="0.2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s="6">
        <f t="shared" si="135"/>
        <v>120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8283</v>
      </c>
      <c r="P1757" s="4">
        <f t="shared" si="136"/>
        <v>7.5</v>
      </c>
      <c r="Q1757" s="7">
        <f t="shared" si="137"/>
        <v>7.5</v>
      </c>
      <c r="R1757" s="8" t="s">
        <v>8336</v>
      </c>
      <c r="S1757" t="s">
        <v>8337</v>
      </c>
      <c r="T1757" s="11">
        <f t="shared" si="138"/>
        <v>42282.788900462961</v>
      </c>
      <c r="U1757" s="11">
        <f t="shared" si="139"/>
        <v>42252.788900462961</v>
      </c>
    </row>
    <row r="1758" spans="1:21" ht="48" hidden="1" x14ac:dyDescent="0.2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s="6">
        <f t="shared" si="135"/>
        <v>103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8283</v>
      </c>
      <c r="P1758" s="4">
        <f t="shared" si="136"/>
        <v>47.13</v>
      </c>
      <c r="Q1758" s="7">
        <f t="shared" si="137"/>
        <v>47.13</v>
      </c>
      <c r="R1758" s="8" t="s">
        <v>8336</v>
      </c>
      <c r="S1758" t="s">
        <v>8337</v>
      </c>
      <c r="T1758" s="11">
        <f t="shared" si="138"/>
        <v>42611.167465277773</v>
      </c>
      <c r="U1758" s="11">
        <f t="shared" si="139"/>
        <v>42571.167465277773</v>
      </c>
    </row>
    <row r="1759" spans="1:21" ht="32" hidden="1" x14ac:dyDescent="0.2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s="6">
        <f t="shared" si="135"/>
        <v>116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8283</v>
      </c>
      <c r="P1759" s="4">
        <f t="shared" si="136"/>
        <v>414.29</v>
      </c>
      <c r="Q1759" s="7">
        <f t="shared" si="137"/>
        <v>414.29</v>
      </c>
      <c r="R1759" s="8" t="s">
        <v>8336</v>
      </c>
      <c r="S1759" t="s">
        <v>8337</v>
      </c>
      <c r="T1759" s="11">
        <f t="shared" si="138"/>
        <v>42763.811805555553</v>
      </c>
      <c r="U1759" s="11">
        <f t="shared" si="139"/>
        <v>42733.827349537038</v>
      </c>
    </row>
    <row r="1760" spans="1:21" ht="48" hidden="1" x14ac:dyDescent="0.2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s="6">
        <f t="shared" si="135"/>
        <v>115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8283</v>
      </c>
      <c r="P1760" s="4">
        <f t="shared" si="136"/>
        <v>42.48</v>
      </c>
      <c r="Q1760" s="7">
        <f t="shared" si="137"/>
        <v>42.48</v>
      </c>
      <c r="R1760" s="8" t="s">
        <v>8336</v>
      </c>
      <c r="S1760" t="s">
        <v>8337</v>
      </c>
      <c r="T1760" s="11">
        <f t="shared" si="138"/>
        <v>42565.955925925926</v>
      </c>
      <c r="U1760" s="11">
        <f t="shared" si="139"/>
        <v>42505.955925925926</v>
      </c>
    </row>
    <row r="1761" spans="1:21" ht="32" hidden="1" x14ac:dyDescent="0.2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s="6">
        <f t="shared" si="135"/>
        <v>107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8283</v>
      </c>
      <c r="P1761" s="4">
        <f t="shared" si="136"/>
        <v>108.78</v>
      </c>
      <c r="Q1761" s="7">
        <f t="shared" si="137"/>
        <v>108.78</v>
      </c>
      <c r="R1761" s="8" t="s">
        <v>8336</v>
      </c>
      <c r="S1761" t="s">
        <v>8337</v>
      </c>
      <c r="T1761" s="11">
        <f t="shared" si="138"/>
        <v>42088.787372685183</v>
      </c>
      <c r="U1761" s="11">
        <f t="shared" si="139"/>
        <v>42068.829039351855</v>
      </c>
    </row>
    <row r="1762" spans="1:21" ht="48" hidden="1" x14ac:dyDescent="0.2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s="6">
        <f t="shared" si="135"/>
        <v>165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8283</v>
      </c>
      <c r="P1762" s="4">
        <f t="shared" si="136"/>
        <v>81.099999999999994</v>
      </c>
      <c r="Q1762" s="7">
        <f t="shared" si="137"/>
        <v>81.099999999999994</v>
      </c>
      <c r="R1762" s="8" t="s">
        <v>8336</v>
      </c>
      <c r="S1762" t="s">
        <v>8337</v>
      </c>
      <c r="T1762" s="11">
        <f t="shared" si="138"/>
        <v>42425.67260416667</v>
      </c>
      <c r="U1762" s="11">
        <f t="shared" si="139"/>
        <v>42405.67260416667</v>
      </c>
    </row>
    <row r="1763" spans="1:21" ht="32" hidden="1" x14ac:dyDescent="0.2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s="6">
        <f t="shared" si="135"/>
        <v>155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8283</v>
      </c>
      <c r="P1763" s="4">
        <f t="shared" si="136"/>
        <v>51.67</v>
      </c>
      <c r="Q1763" s="7">
        <f t="shared" si="137"/>
        <v>51.67</v>
      </c>
      <c r="R1763" s="8" t="s">
        <v>8336</v>
      </c>
      <c r="S1763" t="s">
        <v>8337</v>
      </c>
      <c r="T1763" s="11">
        <f t="shared" si="138"/>
        <v>42259.567824074074</v>
      </c>
      <c r="U1763" s="11">
        <f t="shared" si="139"/>
        <v>42209.567824074074</v>
      </c>
    </row>
    <row r="1764" spans="1:21" ht="16" hidden="1" x14ac:dyDescent="0.2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s="6">
        <f t="shared" si="135"/>
        <v>885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8283</v>
      </c>
      <c r="P1764" s="4">
        <f t="shared" si="136"/>
        <v>35.4</v>
      </c>
      <c r="Q1764" s="7">
        <f t="shared" si="137"/>
        <v>35.4</v>
      </c>
      <c r="R1764" s="8" t="s">
        <v>8336</v>
      </c>
      <c r="S1764" t="s">
        <v>8337</v>
      </c>
      <c r="T1764" s="11">
        <f t="shared" si="138"/>
        <v>42440.982002314813</v>
      </c>
      <c r="U1764" s="11">
        <f t="shared" si="139"/>
        <v>42410.982002314813</v>
      </c>
    </row>
    <row r="1765" spans="1:21" ht="48" hidden="1" x14ac:dyDescent="0.2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s="6">
        <f t="shared" si="135"/>
        <v>102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8283</v>
      </c>
      <c r="P1765" s="4">
        <f t="shared" si="136"/>
        <v>103.64</v>
      </c>
      <c r="Q1765" s="7">
        <f t="shared" si="137"/>
        <v>103.64</v>
      </c>
      <c r="R1765" s="8" t="s">
        <v>8336</v>
      </c>
      <c r="S1765" t="s">
        <v>8337</v>
      </c>
      <c r="T1765" s="11">
        <f t="shared" si="138"/>
        <v>42666.868518518517</v>
      </c>
      <c r="U1765" s="11">
        <f t="shared" si="139"/>
        <v>42636.868518518517</v>
      </c>
    </row>
    <row r="1766" spans="1:21" ht="48" hidden="1" x14ac:dyDescent="0.2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s="6">
        <f t="shared" si="135"/>
        <v>20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8283</v>
      </c>
      <c r="P1766" s="4">
        <f t="shared" si="136"/>
        <v>55.28</v>
      </c>
      <c r="Q1766" s="7">
        <f t="shared" si="137"/>
        <v>55.28</v>
      </c>
      <c r="R1766" s="8" t="s">
        <v>8336</v>
      </c>
      <c r="S1766" t="s">
        <v>8337</v>
      </c>
      <c r="T1766" s="11">
        <f t="shared" si="138"/>
        <v>41854.485868055555</v>
      </c>
      <c r="U1766" s="11">
        <f t="shared" si="139"/>
        <v>41825.485868055555</v>
      </c>
    </row>
    <row r="1767" spans="1:21" ht="48" hidden="1" x14ac:dyDescent="0.2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s="6">
        <f t="shared" si="135"/>
        <v>59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8283</v>
      </c>
      <c r="P1767" s="4">
        <f t="shared" si="136"/>
        <v>72.17</v>
      </c>
      <c r="Q1767" s="7">
        <f t="shared" si="137"/>
        <v>72.17</v>
      </c>
      <c r="R1767" s="8" t="s">
        <v>8336</v>
      </c>
      <c r="S1767" t="s">
        <v>8337</v>
      </c>
      <c r="T1767" s="11">
        <f t="shared" si="138"/>
        <v>41864.980462962965</v>
      </c>
      <c r="U1767" s="11">
        <f t="shared" si="139"/>
        <v>41834.980462962965</v>
      </c>
    </row>
    <row r="1768" spans="1:21" ht="32" hidden="1" x14ac:dyDescent="0.2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s="6">
        <f t="shared" si="135"/>
        <v>0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8283</v>
      </c>
      <c r="P1768" s="4" t="e">
        <f t="shared" si="136"/>
        <v>#DIV/0!</v>
      </c>
      <c r="Q1768" s="7">
        <f t="shared" si="137"/>
        <v>0</v>
      </c>
      <c r="R1768" s="8" t="s">
        <v>8336</v>
      </c>
      <c r="S1768" t="s">
        <v>8337</v>
      </c>
      <c r="T1768" s="11">
        <f t="shared" si="138"/>
        <v>41876.859814814816</v>
      </c>
      <c r="U1768" s="11">
        <f t="shared" si="139"/>
        <v>41855.859814814816</v>
      </c>
    </row>
    <row r="1769" spans="1:21" ht="32" hidden="1" x14ac:dyDescent="0.2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s="6">
        <f t="shared" si="135"/>
        <v>46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8283</v>
      </c>
      <c r="P1769" s="4">
        <f t="shared" si="136"/>
        <v>58.62</v>
      </c>
      <c r="Q1769" s="7">
        <f t="shared" si="137"/>
        <v>58.62</v>
      </c>
      <c r="R1769" s="8" t="s">
        <v>8336</v>
      </c>
      <c r="S1769" t="s">
        <v>8337</v>
      </c>
      <c r="T1769" s="11">
        <f t="shared" si="138"/>
        <v>41854.658379629633</v>
      </c>
      <c r="U1769" s="11">
        <f t="shared" si="139"/>
        <v>41824.658379629633</v>
      </c>
    </row>
    <row r="1770" spans="1:21" ht="48" hidden="1" x14ac:dyDescent="0.2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s="6">
        <f t="shared" si="135"/>
        <v>4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8283</v>
      </c>
      <c r="P1770" s="4">
        <f t="shared" si="136"/>
        <v>12.47</v>
      </c>
      <c r="Q1770" s="7">
        <f t="shared" si="137"/>
        <v>12.47</v>
      </c>
      <c r="R1770" s="8" t="s">
        <v>8336</v>
      </c>
      <c r="S1770" t="s">
        <v>8337</v>
      </c>
      <c r="T1770" s="11">
        <f t="shared" si="138"/>
        <v>41909.560694444444</v>
      </c>
      <c r="U1770" s="11">
        <f t="shared" si="139"/>
        <v>41849.560694444444</v>
      </c>
    </row>
    <row r="1771" spans="1:21" ht="48" hidden="1" x14ac:dyDescent="0.2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s="6">
        <f t="shared" si="135"/>
        <v>3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8283</v>
      </c>
      <c r="P1771" s="4">
        <f t="shared" si="136"/>
        <v>49.14</v>
      </c>
      <c r="Q1771" s="7">
        <f t="shared" si="137"/>
        <v>49.14</v>
      </c>
      <c r="R1771" s="8" t="s">
        <v>8336</v>
      </c>
      <c r="S1771" t="s">
        <v>8337</v>
      </c>
      <c r="T1771" s="11">
        <f t="shared" si="138"/>
        <v>42017.818969907406</v>
      </c>
      <c r="U1771" s="11">
        <f t="shared" si="139"/>
        <v>41987.818969907406</v>
      </c>
    </row>
    <row r="1772" spans="1:21" ht="48" hidden="1" x14ac:dyDescent="0.2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s="6">
        <f t="shared" si="135"/>
        <v>57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8283</v>
      </c>
      <c r="P1772" s="4">
        <f t="shared" si="136"/>
        <v>150.5</v>
      </c>
      <c r="Q1772" s="7">
        <f t="shared" si="137"/>
        <v>150.5</v>
      </c>
      <c r="R1772" s="8" t="s">
        <v>8336</v>
      </c>
      <c r="S1772" t="s">
        <v>8337</v>
      </c>
      <c r="T1772" s="11">
        <f t="shared" si="138"/>
        <v>41926.780023148152</v>
      </c>
      <c r="U1772" s="11">
        <f t="shared" si="139"/>
        <v>41891.780023148152</v>
      </c>
    </row>
    <row r="1773" spans="1:21" ht="48" hidden="1" x14ac:dyDescent="0.2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s="6">
        <f t="shared" si="135"/>
        <v>21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8283</v>
      </c>
      <c r="P1773" s="4">
        <f t="shared" si="136"/>
        <v>35.799999999999997</v>
      </c>
      <c r="Q1773" s="7">
        <f t="shared" si="137"/>
        <v>35.799999999999997</v>
      </c>
      <c r="R1773" s="8" t="s">
        <v>8336</v>
      </c>
      <c r="S1773" t="s">
        <v>8337</v>
      </c>
      <c r="T1773" s="11">
        <f t="shared" si="138"/>
        <v>41935.979629629634</v>
      </c>
      <c r="U1773" s="11">
        <f t="shared" si="139"/>
        <v>41905.979629629634</v>
      </c>
    </row>
    <row r="1774" spans="1:21" ht="32" hidden="1" x14ac:dyDescent="0.2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s="6">
        <f t="shared" si="135"/>
        <v>16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8283</v>
      </c>
      <c r="P1774" s="4">
        <f t="shared" si="136"/>
        <v>45.16</v>
      </c>
      <c r="Q1774" s="7">
        <f t="shared" si="137"/>
        <v>45.16</v>
      </c>
      <c r="R1774" s="8" t="s">
        <v>8336</v>
      </c>
      <c r="S1774" t="s">
        <v>8337</v>
      </c>
      <c r="T1774" s="11">
        <f t="shared" si="138"/>
        <v>41826.718009259261</v>
      </c>
      <c r="U1774" s="11">
        <f t="shared" si="139"/>
        <v>41766.718009259261</v>
      </c>
    </row>
    <row r="1775" spans="1:21" ht="48" hidden="1" x14ac:dyDescent="0.2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s="6">
        <f t="shared" si="135"/>
        <v>6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8283</v>
      </c>
      <c r="P1775" s="4">
        <f t="shared" si="136"/>
        <v>98.79</v>
      </c>
      <c r="Q1775" s="7">
        <f t="shared" si="137"/>
        <v>98.79</v>
      </c>
      <c r="R1775" s="8" t="s">
        <v>8336</v>
      </c>
      <c r="S1775" t="s">
        <v>8337</v>
      </c>
      <c r="T1775" s="11">
        <f t="shared" si="138"/>
        <v>42023.760393518518</v>
      </c>
      <c r="U1775" s="11">
        <f t="shared" si="139"/>
        <v>41978.760393518518</v>
      </c>
    </row>
    <row r="1776" spans="1:21" ht="48" hidden="1" x14ac:dyDescent="0.2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s="6">
        <f t="shared" si="135"/>
        <v>46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8283</v>
      </c>
      <c r="P1776" s="4">
        <f t="shared" si="136"/>
        <v>88.31</v>
      </c>
      <c r="Q1776" s="7">
        <f t="shared" si="137"/>
        <v>88.31</v>
      </c>
      <c r="R1776" s="8" t="s">
        <v>8336</v>
      </c>
      <c r="S1776" t="s">
        <v>8337</v>
      </c>
      <c r="T1776" s="11">
        <f t="shared" si="138"/>
        <v>41972.624305555553</v>
      </c>
      <c r="U1776" s="11">
        <f t="shared" si="139"/>
        <v>41930.218657407408</v>
      </c>
    </row>
    <row r="1777" spans="1:21" ht="48" hidden="1" x14ac:dyDescent="0.2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s="6">
        <f t="shared" si="135"/>
        <v>65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8283</v>
      </c>
      <c r="P1777" s="4">
        <f t="shared" si="136"/>
        <v>170.63</v>
      </c>
      <c r="Q1777" s="7">
        <f t="shared" si="137"/>
        <v>170.63</v>
      </c>
      <c r="R1777" s="8" t="s">
        <v>8336</v>
      </c>
      <c r="S1777" t="s">
        <v>8337</v>
      </c>
      <c r="T1777" s="11">
        <f t="shared" si="138"/>
        <v>41936.976388888892</v>
      </c>
      <c r="U1777" s="11">
        <f t="shared" si="139"/>
        <v>41891.976388888892</v>
      </c>
    </row>
    <row r="1778" spans="1:21" ht="48" hidden="1" x14ac:dyDescent="0.2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s="6">
        <f t="shared" si="135"/>
        <v>7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8283</v>
      </c>
      <c r="P1778" s="4">
        <f t="shared" si="136"/>
        <v>83.75</v>
      </c>
      <c r="Q1778" s="7">
        <f t="shared" si="137"/>
        <v>83.75</v>
      </c>
      <c r="R1778" s="8" t="s">
        <v>8336</v>
      </c>
      <c r="S1778" t="s">
        <v>8337</v>
      </c>
      <c r="T1778" s="11">
        <f t="shared" si="138"/>
        <v>41941.95684027778</v>
      </c>
      <c r="U1778" s="11">
        <f t="shared" si="139"/>
        <v>41905.95684027778</v>
      </c>
    </row>
    <row r="1779" spans="1:21" ht="48" hidden="1" x14ac:dyDescent="0.2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s="6">
        <f t="shared" si="135"/>
        <v>14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8283</v>
      </c>
      <c r="P1779" s="4">
        <f t="shared" si="136"/>
        <v>65.099999999999994</v>
      </c>
      <c r="Q1779" s="7">
        <f t="shared" si="137"/>
        <v>65.099999999999994</v>
      </c>
      <c r="R1779" s="8" t="s">
        <v>8336</v>
      </c>
      <c r="S1779" t="s">
        <v>8337</v>
      </c>
      <c r="T1779" s="11">
        <f t="shared" si="138"/>
        <v>42055.357094907406</v>
      </c>
      <c r="U1779" s="11">
        <f t="shared" si="139"/>
        <v>42025.357094907406</v>
      </c>
    </row>
    <row r="1780" spans="1:21" ht="48" hidden="1" x14ac:dyDescent="0.2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s="6">
        <f t="shared" si="135"/>
        <v>2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8283</v>
      </c>
      <c r="P1780" s="4">
        <f t="shared" si="136"/>
        <v>66.33</v>
      </c>
      <c r="Q1780" s="7">
        <f t="shared" si="137"/>
        <v>66.33</v>
      </c>
      <c r="R1780" s="8" t="s">
        <v>8336</v>
      </c>
      <c r="S1780" t="s">
        <v>8337</v>
      </c>
      <c r="T1780" s="11">
        <f t="shared" si="138"/>
        <v>42090.821701388893</v>
      </c>
      <c r="U1780" s="11">
        <f t="shared" si="139"/>
        <v>42045.86336805555</v>
      </c>
    </row>
    <row r="1781" spans="1:21" ht="48" hidden="1" x14ac:dyDescent="0.2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s="6">
        <f t="shared" si="135"/>
        <v>36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8283</v>
      </c>
      <c r="P1781" s="4">
        <f t="shared" si="136"/>
        <v>104.89</v>
      </c>
      <c r="Q1781" s="7">
        <f t="shared" si="137"/>
        <v>104.89</v>
      </c>
      <c r="R1781" s="8" t="s">
        <v>8336</v>
      </c>
      <c r="S1781" t="s">
        <v>8337</v>
      </c>
      <c r="T1781" s="11">
        <f t="shared" si="138"/>
        <v>42615.691898148143</v>
      </c>
      <c r="U1781" s="11">
        <f t="shared" si="139"/>
        <v>42585.691898148143</v>
      </c>
    </row>
    <row r="1782" spans="1:21" ht="48" hidden="1" x14ac:dyDescent="0.2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s="6">
        <f t="shared" si="135"/>
        <v>40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8283</v>
      </c>
      <c r="P1782" s="4">
        <f t="shared" si="136"/>
        <v>78.44</v>
      </c>
      <c r="Q1782" s="7">
        <f t="shared" si="137"/>
        <v>78.44</v>
      </c>
      <c r="R1782" s="8" t="s">
        <v>8336</v>
      </c>
      <c r="S1782" t="s">
        <v>8337</v>
      </c>
      <c r="T1782" s="11">
        <f t="shared" si="138"/>
        <v>42553.600810185191</v>
      </c>
      <c r="U1782" s="11">
        <f t="shared" si="139"/>
        <v>42493.600810185191</v>
      </c>
    </row>
    <row r="1783" spans="1:21" ht="48" hidden="1" x14ac:dyDescent="0.2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s="6">
        <f t="shared" si="135"/>
        <v>26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8283</v>
      </c>
      <c r="P1783" s="4">
        <f t="shared" si="136"/>
        <v>59.04</v>
      </c>
      <c r="Q1783" s="7">
        <f t="shared" si="137"/>
        <v>59.04</v>
      </c>
      <c r="R1783" s="8" t="s">
        <v>8336</v>
      </c>
      <c r="S1783" t="s">
        <v>8337</v>
      </c>
      <c r="T1783" s="11">
        <f t="shared" si="138"/>
        <v>42628.617418981477</v>
      </c>
      <c r="U1783" s="11">
        <f t="shared" si="139"/>
        <v>42597.617418981477</v>
      </c>
    </row>
    <row r="1784" spans="1:21" ht="48" hidden="1" x14ac:dyDescent="0.2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s="6">
        <f t="shared" si="135"/>
        <v>15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8283</v>
      </c>
      <c r="P1784" s="4">
        <f t="shared" si="136"/>
        <v>71.34</v>
      </c>
      <c r="Q1784" s="7">
        <f t="shared" si="137"/>
        <v>71.34</v>
      </c>
      <c r="R1784" s="8" t="s">
        <v>8336</v>
      </c>
      <c r="S1784" t="s">
        <v>8337</v>
      </c>
      <c r="T1784" s="11">
        <f t="shared" si="138"/>
        <v>42421.575104166666</v>
      </c>
      <c r="U1784" s="11">
        <f t="shared" si="139"/>
        <v>42388.575104166666</v>
      </c>
    </row>
    <row r="1785" spans="1:21" ht="48" hidden="1" x14ac:dyDescent="0.2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s="6">
        <f t="shared" si="135"/>
        <v>24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8283</v>
      </c>
      <c r="P1785" s="4">
        <f t="shared" si="136"/>
        <v>51.23</v>
      </c>
      <c r="Q1785" s="7">
        <f t="shared" si="137"/>
        <v>51.23</v>
      </c>
      <c r="R1785" s="8" t="s">
        <v>8336</v>
      </c>
      <c r="S1785" t="s">
        <v>8337</v>
      </c>
      <c r="T1785" s="11">
        <f t="shared" si="138"/>
        <v>42145.949976851851</v>
      </c>
      <c r="U1785" s="11">
        <f t="shared" si="139"/>
        <v>42115.949976851851</v>
      </c>
    </row>
    <row r="1786" spans="1:21" ht="48" hidden="1" x14ac:dyDescent="0.2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s="6">
        <f t="shared" si="135"/>
        <v>40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8283</v>
      </c>
      <c r="P1786" s="4">
        <f t="shared" si="136"/>
        <v>60.24</v>
      </c>
      <c r="Q1786" s="7">
        <f t="shared" si="137"/>
        <v>60.24</v>
      </c>
      <c r="R1786" s="8" t="s">
        <v>8336</v>
      </c>
      <c r="S1786" t="s">
        <v>8337</v>
      </c>
      <c r="T1786" s="11">
        <f t="shared" si="138"/>
        <v>42035.142361111109</v>
      </c>
      <c r="U1786" s="11">
        <f t="shared" si="139"/>
        <v>42003.655555555553</v>
      </c>
    </row>
    <row r="1787" spans="1:21" ht="48" hidden="1" x14ac:dyDescent="0.2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s="6">
        <f t="shared" si="135"/>
        <v>20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8283</v>
      </c>
      <c r="P1787" s="4">
        <f t="shared" si="136"/>
        <v>44.94</v>
      </c>
      <c r="Q1787" s="7">
        <f t="shared" si="137"/>
        <v>44.94</v>
      </c>
      <c r="R1787" s="8" t="s">
        <v>8336</v>
      </c>
      <c r="S1787" t="s">
        <v>8337</v>
      </c>
      <c r="T1787" s="11">
        <f t="shared" si="138"/>
        <v>41928</v>
      </c>
      <c r="U1787" s="11">
        <f t="shared" si="139"/>
        <v>41897.134895833333</v>
      </c>
    </row>
    <row r="1788" spans="1:21" ht="48" hidden="1" x14ac:dyDescent="0.2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s="6">
        <f t="shared" si="135"/>
        <v>48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8283</v>
      </c>
      <c r="P1788" s="4">
        <f t="shared" si="136"/>
        <v>31.21</v>
      </c>
      <c r="Q1788" s="7">
        <f t="shared" si="137"/>
        <v>31.21</v>
      </c>
      <c r="R1788" s="8" t="s">
        <v>8336</v>
      </c>
      <c r="S1788" t="s">
        <v>8337</v>
      </c>
      <c r="T1788" s="11">
        <f t="shared" si="138"/>
        <v>41988.550659722227</v>
      </c>
      <c r="U1788" s="11">
        <f t="shared" si="139"/>
        <v>41958.550659722227</v>
      </c>
    </row>
    <row r="1789" spans="1:21" ht="48" hidden="1" x14ac:dyDescent="0.2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s="6">
        <f t="shared" si="135"/>
        <v>15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8283</v>
      </c>
      <c r="P1789" s="4">
        <f t="shared" si="136"/>
        <v>63.88</v>
      </c>
      <c r="Q1789" s="7">
        <f t="shared" si="137"/>
        <v>63.88</v>
      </c>
      <c r="R1789" s="8" t="s">
        <v>8336</v>
      </c>
      <c r="S1789" t="s">
        <v>8337</v>
      </c>
      <c r="T1789" s="11">
        <f t="shared" si="138"/>
        <v>42098.613854166666</v>
      </c>
      <c r="U1789" s="11">
        <f t="shared" si="139"/>
        <v>42068.65552083333</v>
      </c>
    </row>
    <row r="1790" spans="1:21" ht="48" hidden="1" x14ac:dyDescent="0.2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s="6">
        <f t="shared" si="135"/>
        <v>1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8283</v>
      </c>
      <c r="P1790" s="4">
        <f t="shared" si="136"/>
        <v>19</v>
      </c>
      <c r="Q1790" s="7">
        <f t="shared" si="137"/>
        <v>19</v>
      </c>
      <c r="R1790" s="8" t="s">
        <v>8336</v>
      </c>
      <c r="S1790" t="s">
        <v>8337</v>
      </c>
      <c r="T1790" s="11">
        <f t="shared" si="138"/>
        <v>41943.94840277778</v>
      </c>
      <c r="U1790" s="11">
        <f t="shared" si="139"/>
        <v>41913.94840277778</v>
      </c>
    </row>
    <row r="1791" spans="1:21" ht="48" hidden="1" x14ac:dyDescent="0.2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s="6">
        <f t="shared" si="135"/>
        <v>1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8283</v>
      </c>
      <c r="P1791" s="4">
        <f t="shared" si="136"/>
        <v>10</v>
      </c>
      <c r="Q1791" s="7">
        <f t="shared" si="137"/>
        <v>10</v>
      </c>
      <c r="R1791" s="8" t="s">
        <v>8336</v>
      </c>
      <c r="S1791" t="s">
        <v>8337</v>
      </c>
      <c r="T1791" s="11">
        <f t="shared" si="138"/>
        <v>42016.250034722223</v>
      </c>
      <c r="U1791" s="11">
        <f t="shared" si="139"/>
        <v>41956.250034722223</v>
      </c>
    </row>
    <row r="1792" spans="1:21" ht="48" hidden="1" x14ac:dyDescent="0.2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s="6">
        <f t="shared" si="135"/>
        <v>5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8283</v>
      </c>
      <c r="P1792" s="4">
        <f t="shared" si="136"/>
        <v>109.07</v>
      </c>
      <c r="Q1792" s="7">
        <f t="shared" si="137"/>
        <v>109.07</v>
      </c>
      <c r="R1792" s="8" t="s">
        <v>8336</v>
      </c>
      <c r="S1792" t="s">
        <v>8337</v>
      </c>
      <c r="T1792" s="11">
        <f t="shared" si="138"/>
        <v>42040.674513888895</v>
      </c>
      <c r="U1792" s="11">
        <f t="shared" si="139"/>
        <v>42010.674513888895</v>
      </c>
    </row>
    <row r="1793" spans="1:21" ht="32" hidden="1" x14ac:dyDescent="0.2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s="6">
        <f t="shared" si="135"/>
        <v>4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8283</v>
      </c>
      <c r="P1793" s="4">
        <f t="shared" si="136"/>
        <v>26.75</v>
      </c>
      <c r="Q1793" s="7">
        <f t="shared" si="137"/>
        <v>26.75</v>
      </c>
      <c r="R1793" s="8" t="s">
        <v>8336</v>
      </c>
      <c r="S1793" t="s">
        <v>8337</v>
      </c>
      <c r="T1793" s="11">
        <f t="shared" si="138"/>
        <v>42033.740335648152</v>
      </c>
      <c r="U1793" s="11">
        <f t="shared" si="139"/>
        <v>41973.740335648152</v>
      </c>
    </row>
    <row r="1794" spans="1:21" ht="32" hidden="1" x14ac:dyDescent="0.2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s="6">
        <f t="shared" si="135"/>
        <v>61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8283</v>
      </c>
      <c r="P1794" s="4">
        <f t="shared" si="136"/>
        <v>109.94</v>
      </c>
      <c r="Q1794" s="7">
        <f t="shared" si="137"/>
        <v>109.94</v>
      </c>
      <c r="R1794" s="8" t="s">
        <v>8336</v>
      </c>
      <c r="S1794" t="s">
        <v>8337</v>
      </c>
      <c r="T1794" s="11">
        <f t="shared" si="138"/>
        <v>42226.290972222225</v>
      </c>
      <c r="U1794" s="11">
        <f t="shared" si="139"/>
        <v>42189.031041666662</v>
      </c>
    </row>
    <row r="1795" spans="1:21" ht="48" hidden="1" x14ac:dyDescent="0.2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s="6">
        <f t="shared" ref="F1795:F1858" si="140">ROUND(E1795/D1795*100,0)</f>
        <v>1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8283</v>
      </c>
      <c r="P1795" s="4">
        <f t="shared" ref="P1795:P1858" si="141">ROUND(E1795/M1795,2)</f>
        <v>20</v>
      </c>
      <c r="Q1795" s="7">
        <f t="shared" ref="Q1795:Q1858" si="142">IFERROR(ROUND(E1795/M1795,2),0)</f>
        <v>20</v>
      </c>
      <c r="R1795" s="8" t="s">
        <v>8336</v>
      </c>
      <c r="S1795" t="s">
        <v>8337</v>
      </c>
      <c r="T1795" s="11">
        <f t="shared" ref="T1795:T1858" si="143">(((J1795/60)/60)/24)+DATE(1970,1,1)</f>
        <v>41970.933333333334</v>
      </c>
      <c r="U1795" s="11">
        <f t="shared" ref="U1795:U1858" si="144">(((K1795/60)/60)/24)+DATE(1970,1,1)</f>
        <v>41940.89166666667</v>
      </c>
    </row>
    <row r="1796" spans="1:21" ht="48" hidden="1" x14ac:dyDescent="0.2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s="6">
        <f t="shared" si="140"/>
        <v>11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8283</v>
      </c>
      <c r="P1796" s="4">
        <f t="shared" si="141"/>
        <v>55.39</v>
      </c>
      <c r="Q1796" s="7">
        <f t="shared" si="142"/>
        <v>55.39</v>
      </c>
      <c r="R1796" s="8" t="s">
        <v>8336</v>
      </c>
      <c r="S1796" t="s">
        <v>8337</v>
      </c>
      <c r="T1796" s="11">
        <f t="shared" si="143"/>
        <v>42046.551180555558</v>
      </c>
      <c r="U1796" s="11">
        <f t="shared" si="144"/>
        <v>42011.551180555558</v>
      </c>
    </row>
    <row r="1797" spans="1:21" ht="48" hidden="1" x14ac:dyDescent="0.2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s="6">
        <f t="shared" si="140"/>
        <v>39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8283</v>
      </c>
      <c r="P1797" s="4">
        <f t="shared" si="141"/>
        <v>133.9</v>
      </c>
      <c r="Q1797" s="7">
        <f t="shared" si="142"/>
        <v>133.9</v>
      </c>
      <c r="R1797" s="8" t="s">
        <v>8336</v>
      </c>
      <c r="S1797" t="s">
        <v>8337</v>
      </c>
      <c r="T1797" s="11">
        <f t="shared" si="143"/>
        <v>42657.666666666672</v>
      </c>
      <c r="U1797" s="11">
        <f t="shared" si="144"/>
        <v>42628.288668981477</v>
      </c>
    </row>
    <row r="1798" spans="1:21" ht="48" hidden="1" x14ac:dyDescent="0.2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s="6">
        <f t="shared" si="140"/>
        <v>22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8283</v>
      </c>
      <c r="P1798" s="4">
        <f t="shared" si="141"/>
        <v>48.72</v>
      </c>
      <c r="Q1798" s="7">
        <f t="shared" si="142"/>
        <v>48.72</v>
      </c>
      <c r="R1798" s="8" t="s">
        <v>8336</v>
      </c>
      <c r="S1798" t="s">
        <v>8337</v>
      </c>
      <c r="T1798" s="11">
        <f t="shared" si="143"/>
        <v>42575.439421296294</v>
      </c>
      <c r="U1798" s="11">
        <f t="shared" si="144"/>
        <v>42515.439421296294</v>
      </c>
    </row>
    <row r="1799" spans="1:21" ht="48" hidden="1" x14ac:dyDescent="0.2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s="6">
        <f t="shared" si="140"/>
        <v>68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8283</v>
      </c>
      <c r="P1799" s="4">
        <f t="shared" si="141"/>
        <v>48.25</v>
      </c>
      <c r="Q1799" s="7">
        <f t="shared" si="142"/>
        <v>48.25</v>
      </c>
      <c r="R1799" s="8" t="s">
        <v>8336</v>
      </c>
      <c r="S1799" t="s">
        <v>8337</v>
      </c>
      <c r="T1799" s="11">
        <f t="shared" si="143"/>
        <v>42719.56931712963</v>
      </c>
      <c r="U1799" s="11">
        <f t="shared" si="144"/>
        <v>42689.56931712963</v>
      </c>
    </row>
    <row r="1800" spans="1:21" ht="48" hidden="1" x14ac:dyDescent="0.2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s="6">
        <f t="shared" si="140"/>
        <v>14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8283</v>
      </c>
      <c r="P1800" s="4">
        <f t="shared" si="141"/>
        <v>58.97</v>
      </c>
      <c r="Q1800" s="7">
        <f t="shared" si="142"/>
        <v>58.97</v>
      </c>
      <c r="R1800" s="8" t="s">
        <v>8336</v>
      </c>
      <c r="S1800" t="s">
        <v>8337</v>
      </c>
      <c r="T1800" s="11">
        <f t="shared" si="143"/>
        <v>42404.32677083333</v>
      </c>
      <c r="U1800" s="11">
        <f t="shared" si="144"/>
        <v>42344.32677083333</v>
      </c>
    </row>
    <row r="1801" spans="1:21" ht="32" hidden="1" x14ac:dyDescent="0.2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s="6">
        <f t="shared" si="140"/>
        <v>2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8283</v>
      </c>
      <c r="P1801" s="4">
        <f t="shared" si="141"/>
        <v>11.64</v>
      </c>
      <c r="Q1801" s="7">
        <f t="shared" si="142"/>
        <v>11.64</v>
      </c>
      <c r="R1801" s="8" t="s">
        <v>8336</v>
      </c>
      <c r="S1801" t="s">
        <v>8337</v>
      </c>
      <c r="T1801" s="11">
        <f t="shared" si="143"/>
        <v>41954.884351851855</v>
      </c>
      <c r="U1801" s="11">
        <f t="shared" si="144"/>
        <v>41934.842685185184</v>
      </c>
    </row>
    <row r="1802" spans="1:21" ht="48" hidden="1" x14ac:dyDescent="0.2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s="6">
        <f t="shared" si="140"/>
        <v>20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8283</v>
      </c>
      <c r="P1802" s="4">
        <f t="shared" si="141"/>
        <v>83.72</v>
      </c>
      <c r="Q1802" s="7">
        <f t="shared" si="142"/>
        <v>83.72</v>
      </c>
      <c r="R1802" s="8" t="s">
        <v>8336</v>
      </c>
      <c r="S1802" t="s">
        <v>8337</v>
      </c>
      <c r="T1802" s="11">
        <f t="shared" si="143"/>
        <v>42653.606134259258</v>
      </c>
      <c r="U1802" s="11">
        <f t="shared" si="144"/>
        <v>42623.606134259258</v>
      </c>
    </row>
    <row r="1803" spans="1:21" ht="48" hidden="1" x14ac:dyDescent="0.2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s="6">
        <f t="shared" si="140"/>
        <v>14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8283</v>
      </c>
      <c r="P1803" s="4">
        <f t="shared" si="141"/>
        <v>63.65</v>
      </c>
      <c r="Q1803" s="7">
        <f t="shared" si="142"/>
        <v>63.65</v>
      </c>
      <c r="R1803" s="8" t="s">
        <v>8336</v>
      </c>
      <c r="S1803" t="s">
        <v>8337</v>
      </c>
      <c r="T1803" s="11">
        <f t="shared" si="143"/>
        <v>42353.506944444445</v>
      </c>
      <c r="U1803" s="11">
        <f t="shared" si="144"/>
        <v>42321.660509259258</v>
      </c>
    </row>
    <row r="1804" spans="1:21" ht="32" hidden="1" x14ac:dyDescent="0.2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s="6">
        <f t="shared" si="140"/>
        <v>48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8283</v>
      </c>
      <c r="P1804" s="4">
        <f t="shared" si="141"/>
        <v>94.28</v>
      </c>
      <c r="Q1804" s="7">
        <f t="shared" si="142"/>
        <v>94.28</v>
      </c>
      <c r="R1804" s="8" t="s">
        <v>8336</v>
      </c>
      <c r="S1804" t="s">
        <v>8337</v>
      </c>
      <c r="T1804" s="11">
        <f t="shared" si="143"/>
        <v>42182.915972222225</v>
      </c>
      <c r="U1804" s="11">
        <f t="shared" si="144"/>
        <v>42159.47256944445</v>
      </c>
    </row>
    <row r="1805" spans="1:21" ht="48" hidden="1" x14ac:dyDescent="0.2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s="6">
        <f t="shared" si="140"/>
        <v>31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8283</v>
      </c>
      <c r="P1805" s="4">
        <f t="shared" si="141"/>
        <v>71.87</v>
      </c>
      <c r="Q1805" s="7">
        <f t="shared" si="142"/>
        <v>71.87</v>
      </c>
      <c r="R1805" s="8" t="s">
        <v>8336</v>
      </c>
      <c r="S1805" t="s">
        <v>8337</v>
      </c>
      <c r="T1805" s="11">
        <f t="shared" si="143"/>
        <v>42049.071550925932</v>
      </c>
      <c r="U1805" s="11">
        <f t="shared" si="144"/>
        <v>42018.071550925932</v>
      </c>
    </row>
    <row r="1806" spans="1:21" ht="48" hidden="1" x14ac:dyDescent="0.2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s="6">
        <f t="shared" si="140"/>
        <v>35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8283</v>
      </c>
      <c r="P1806" s="4">
        <f t="shared" si="141"/>
        <v>104.85</v>
      </c>
      <c r="Q1806" s="7">
        <f t="shared" si="142"/>
        <v>104.85</v>
      </c>
      <c r="R1806" s="8" t="s">
        <v>8336</v>
      </c>
      <c r="S1806" t="s">
        <v>8337</v>
      </c>
      <c r="T1806" s="11">
        <f t="shared" si="143"/>
        <v>42322.719953703709</v>
      </c>
      <c r="U1806" s="11">
        <f t="shared" si="144"/>
        <v>42282.678287037037</v>
      </c>
    </row>
    <row r="1807" spans="1:21" ht="48" hidden="1" x14ac:dyDescent="0.2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s="6">
        <f t="shared" si="140"/>
        <v>36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8283</v>
      </c>
      <c r="P1807" s="4">
        <f t="shared" si="141"/>
        <v>67.14</v>
      </c>
      <c r="Q1807" s="7">
        <f t="shared" si="142"/>
        <v>67.14</v>
      </c>
      <c r="R1807" s="8" t="s">
        <v>8336</v>
      </c>
      <c r="S1807" t="s">
        <v>8337</v>
      </c>
      <c r="T1807" s="11">
        <f t="shared" si="143"/>
        <v>42279.75</v>
      </c>
      <c r="U1807" s="11">
        <f t="shared" si="144"/>
        <v>42247.803912037038</v>
      </c>
    </row>
    <row r="1808" spans="1:21" ht="48" hidden="1" x14ac:dyDescent="0.2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s="6">
        <f t="shared" si="140"/>
        <v>3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8283</v>
      </c>
      <c r="P1808" s="4">
        <f t="shared" si="141"/>
        <v>73.88</v>
      </c>
      <c r="Q1808" s="7">
        <f t="shared" si="142"/>
        <v>73.88</v>
      </c>
      <c r="R1808" s="8" t="s">
        <v>8336</v>
      </c>
      <c r="S1808" t="s">
        <v>8337</v>
      </c>
      <c r="T1808" s="11">
        <f t="shared" si="143"/>
        <v>41912.638298611113</v>
      </c>
      <c r="U1808" s="11">
        <f t="shared" si="144"/>
        <v>41877.638298611113</v>
      </c>
    </row>
    <row r="1809" spans="1:21" ht="32" hidden="1" x14ac:dyDescent="0.2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s="6">
        <f t="shared" si="140"/>
        <v>11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8283</v>
      </c>
      <c r="P1809" s="4">
        <f t="shared" si="141"/>
        <v>69.13</v>
      </c>
      <c r="Q1809" s="7">
        <f t="shared" si="142"/>
        <v>69.13</v>
      </c>
      <c r="R1809" s="8" t="s">
        <v>8336</v>
      </c>
      <c r="S1809" t="s">
        <v>8337</v>
      </c>
      <c r="T1809" s="11">
        <f t="shared" si="143"/>
        <v>41910.068437499998</v>
      </c>
      <c r="U1809" s="11">
        <f t="shared" si="144"/>
        <v>41880.068437499998</v>
      </c>
    </row>
    <row r="1810" spans="1:21" ht="48" hidden="1" x14ac:dyDescent="0.2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s="6">
        <f t="shared" si="140"/>
        <v>41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8283</v>
      </c>
      <c r="P1810" s="4">
        <f t="shared" si="141"/>
        <v>120.77</v>
      </c>
      <c r="Q1810" s="7">
        <f t="shared" si="142"/>
        <v>120.77</v>
      </c>
      <c r="R1810" s="8" t="s">
        <v>8336</v>
      </c>
      <c r="S1810" t="s">
        <v>8337</v>
      </c>
      <c r="T1810" s="11">
        <f t="shared" si="143"/>
        <v>42777.680902777778</v>
      </c>
      <c r="U1810" s="11">
        <f t="shared" si="144"/>
        <v>42742.680902777778</v>
      </c>
    </row>
    <row r="1811" spans="1:21" ht="48" hidden="1" x14ac:dyDescent="0.2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s="6">
        <f t="shared" si="140"/>
        <v>11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8283</v>
      </c>
      <c r="P1811" s="4">
        <f t="shared" si="141"/>
        <v>42.22</v>
      </c>
      <c r="Q1811" s="7">
        <f t="shared" si="142"/>
        <v>42.22</v>
      </c>
      <c r="R1811" s="8" t="s">
        <v>8336</v>
      </c>
      <c r="S1811" t="s">
        <v>8337</v>
      </c>
      <c r="T1811" s="11">
        <f t="shared" si="143"/>
        <v>42064.907858796301</v>
      </c>
      <c r="U1811" s="11">
        <f t="shared" si="144"/>
        <v>42029.907858796301</v>
      </c>
    </row>
    <row r="1812" spans="1:21" ht="48" hidden="1" x14ac:dyDescent="0.2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s="6">
        <f t="shared" si="140"/>
        <v>3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8283</v>
      </c>
      <c r="P1812" s="4">
        <f t="shared" si="141"/>
        <v>7.5</v>
      </c>
      <c r="Q1812" s="7">
        <f t="shared" si="142"/>
        <v>7.5</v>
      </c>
      <c r="R1812" s="8" t="s">
        <v>8336</v>
      </c>
      <c r="S1812" t="s">
        <v>8337</v>
      </c>
      <c r="T1812" s="11">
        <f t="shared" si="143"/>
        <v>41872.91002314815</v>
      </c>
      <c r="U1812" s="11">
        <f t="shared" si="144"/>
        <v>41860.91002314815</v>
      </c>
    </row>
    <row r="1813" spans="1:21" ht="32" hidden="1" x14ac:dyDescent="0.2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s="6">
        <f t="shared" si="140"/>
        <v>0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8283</v>
      </c>
      <c r="P1813" s="4">
        <f t="shared" si="141"/>
        <v>1.54</v>
      </c>
      <c r="Q1813" s="7">
        <f t="shared" si="142"/>
        <v>1.54</v>
      </c>
      <c r="R1813" s="8" t="s">
        <v>8336</v>
      </c>
      <c r="S1813" t="s">
        <v>8337</v>
      </c>
      <c r="T1813" s="11">
        <f t="shared" si="143"/>
        <v>41936.166666666664</v>
      </c>
      <c r="U1813" s="11">
        <f t="shared" si="144"/>
        <v>41876.433680555558</v>
      </c>
    </row>
    <row r="1814" spans="1:21" ht="48" hidden="1" x14ac:dyDescent="0.2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s="6">
        <f t="shared" si="140"/>
        <v>13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8283</v>
      </c>
      <c r="P1814" s="4">
        <f t="shared" si="141"/>
        <v>37.61</v>
      </c>
      <c r="Q1814" s="7">
        <f t="shared" si="142"/>
        <v>37.61</v>
      </c>
      <c r="R1814" s="8" t="s">
        <v>8336</v>
      </c>
      <c r="S1814" t="s">
        <v>8337</v>
      </c>
      <c r="T1814" s="11">
        <f t="shared" si="143"/>
        <v>42554.318703703699</v>
      </c>
      <c r="U1814" s="11">
        <f t="shared" si="144"/>
        <v>42524.318703703699</v>
      </c>
    </row>
    <row r="1815" spans="1:21" ht="48" hidden="1" x14ac:dyDescent="0.2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s="6">
        <f t="shared" si="140"/>
        <v>0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8283</v>
      </c>
      <c r="P1815" s="4" t="e">
        <f t="shared" si="141"/>
        <v>#DIV/0!</v>
      </c>
      <c r="Q1815" s="7">
        <f t="shared" si="142"/>
        <v>0</v>
      </c>
      <c r="R1815" s="8" t="s">
        <v>8336</v>
      </c>
      <c r="S1815" t="s">
        <v>8337</v>
      </c>
      <c r="T1815" s="11">
        <f t="shared" si="143"/>
        <v>41859.889027777775</v>
      </c>
      <c r="U1815" s="11">
        <f t="shared" si="144"/>
        <v>41829.889027777775</v>
      </c>
    </row>
    <row r="1816" spans="1:21" ht="48" hidden="1" x14ac:dyDescent="0.2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s="6">
        <f t="shared" si="140"/>
        <v>49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8283</v>
      </c>
      <c r="P1816" s="4">
        <f t="shared" si="141"/>
        <v>42.16</v>
      </c>
      <c r="Q1816" s="7">
        <f t="shared" si="142"/>
        <v>42.16</v>
      </c>
      <c r="R1816" s="8" t="s">
        <v>8336</v>
      </c>
      <c r="S1816" t="s">
        <v>8337</v>
      </c>
      <c r="T1816" s="11">
        <f t="shared" si="143"/>
        <v>42063.314074074078</v>
      </c>
      <c r="U1816" s="11">
        <f t="shared" si="144"/>
        <v>42033.314074074078</v>
      </c>
    </row>
    <row r="1817" spans="1:21" ht="48" hidden="1" x14ac:dyDescent="0.2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s="6">
        <f t="shared" si="140"/>
        <v>0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8283</v>
      </c>
      <c r="P1817" s="4" t="e">
        <f t="shared" si="141"/>
        <v>#DIV/0!</v>
      </c>
      <c r="Q1817" s="7">
        <f t="shared" si="142"/>
        <v>0</v>
      </c>
      <c r="R1817" s="8" t="s">
        <v>8336</v>
      </c>
      <c r="S1817" t="s">
        <v>8337</v>
      </c>
      <c r="T1817" s="11">
        <f t="shared" si="143"/>
        <v>42186.906678240746</v>
      </c>
      <c r="U1817" s="11">
        <f t="shared" si="144"/>
        <v>42172.906678240746</v>
      </c>
    </row>
    <row r="1818" spans="1:21" ht="48" hidden="1" x14ac:dyDescent="0.2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s="6">
        <f t="shared" si="140"/>
        <v>2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8283</v>
      </c>
      <c r="P1818" s="4">
        <f t="shared" si="141"/>
        <v>84.83</v>
      </c>
      <c r="Q1818" s="7">
        <f t="shared" si="142"/>
        <v>84.83</v>
      </c>
      <c r="R1818" s="8" t="s">
        <v>8336</v>
      </c>
      <c r="S1818" t="s">
        <v>8337</v>
      </c>
      <c r="T1818" s="11">
        <f t="shared" si="143"/>
        <v>42576.791666666672</v>
      </c>
      <c r="U1818" s="11">
        <f t="shared" si="144"/>
        <v>42548.876192129625</v>
      </c>
    </row>
    <row r="1819" spans="1:21" ht="32" hidden="1" x14ac:dyDescent="0.2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s="6">
        <f t="shared" si="140"/>
        <v>52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8283</v>
      </c>
      <c r="P1819" s="4">
        <f t="shared" si="141"/>
        <v>94.19</v>
      </c>
      <c r="Q1819" s="7">
        <f t="shared" si="142"/>
        <v>94.19</v>
      </c>
      <c r="R1819" s="8" t="s">
        <v>8336</v>
      </c>
      <c r="S1819" t="s">
        <v>8337</v>
      </c>
      <c r="T1819" s="11">
        <f t="shared" si="143"/>
        <v>42765.290972222225</v>
      </c>
      <c r="U1819" s="11">
        <f t="shared" si="144"/>
        <v>42705.662118055552</v>
      </c>
    </row>
    <row r="1820" spans="1:21" ht="32" hidden="1" x14ac:dyDescent="0.2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s="6">
        <f t="shared" si="140"/>
        <v>0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8283</v>
      </c>
      <c r="P1820" s="4" t="e">
        <f t="shared" si="141"/>
        <v>#DIV/0!</v>
      </c>
      <c r="Q1820" s="7">
        <f t="shared" si="142"/>
        <v>0</v>
      </c>
      <c r="R1820" s="8" t="s">
        <v>8336</v>
      </c>
      <c r="S1820" t="s">
        <v>8337</v>
      </c>
      <c r="T1820" s="11">
        <f t="shared" si="143"/>
        <v>42097.192708333328</v>
      </c>
      <c r="U1820" s="11">
        <f t="shared" si="144"/>
        <v>42067.234375</v>
      </c>
    </row>
    <row r="1821" spans="1:21" ht="48" hidden="1" x14ac:dyDescent="0.2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s="6">
        <f t="shared" si="140"/>
        <v>2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8283</v>
      </c>
      <c r="P1821" s="4">
        <f t="shared" si="141"/>
        <v>6.25</v>
      </c>
      <c r="Q1821" s="7">
        <f t="shared" si="142"/>
        <v>6.25</v>
      </c>
      <c r="R1821" s="8" t="s">
        <v>8336</v>
      </c>
      <c r="S1821" t="s">
        <v>8337</v>
      </c>
      <c r="T1821" s="11">
        <f t="shared" si="143"/>
        <v>41850.752268518518</v>
      </c>
      <c r="U1821" s="11">
        <f t="shared" si="144"/>
        <v>41820.752268518518</v>
      </c>
    </row>
    <row r="1822" spans="1:21" ht="48" hidden="1" x14ac:dyDescent="0.2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s="6">
        <f t="shared" si="140"/>
        <v>7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8283</v>
      </c>
      <c r="P1822" s="4">
        <f t="shared" si="141"/>
        <v>213.38</v>
      </c>
      <c r="Q1822" s="7">
        <f t="shared" si="142"/>
        <v>213.38</v>
      </c>
      <c r="R1822" s="8" t="s">
        <v>8336</v>
      </c>
      <c r="S1822" t="s">
        <v>8337</v>
      </c>
      <c r="T1822" s="11">
        <f t="shared" si="143"/>
        <v>42095.042708333334</v>
      </c>
      <c r="U1822" s="11">
        <f t="shared" si="144"/>
        <v>42065.084375000006</v>
      </c>
    </row>
    <row r="1823" spans="1:21" ht="48" hidden="1" x14ac:dyDescent="0.2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s="6">
        <f t="shared" si="140"/>
        <v>135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8274</v>
      </c>
      <c r="P1823" s="4">
        <f t="shared" si="141"/>
        <v>59.16</v>
      </c>
      <c r="Q1823" s="7">
        <f t="shared" si="142"/>
        <v>59.16</v>
      </c>
      <c r="R1823" s="8" t="s">
        <v>8323</v>
      </c>
      <c r="S1823" t="s">
        <v>8324</v>
      </c>
      <c r="T1823" s="11">
        <f t="shared" si="143"/>
        <v>40971.319062499999</v>
      </c>
      <c r="U1823" s="11">
        <f t="shared" si="144"/>
        <v>40926.319062499999</v>
      </c>
    </row>
    <row r="1824" spans="1:21" ht="32" hidden="1" x14ac:dyDescent="0.2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s="6">
        <f t="shared" si="140"/>
        <v>100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8274</v>
      </c>
      <c r="P1824" s="4">
        <f t="shared" si="141"/>
        <v>27.27</v>
      </c>
      <c r="Q1824" s="7">
        <f t="shared" si="142"/>
        <v>27.27</v>
      </c>
      <c r="R1824" s="8" t="s">
        <v>8323</v>
      </c>
      <c r="S1824" t="s">
        <v>8324</v>
      </c>
      <c r="T1824" s="11">
        <f t="shared" si="143"/>
        <v>41670.792361111111</v>
      </c>
      <c r="U1824" s="11">
        <f t="shared" si="144"/>
        <v>41634.797013888885</v>
      </c>
    </row>
    <row r="1825" spans="1:21" ht="48" hidden="1" x14ac:dyDescent="0.2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s="6">
        <f t="shared" si="140"/>
        <v>116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8274</v>
      </c>
      <c r="P1825" s="4">
        <f t="shared" si="141"/>
        <v>24.58</v>
      </c>
      <c r="Q1825" s="7">
        <f t="shared" si="142"/>
        <v>24.58</v>
      </c>
      <c r="R1825" s="8" t="s">
        <v>8323</v>
      </c>
      <c r="S1825" t="s">
        <v>8324</v>
      </c>
      <c r="T1825" s="11">
        <f t="shared" si="143"/>
        <v>41206.684907407405</v>
      </c>
      <c r="U1825" s="11">
        <f t="shared" si="144"/>
        <v>41176.684907407405</v>
      </c>
    </row>
    <row r="1826" spans="1:21" ht="16" hidden="1" x14ac:dyDescent="0.2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s="6">
        <f t="shared" si="140"/>
        <v>100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8274</v>
      </c>
      <c r="P1826" s="4">
        <f t="shared" si="141"/>
        <v>75.05</v>
      </c>
      <c r="Q1826" s="7">
        <f t="shared" si="142"/>
        <v>75.05</v>
      </c>
      <c r="R1826" s="8" t="s">
        <v>8323</v>
      </c>
      <c r="S1826" t="s">
        <v>8324</v>
      </c>
      <c r="T1826" s="11">
        <f t="shared" si="143"/>
        <v>41647.088888888888</v>
      </c>
      <c r="U1826" s="11">
        <f t="shared" si="144"/>
        <v>41626.916284722225</v>
      </c>
    </row>
    <row r="1827" spans="1:21" ht="48" hidden="1" x14ac:dyDescent="0.2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s="6">
        <f t="shared" si="140"/>
        <v>105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8274</v>
      </c>
      <c r="P1827" s="4">
        <f t="shared" si="141"/>
        <v>42.02</v>
      </c>
      <c r="Q1827" s="7">
        <f t="shared" si="142"/>
        <v>42.02</v>
      </c>
      <c r="R1827" s="8" t="s">
        <v>8323</v>
      </c>
      <c r="S1827" t="s">
        <v>8324</v>
      </c>
      <c r="T1827" s="11">
        <f t="shared" si="143"/>
        <v>41466.83452546296</v>
      </c>
      <c r="U1827" s="11">
        <f t="shared" si="144"/>
        <v>41443.83452546296</v>
      </c>
    </row>
    <row r="1828" spans="1:21" ht="16" hidden="1" x14ac:dyDescent="0.2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s="6">
        <f t="shared" si="140"/>
        <v>101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8274</v>
      </c>
      <c r="P1828" s="4">
        <f t="shared" si="141"/>
        <v>53.16</v>
      </c>
      <c r="Q1828" s="7">
        <f t="shared" si="142"/>
        <v>53.16</v>
      </c>
      <c r="R1828" s="8" t="s">
        <v>8323</v>
      </c>
      <c r="S1828" t="s">
        <v>8324</v>
      </c>
      <c r="T1828" s="11">
        <f t="shared" si="143"/>
        <v>41687.923807870371</v>
      </c>
      <c r="U1828" s="11">
        <f t="shared" si="144"/>
        <v>41657.923807870371</v>
      </c>
    </row>
    <row r="1829" spans="1:21" ht="48" hidden="1" x14ac:dyDescent="0.2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s="6">
        <f t="shared" si="140"/>
        <v>101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8274</v>
      </c>
      <c r="P1829" s="4">
        <f t="shared" si="141"/>
        <v>83.89</v>
      </c>
      <c r="Q1829" s="7">
        <f t="shared" si="142"/>
        <v>83.89</v>
      </c>
      <c r="R1829" s="8" t="s">
        <v>8323</v>
      </c>
      <c r="S1829" t="s">
        <v>8324</v>
      </c>
      <c r="T1829" s="11">
        <f t="shared" si="143"/>
        <v>40605.325937499998</v>
      </c>
      <c r="U1829" s="11">
        <f t="shared" si="144"/>
        <v>40555.325937499998</v>
      </c>
    </row>
    <row r="1830" spans="1:21" ht="48" hidden="1" x14ac:dyDescent="0.2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s="6">
        <f t="shared" si="140"/>
        <v>100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8274</v>
      </c>
      <c r="P1830" s="4">
        <f t="shared" si="141"/>
        <v>417.33</v>
      </c>
      <c r="Q1830" s="7">
        <f t="shared" si="142"/>
        <v>417.33</v>
      </c>
      <c r="R1830" s="8" t="s">
        <v>8323</v>
      </c>
      <c r="S1830" t="s">
        <v>8324</v>
      </c>
      <c r="T1830" s="11">
        <f t="shared" si="143"/>
        <v>41768.916666666664</v>
      </c>
      <c r="U1830" s="11">
        <f t="shared" si="144"/>
        <v>41736.899652777778</v>
      </c>
    </row>
    <row r="1831" spans="1:21" ht="48" hidden="1" x14ac:dyDescent="0.2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s="6">
        <f t="shared" si="140"/>
        <v>167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8274</v>
      </c>
      <c r="P1831" s="4">
        <f t="shared" si="141"/>
        <v>75.77</v>
      </c>
      <c r="Q1831" s="7">
        <f t="shared" si="142"/>
        <v>75.77</v>
      </c>
      <c r="R1831" s="8" t="s">
        <v>8323</v>
      </c>
      <c r="S1831" t="s">
        <v>8324</v>
      </c>
      <c r="T1831" s="11">
        <f t="shared" si="143"/>
        <v>40564.916666666664</v>
      </c>
      <c r="U1831" s="11">
        <f t="shared" si="144"/>
        <v>40516.087627314817</v>
      </c>
    </row>
    <row r="1832" spans="1:21" ht="48" hidden="1" x14ac:dyDescent="0.2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s="6">
        <f t="shared" si="140"/>
        <v>102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8274</v>
      </c>
      <c r="P1832" s="4">
        <f t="shared" si="141"/>
        <v>67.39</v>
      </c>
      <c r="Q1832" s="7">
        <f t="shared" si="142"/>
        <v>67.39</v>
      </c>
      <c r="R1832" s="8" t="s">
        <v>8323</v>
      </c>
      <c r="S1832" t="s">
        <v>8324</v>
      </c>
      <c r="T1832" s="11">
        <f t="shared" si="143"/>
        <v>41694.684108796297</v>
      </c>
      <c r="U1832" s="11">
        <f t="shared" si="144"/>
        <v>41664.684108796297</v>
      </c>
    </row>
    <row r="1833" spans="1:21" ht="48" hidden="1" x14ac:dyDescent="0.2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s="6">
        <f t="shared" si="140"/>
        <v>103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8274</v>
      </c>
      <c r="P1833" s="4">
        <f t="shared" si="141"/>
        <v>73.569999999999993</v>
      </c>
      <c r="Q1833" s="7">
        <f t="shared" si="142"/>
        <v>73.569999999999993</v>
      </c>
      <c r="R1833" s="8" t="s">
        <v>8323</v>
      </c>
      <c r="S1833" t="s">
        <v>8324</v>
      </c>
      <c r="T1833" s="11">
        <f t="shared" si="143"/>
        <v>41041.996099537035</v>
      </c>
      <c r="U1833" s="11">
        <f t="shared" si="144"/>
        <v>41026.996099537035</v>
      </c>
    </row>
    <row r="1834" spans="1:21" ht="48" hidden="1" x14ac:dyDescent="0.2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s="6">
        <f t="shared" si="140"/>
        <v>143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8274</v>
      </c>
      <c r="P1834" s="4">
        <f t="shared" si="141"/>
        <v>25</v>
      </c>
      <c r="Q1834" s="7">
        <f t="shared" si="142"/>
        <v>25</v>
      </c>
      <c r="R1834" s="8" t="s">
        <v>8323</v>
      </c>
      <c r="S1834" t="s">
        <v>8324</v>
      </c>
      <c r="T1834" s="11">
        <f t="shared" si="143"/>
        <v>40606.539664351854</v>
      </c>
      <c r="U1834" s="11">
        <f t="shared" si="144"/>
        <v>40576.539664351854</v>
      </c>
    </row>
    <row r="1835" spans="1:21" ht="48" hidden="1" x14ac:dyDescent="0.2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s="6">
        <f t="shared" si="140"/>
        <v>263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8274</v>
      </c>
      <c r="P1835" s="4">
        <f t="shared" si="141"/>
        <v>42</v>
      </c>
      <c r="Q1835" s="7">
        <f t="shared" si="142"/>
        <v>42</v>
      </c>
      <c r="R1835" s="8" t="s">
        <v>8323</v>
      </c>
      <c r="S1835" t="s">
        <v>8324</v>
      </c>
      <c r="T1835" s="11">
        <f t="shared" si="143"/>
        <v>41335.332638888889</v>
      </c>
      <c r="U1835" s="11">
        <f t="shared" si="144"/>
        <v>41303.044016203705</v>
      </c>
    </row>
    <row r="1836" spans="1:21" ht="32" hidden="1" x14ac:dyDescent="0.2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s="6">
        <f t="shared" si="140"/>
        <v>118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8274</v>
      </c>
      <c r="P1836" s="4">
        <f t="shared" si="141"/>
        <v>131.16999999999999</v>
      </c>
      <c r="Q1836" s="7">
        <f t="shared" si="142"/>
        <v>131.16999999999999</v>
      </c>
      <c r="R1836" s="8" t="s">
        <v>8323</v>
      </c>
      <c r="S1836" t="s">
        <v>8324</v>
      </c>
      <c r="T1836" s="11">
        <f t="shared" si="143"/>
        <v>42028.964062500003</v>
      </c>
      <c r="U1836" s="11">
        <f t="shared" si="144"/>
        <v>41988.964062500003</v>
      </c>
    </row>
    <row r="1837" spans="1:21" ht="64" hidden="1" x14ac:dyDescent="0.2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s="6">
        <f t="shared" si="140"/>
        <v>104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8274</v>
      </c>
      <c r="P1837" s="4">
        <f t="shared" si="141"/>
        <v>47.27</v>
      </c>
      <c r="Q1837" s="7">
        <f t="shared" si="142"/>
        <v>47.27</v>
      </c>
      <c r="R1837" s="8" t="s">
        <v>8323</v>
      </c>
      <c r="S1837" t="s">
        <v>8324</v>
      </c>
      <c r="T1837" s="11">
        <f t="shared" si="143"/>
        <v>42460.660543981481</v>
      </c>
      <c r="U1837" s="11">
        <f t="shared" si="144"/>
        <v>42430.702210648145</v>
      </c>
    </row>
    <row r="1838" spans="1:21" ht="16" hidden="1" x14ac:dyDescent="0.2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s="6">
        <f t="shared" si="140"/>
        <v>200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8274</v>
      </c>
      <c r="P1838" s="4">
        <f t="shared" si="141"/>
        <v>182.13</v>
      </c>
      <c r="Q1838" s="7">
        <f t="shared" si="142"/>
        <v>182.13</v>
      </c>
      <c r="R1838" s="8" t="s">
        <v>8323</v>
      </c>
      <c r="S1838" t="s">
        <v>8324</v>
      </c>
      <c r="T1838" s="11">
        <f t="shared" si="143"/>
        <v>41322.809363425928</v>
      </c>
      <c r="U1838" s="11">
        <f t="shared" si="144"/>
        <v>41305.809363425928</v>
      </c>
    </row>
    <row r="1839" spans="1:21" ht="48" hidden="1" x14ac:dyDescent="0.2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s="6">
        <f t="shared" si="140"/>
        <v>307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8274</v>
      </c>
      <c r="P1839" s="4">
        <f t="shared" si="141"/>
        <v>61.37</v>
      </c>
      <c r="Q1839" s="7">
        <f t="shared" si="142"/>
        <v>61.37</v>
      </c>
      <c r="R1839" s="8" t="s">
        <v>8323</v>
      </c>
      <c r="S1839" t="s">
        <v>8324</v>
      </c>
      <c r="T1839" s="11">
        <f t="shared" si="143"/>
        <v>40986.006192129629</v>
      </c>
      <c r="U1839" s="11">
        <f t="shared" si="144"/>
        <v>40926.047858796301</v>
      </c>
    </row>
    <row r="1840" spans="1:21" ht="48" hidden="1" x14ac:dyDescent="0.2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s="6">
        <f t="shared" si="140"/>
        <v>100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8274</v>
      </c>
      <c r="P1840" s="4">
        <f t="shared" si="141"/>
        <v>35.770000000000003</v>
      </c>
      <c r="Q1840" s="7">
        <f t="shared" si="142"/>
        <v>35.770000000000003</v>
      </c>
      <c r="R1840" s="8" t="s">
        <v>8323</v>
      </c>
      <c r="S1840" t="s">
        <v>8324</v>
      </c>
      <c r="T1840" s="11">
        <f t="shared" si="143"/>
        <v>40817.125</v>
      </c>
      <c r="U1840" s="11">
        <f t="shared" si="144"/>
        <v>40788.786539351851</v>
      </c>
    </row>
    <row r="1841" spans="1:21" ht="48" hidden="1" x14ac:dyDescent="0.2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s="6">
        <f t="shared" si="140"/>
        <v>205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8274</v>
      </c>
      <c r="P1841" s="4">
        <f t="shared" si="141"/>
        <v>45.62</v>
      </c>
      <c r="Q1841" s="7">
        <f t="shared" si="142"/>
        <v>45.62</v>
      </c>
      <c r="R1841" s="8" t="s">
        <v>8323</v>
      </c>
      <c r="S1841" t="s">
        <v>8324</v>
      </c>
      <c r="T1841" s="11">
        <f t="shared" si="143"/>
        <v>42644.722013888888</v>
      </c>
      <c r="U1841" s="11">
        <f t="shared" si="144"/>
        <v>42614.722013888888</v>
      </c>
    </row>
    <row r="1842" spans="1:21" ht="48" hidden="1" x14ac:dyDescent="0.2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s="6">
        <f t="shared" si="140"/>
        <v>109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8274</v>
      </c>
      <c r="P1842" s="4">
        <f t="shared" si="141"/>
        <v>75.38</v>
      </c>
      <c r="Q1842" s="7">
        <f t="shared" si="142"/>
        <v>75.38</v>
      </c>
      <c r="R1842" s="8" t="s">
        <v>8323</v>
      </c>
      <c r="S1842" t="s">
        <v>8324</v>
      </c>
      <c r="T1842" s="11">
        <f t="shared" si="143"/>
        <v>41401.207638888889</v>
      </c>
      <c r="U1842" s="11">
        <f t="shared" si="144"/>
        <v>41382.096180555556</v>
      </c>
    </row>
    <row r="1843" spans="1:21" ht="32" hidden="1" x14ac:dyDescent="0.2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s="6">
        <f t="shared" si="140"/>
        <v>102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8274</v>
      </c>
      <c r="P1843" s="4">
        <f t="shared" si="141"/>
        <v>50.88</v>
      </c>
      <c r="Q1843" s="7">
        <f t="shared" si="142"/>
        <v>50.88</v>
      </c>
      <c r="R1843" s="8" t="s">
        <v>8323</v>
      </c>
      <c r="S1843" t="s">
        <v>8324</v>
      </c>
      <c r="T1843" s="11">
        <f t="shared" si="143"/>
        <v>41779.207638888889</v>
      </c>
      <c r="U1843" s="11">
        <f t="shared" si="144"/>
        <v>41745.84542824074</v>
      </c>
    </row>
    <row r="1844" spans="1:21" ht="48" hidden="1" x14ac:dyDescent="0.2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s="6">
        <f t="shared" si="140"/>
        <v>125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8274</v>
      </c>
      <c r="P1844" s="4">
        <f t="shared" si="141"/>
        <v>119.29</v>
      </c>
      <c r="Q1844" s="7">
        <f t="shared" si="142"/>
        <v>119.29</v>
      </c>
      <c r="R1844" s="8" t="s">
        <v>8323</v>
      </c>
      <c r="S1844" t="s">
        <v>8324</v>
      </c>
      <c r="T1844" s="11">
        <f t="shared" si="143"/>
        <v>42065.249305555553</v>
      </c>
      <c r="U1844" s="11">
        <f t="shared" si="144"/>
        <v>42031.631724537037</v>
      </c>
    </row>
    <row r="1845" spans="1:21" ht="48" hidden="1" x14ac:dyDescent="0.2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s="6">
        <f t="shared" si="140"/>
        <v>124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8274</v>
      </c>
      <c r="P1845" s="4">
        <f t="shared" si="141"/>
        <v>92.54</v>
      </c>
      <c r="Q1845" s="7">
        <f t="shared" si="142"/>
        <v>92.54</v>
      </c>
      <c r="R1845" s="8" t="s">
        <v>8323</v>
      </c>
      <c r="S1845" t="s">
        <v>8324</v>
      </c>
      <c r="T1845" s="11">
        <f t="shared" si="143"/>
        <v>40594.994837962964</v>
      </c>
      <c r="U1845" s="11">
        <f t="shared" si="144"/>
        <v>40564.994837962964</v>
      </c>
    </row>
    <row r="1846" spans="1:21" ht="48" hidden="1" x14ac:dyDescent="0.2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s="6">
        <f t="shared" si="140"/>
        <v>101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8274</v>
      </c>
      <c r="P1846" s="4">
        <f t="shared" si="141"/>
        <v>76.05</v>
      </c>
      <c r="Q1846" s="7">
        <f t="shared" si="142"/>
        <v>76.05</v>
      </c>
      <c r="R1846" s="8" t="s">
        <v>8323</v>
      </c>
      <c r="S1846" t="s">
        <v>8324</v>
      </c>
      <c r="T1846" s="11">
        <f t="shared" si="143"/>
        <v>40705.125</v>
      </c>
      <c r="U1846" s="11">
        <f t="shared" si="144"/>
        <v>40666.973541666666</v>
      </c>
    </row>
    <row r="1847" spans="1:21" ht="96" hidden="1" x14ac:dyDescent="0.2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s="6">
        <f t="shared" si="140"/>
        <v>100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8274</v>
      </c>
      <c r="P1847" s="4">
        <f t="shared" si="141"/>
        <v>52.63</v>
      </c>
      <c r="Q1847" s="7">
        <f t="shared" si="142"/>
        <v>52.63</v>
      </c>
      <c r="R1847" s="8" t="s">
        <v>8323</v>
      </c>
      <c r="S1847" t="s">
        <v>8324</v>
      </c>
      <c r="T1847" s="11">
        <f t="shared" si="143"/>
        <v>42538.204861111109</v>
      </c>
      <c r="U1847" s="11">
        <f t="shared" si="144"/>
        <v>42523.333310185189</v>
      </c>
    </row>
    <row r="1848" spans="1:21" ht="48" hidden="1" x14ac:dyDescent="0.2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s="6">
        <f t="shared" si="140"/>
        <v>138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8274</v>
      </c>
      <c r="P1848" s="4">
        <f t="shared" si="141"/>
        <v>98.99</v>
      </c>
      <c r="Q1848" s="7">
        <f t="shared" si="142"/>
        <v>98.99</v>
      </c>
      <c r="R1848" s="8" t="s">
        <v>8323</v>
      </c>
      <c r="S1848" t="s">
        <v>8324</v>
      </c>
      <c r="T1848" s="11">
        <f t="shared" si="143"/>
        <v>41258.650196759263</v>
      </c>
      <c r="U1848" s="11">
        <f t="shared" si="144"/>
        <v>41228.650196759263</v>
      </c>
    </row>
    <row r="1849" spans="1:21" ht="48" hidden="1" x14ac:dyDescent="0.2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s="6">
        <f t="shared" si="140"/>
        <v>121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8274</v>
      </c>
      <c r="P1849" s="4">
        <f t="shared" si="141"/>
        <v>79.53</v>
      </c>
      <c r="Q1849" s="7">
        <f t="shared" si="142"/>
        <v>79.53</v>
      </c>
      <c r="R1849" s="8" t="s">
        <v>8323</v>
      </c>
      <c r="S1849" t="s">
        <v>8324</v>
      </c>
      <c r="T1849" s="11">
        <f t="shared" si="143"/>
        <v>42115.236481481479</v>
      </c>
      <c r="U1849" s="11">
        <f t="shared" si="144"/>
        <v>42094.236481481479</v>
      </c>
    </row>
    <row r="1850" spans="1:21" ht="48" hidden="1" x14ac:dyDescent="0.2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s="6">
        <f t="shared" si="140"/>
        <v>107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8274</v>
      </c>
      <c r="P1850" s="4">
        <f t="shared" si="141"/>
        <v>134.21</v>
      </c>
      <c r="Q1850" s="7">
        <f t="shared" si="142"/>
        <v>134.21</v>
      </c>
      <c r="R1850" s="8" t="s">
        <v>8323</v>
      </c>
      <c r="S1850" t="s">
        <v>8324</v>
      </c>
      <c r="T1850" s="11">
        <f t="shared" si="143"/>
        <v>40755.290972222225</v>
      </c>
      <c r="U1850" s="11">
        <f t="shared" si="144"/>
        <v>40691.788055555553</v>
      </c>
    </row>
    <row r="1851" spans="1:21" ht="32" hidden="1" x14ac:dyDescent="0.2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s="6">
        <f t="shared" si="140"/>
        <v>100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8274</v>
      </c>
      <c r="P1851" s="4">
        <f t="shared" si="141"/>
        <v>37.630000000000003</v>
      </c>
      <c r="Q1851" s="7">
        <f t="shared" si="142"/>
        <v>37.630000000000003</v>
      </c>
      <c r="R1851" s="8" t="s">
        <v>8323</v>
      </c>
      <c r="S1851" t="s">
        <v>8324</v>
      </c>
      <c r="T1851" s="11">
        <f t="shared" si="143"/>
        <v>41199.845590277779</v>
      </c>
      <c r="U1851" s="11">
        <f t="shared" si="144"/>
        <v>41169.845590277779</v>
      </c>
    </row>
    <row r="1852" spans="1:21" ht="48" hidden="1" x14ac:dyDescent="0.2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s="6">
        <f t="shared" si="140"/>
        <v>102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8274</v>
      </c>
      <c r="P1852" s="4">
        <f t="shared" si="141"/>
        <v>51.04</v>
      </c>
      <c r="Q1852" s="7">
        <f t="shared" si="142"/>
        <v>51.04</v>
      </c>
      <c r="R1852" s="8" t="s">
        <v>8323</v>
      </c>
      <c r="S1852" t="s">
        <v>8324</v>
      </c>
      <c r="T1852" s="11">
        <f t="shared" si="143"/>
        <v>41830.959490740745</v>
      </c>
      <c r="U1852" s="11">
        <f t="shared" si="144"/>
        <v>41800.959490740745</v>
      </c>
    </row>
    <row r="1853" spans="1:21" ht="48" hidden="1" x14ac:dyDescent="0.2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s="6">
        <f t="shared" si="140"/>
        <v>100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8274</v>
      </c>
      <c r="P1853" s="4">
        <f t="shared" si="141"/>
        <v>50.04</v>
      </c>
      <c r="Q1853" s="7">
        <f t="shared" si="142"/>
        <v>50.04</v>
      </c>
      <c r="R1853" s="8" t="s">
        <v>8323</v>
      </c>
      <c r="S1853" t="s">
        <v>8324</v>
      </c>
      <c r="T1853" s="11">
        <f t="shared" si="143"/>
        <v>41848.041666666664</v>
      </c>
      <c r="U1853" s="11">
        <f t="shared" si="144"/>
        <v>41827.906689814816</v>
      </c>
    </row>
    <row r="1854" spans="1:21" ht="48" hidden="1" x14ac:dyDescent="0.2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s="6">
        <f t="shared" si="140"/>
        <v>117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8274</v>
      </c>
      <c r="P1854" s="4">
        <f t="shared" si="141"/>
        <v>133.93</v>
      </c>
      <c r="Q1854" s="7">
        <f t="shared" si="142"/>
        <v>133.93</v>
      </c>
      <c r="R1854" s="8" t="s">
        <v>8323</v>
      </c>
      <c r="S1854" t="s">
        <v>8324</v>
      </c>
      <c r="T1854" s="11">
        <f t="shared" si="143"/>
        <v>42119</v>
      </c>
      <c r="U1854" s="11">
        <f t="shared" si="144"/>
        <v>42081.77143518519</v>
      </c>
    </row>
    <row r="1855" spans="1:21" ht="48" hidden="1" x14ac:dyDescent="0.2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s="6">
        <f t="shared" si="140"/>
        <v>102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8274</v>
      </c>
      <c r="P1855" s="4">
        <f t="shared" si="141"/>
        <v>58.21</v>
      </c>
      <c r="Q1855" s="7">
        <f t="shared" si="142"/>
        <v>58.21</v>
      </c>
      <c r="R1855" s="8" t="s">
        <v>8323</v>
      </c>
      <c r="S1855" t="s">
        <v>8324</v>
      </c>
      <c r="T1855" s="11">
        <f t="shared" si="143"/>
        <v>41227.102048611108</v>
      </c>
      <c r="U1855" s="11">
        <f t="shared" si="144"/>
        <v>41177.060381944444</v>
      </c>
    </row>
    <row r="1856" spans="1:21" ht="48" hidden="1" x14ac:dyDescent="0.2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s="6">
        <f t="shared" si="140"/>
        <v>102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8274</v>
      </c>
      <c r="P1856" s="4">
        <f t="shared" si="141"/>
        <v>88.04</v>
      </c>
      <c r="Q1856" s="7">
        <f t="shared" si="142"/>
        <v>88.04</v>
      </c>
      <c r="R1856" s="8" t="s">
        <v>8323</v>
      </c>
      <c r="S1856" t="s">
        <v>8324</v>
      </c>
      <c r="T1856" s="11">
        <f t="shared" si="143"/>
        <v>41418.021261574075</v>
      </c>
      <c r="U1856" s="11">
        <f t="shared" si="144"/>
        <v>41388.021261574075</v>
      </c>
    </row>
    <row r="1857" spans="1:21" ht="48" hidden="1" x14ac:dyDescent="0.2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s="6">
        <f t="shared" si="140"/>
        <v>154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8274</v>
      </c>
      <c r="P1857" s="4">
        <f t="shared" si="141"/>
        <v>70.58</v>
      </c>
      <c r="Q1857" s="7">
        <f t="shared" si="142"/>
        <v>70.58</v>
      </c>
      <c r="R1857" s="8" t="s">
        <v>8323</v>
      </c>
      <c r="S1857" t="s">
        <v>8324</v>
      </c>
      <c r="T1857" s="11">
        <f t="shared" si="143"/>
        <v>41645.538657407407</v>
      </c>
      <c r="U1857" s="11">
        <f t="shared" si="144"/>
        <v>41600.538657407407</v>
      </c>
    </row>
    <row r="1858" spans="1:21" ht="48" hidden="1" x14ac:dyDescent="0.2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s="6">
        <f t="shared" si="140"/>
        <v>101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8274</v>
      </c>
      <c r="P1858" s="4">
        <f t="shared" si="141"/>
        <v>53.29</v>
      </c>
      <c r="Q1858" s="7">
        <f t="shared" si="142"/>
        <v>53.29</v>
      </c>
      <c r="R1858" s="8" t="s">
        <v>8323</v>
      </c>
      <c r="S1858" t="s">
        <v>8324</v>
      </c>
      <c r="T1858" s="11">
        <f t="shared" si="143"/>
        <v>41838.854999999996</v>
      </c>
      <c r="U1858" s="11">
        <f t="shared" si="144"/>
        <v>41817.854999999996</v>
      </c>
    </row>
    <row r="1859" spans="1:21" ht="48" hidden="1" x14ac:dyDescent="0.2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s="6">
        <f t="shared" ref="F1859:F1922" si="145">ROUND(E1859/D1859*100,0)</f>
        <v>100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8274</v>
      </c>
      <c r="P1859" s="4">
        <f t="shared" ref="P1859:P1922" si="146">ROUND(E1859/M1859,2)</f>
        <v>136.36000000000001</v>
      </c>
      <c r="Q1859" s="7">
        <f t="shared" ref="Q1859:Q1922" si="147">IFERROR(ROUND(E1859/M1859,2),0)</f>
        <v>136.36000000000001</v>
      </c>
      <c r="R1859" s="8" t="s">
        <v>8323</v>
      </c>
      <c r="S1859" t="s">
        <v>8324</v>
      </c>
      <c r="T1859" s="11">
        <f t="shared" ref="T1859:T1922" si="148">(((J1859/60)/60)/24)+DATE(1970,1,1)</f>
        <v>41894.76866898148</v>
      </c>
      <c r="U1859" s="11">
        <f t="shared" ref="U1859:U1922" si="149">(((K1859/60)/60)/24)+DATE(1970,1,1)</f>
        <v>41864.76866898148</v>
      </c>
    </row>
    <row r="1860" spans="1:21" ht="48" hidden="1" x14ac:dyDescent="0.2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s="6">
        <f t="shared" si="145"/>
        <v>109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8274</v>
      </c>
      <c r="P1860" s="4">
        <f t="shared" si="146"/>
        <v>40.549999999999997</v>
      </c>
      <c r="Q1860" s="7">
        <f t="shared" si="147"/>
        <v>40.549999999999997</v>
      </c>
      <c r="R1860" s="8" t="s">
        <v>8323</v>
      </c>
      <c r="S1860" t="s">
        <v>8324</v>
      </c>
      <c r="T1860" s="11">
        <f t="shared" si="148"/>
        <v>40893.242141203707</v>
      </c>
      <c r="U1860" s="11">
        <f t="shared" si="149"/>
        <v>40833.200474537036</v>
      </c>
    </row>
    <row r="1861" spans="1:21" ht="32" hidden="1" x14ac:dyDescent="0.2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s="6">
        <f t="shared" si="145"/>
        <v>132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8274</v>
      </c>
      <c r="P1861" s="4">
        <f t="shared" si="146"/>
        <v>70.63</v>
      </c>
      <c r="Q1861" s="7">
        <f t="shared" si="147"/>
        <v>70.63</v>
      </c>
      <c r="R1861" s="8" t="s">
        <v>8323</v>
      </c>
      <c r="S1861" t="s">
        <v>8324</v>
      </c>
      <c r="T1861" s="11">
        <f t="shared" si="148"/>
        <v>40808.770011574074</v>
      </c>
      <c r="U1861" s="11">
        <f t="shared" si="149"/>
        <v>40778.770011574074</v>
      </c>
    </row>
    <row r="1862" spans="1:21" ht="48" hidden="1" x14ac:dyDescent="0.2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s="6">
        <f t="shared" si="145"/>
        <v>133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8274</v>
      </c>
      <c r="P1862" s="4">
        <f t="shared" si="146"/>
        <v>52.68</v>
      </c>
      <c r="Q1862" s="7">
        <f t="shared" si="147"/>
        <v>52.68</v>
      </c>
      <c r="R1862" s="8" t="s">
        <v>8323</v>
      </c>
      <c r="S1862" t="s">
        <v>8324</v>
      </c>
      <c r="T1862" s="11">
        <f t="shared" si="148"/>
        <v>41676.709305555552</v>
      </c>
      <c r="U1862" s="11">
        <f t="shared" si="149"/>
        <v>41655.709305555552</v>
      </c>
    </row>
    <row r="1863" spans="1:21" ht="48" hidden="1" x14ac:dyDescent="0.2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s="6">
        <f t="shared" si="145"/>
        <v>0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8281</v>
      </c>
      <c r="P1863" s="4" t="e">
        <f t="shared" si="146"/>
        <v>#DIV/0!</v>
      </c>
      <c r="Q1863" s="7">
        <f t="shared" si="147"/>
        <v>0</v>
      </c>
      <c r="R1863" s="8" t="s">
        <v>8331</v>
      </c>
      <c r="S1863" t="s">
        <v>8333</v>
      </c>
      <c r="T1863" s="11">
        <f t="shared" si="148"/>
        <v>42030.300243055557</v>
      </c>
      <c r="U1863" s="11">
        <f t="shared" si="149"/>
        <v>42000.300243055557</v>
      </c>
    </row>
    <row r="1864" spans="1:21" ht="48" hidden="1" x14ac:dyDescent="0.2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s="6">
        <f t="shared" si="145"/>
        <v>8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8281</v>
      </c>
      <c r="P1864" s="4">
        <f t="shared" si="146"/>
        <v>90.94</v>
      </c>
      <c r="Q1864" s="7">
        <f t="shared" si="147"/>
        <v>90.94</v>
      </c>
      <c r="R1864" s="8" t="s">
        <v>8331</v>
      </c>
      <c r="S1864" t="s">
        <v>8333</v>
      </c>
      <c r="T1864" s="11">
        <f t="shared" si="148"/>
        <v>42802.3125</v>
      </c>
      <c r="U1864" s="11">
        <f t="shared" si="149"/>
        <v>42755.492754629624</v>
      </c>
    </row>
    <row r="1865" spans="1:21" ht="48" hidden="1" x14ac:dyDescent="0.2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s="6">
        <f t="shared" si="145"/>
        <v>0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8281</v>
      </c>
      <c r="P1865" s="4">
        <f t="shared" si="146"/>
        <v>5</v>
      </c>
      <c r="Q1865" s="7">
        <f t="shared" si="147"/>
        <v>5</v>
      </c>
      <c r="R1865" s="8" t="s">
        <v>8331</v>
      </c>
      <c r="S1865" t="s">
        <v>8333</v>
      </c>
      <c r="T1865" s="11">
        <f t="shared" si="148"/>
        <v>41802.797280092593</v>
      </c>
      <c r="U1865" s="11">
        <f t="shared" si="149"/>
        <v>41772.797280092593</v>
      </c>
    </row>
    <row r="1866" spans="1:21" ht="48" hidden="1" x14ac:dyDescent="0.2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s="6">
        <f t="shared" si="145"/>
        <v>43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8281</v>
      </c>
      <c r="P1866" s="4">
        <f t="shared" si="146"/>
        <v>58.08</v>
      </c>
      <c r="Q1866" s="7">
        <f t="shared" si="147"/>
        <v>58.08</v>
      </c>
      <c r="R1866" s="8" t="s">
        <v>8331</v>
      </c>
      <c r="S1866" t="s">
        <v>8333</v>
      </c>
      <c r="T1866" s="11">
        <f t="shared" si="148"/>
        <v>41763.716435185182</v>
      </c>
      <c r="U1866" s="11">
        <f t="shared" si="149"/>
        <v>41733.716435185182</v>
      </c>
    </row>
    <row r="1867" spans="1:21" ht="48" hidden="1" x14ac:dyDescent="0.2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s="6">
        <f t="shared" si="145"/>
        <v>0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8281</v>
      </c>
      <c r="P1867" s="4">
        <f t="shared" si="146"/>
        <v>2</v>
      </c>
      <c r="Q1867" s="7">
        <f t="shared" si="147"/>
        <v>2</v>
      </c>
      <c r="R1867" s="8" t="s">
        <v>8331</v>
      </c>
      <c r="S1867" t="s">
        <v>8333</v>
      </c>
      <c r="T1867" s="11">
        <f t="shared" si="148"/>
        <v>42680.409108796302</v>
      </c>
      <c r="U1867" s="11">
        <f t="shared" si="149"/>
        <v>42645.367442129631</v>
      </c>
    </row>
    <row r="1868" spans="1:21" ht="48" hidden="1" x14ac:dyDescent="0.2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s="6">
        <f t="shared" si="145"/>
        <v>1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8281</v>
      </c>
      <c r="P1868" s="4">
        <f t="shared" si="146"/>
        <v>62.5</v>
      </c>
      <c r="Q1868" s="7">
        <f t="shared" si="147"/>
        <v>62.5</v>
      </c>
      <c r="R1868" s="8" t="s">
        <v>8331</v>
      </c>
      <c r="S1868" t="s">
        <v>8333</v>
      </c>
      <c r="T1868" s="11">
        <f t="shared" si="148"/>
        <v>42795.166666666672</v>
      </c>
      <c r="U1868" s="11">
        <f t="shared" si="149"/>
        <v>42742.246493055558</v>
      </c>
    </row>
    <row r="1869" spans="1:21" ht="48" hidden="1" x14ac:dyDescent="0.2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s="6">
        <f t="shared" si="145"/>
        <v>0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8281</v>
      </c>
      <c r="P1869" s="4">
        <f t="shared" si="146"/>
        <v>10</v>
      </c>
      <c r="Q1869" s="7">
        <f t="shared" si="147"/>
        <v>10</v>
      </c>
      <c r="R1869" s="8" t="s">
        <v>8331</v>
      </c>
      <c r="S1869" t="s">
        <v>8333</v>
      </c>
      <c r="T1869" s="11">
        <f t="shared" si="148"/>
        <v>42679.924907407403</v>
      </c>
      <c r="U1869" s="11">
        <f t="shared" si="149"/>
        <v>42649.924907407403</v>
      </c>
    </row>
    <row r="1870" spans="1:21" ht="48" hidden="1" x14ac:dyDescent="0.2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s="6">
        <f t="shared" si="145"/>
        <v>5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8281</v>
      </c>
      <c r="P1870" s="4">
        <f t="shared" si="146"/>
        <v>71.59</v>
      </c>
      <c r="Q1870" s="7">
        <f t="shared" si="147"/>
        <v>71.59</v>
      </c>
      <c r="R1870" s="8" t="s">
        <v>8331</v>
      </c>
      <c r="S1870" t="s">
        <v>8333</v>
      </c>
      <c r="T1870" s="11">
        <f t="shared" si="148"/>
        <v>42353.332638888889</v>
      </c>
      <c r="U1870" s="11">
        <f t="shared" si="149"/>
        <v>42328.779224537036</v>
      </c>
    </row>
    <row r="1871" spans="1:21" ht="48" hidden="1" x14ac:dyDescent="0.2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s="6">
        <f t="shared" si="145"/>
        <v>0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8281</v>
      </c>
      <c r="P1871" s="4" t="e">
        <f t="shared" si="146"/>
        <v>#DIV/0!</v>
      </c>
      <c r="Q1871" s="7">
        <f t="shared" si="147"/>
        <v>0</v>
      </c>
      <c r="R1871" s="8" t="s">
        <v>8331</v>
      </c>
      <c r="S1871" t="s">
        <v>8333</v>
      </c>
      <c r="T1871" s="11">
        <f t="shared" si="148"/>
        <v>42739.002881944441</v>
      </c>
      <c r="U1871" s="11">
        <f t="shared" si="149"/>
        <v>42709.002881944441</v>
      </c>
    </row>
    <row r="1872" spans="1:21" ht="48" hidden="1" x14ac:dyDescent="0.2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s="6">
        <f t="shared" si="145"/>
        <v>10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8281</v>
      </c>
      <c r="P1872" s="4">
        <f t="shared" si="146"/>
        <v>32.82</v>
      </c>
      <c r="Q1872" s="7">
        <f t="shared" si="147"/>
        <v>32.82</v>
      </c>
      <c r="R1872" s="8" t="s">
        <v>8331</v>
      </c>
      <c r="S1872" t="s">
        <v>8333</v>
      </c>
      <c r="T1872" s="11">
        <f t="shared" si="148"/>
        <v>42400.178472222222</v>
      </c>
      <c r="U1872" s="11">
        <f t="shared" si="149"/>
        <v>42371.355729166666</v>
      </c>
    </row>
    <row r="1873" spans="1:21" ht="48" hidden="1" x14ac:dyDescent="0.2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s="6">
        <f t="shared" si="145"/>
        <v>72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8281</v>
      </c>
      <c r="P1873" s="4">
        <f t="shared" si="146"/>
        <v>49.12</v>
      </c>
      <c r="Q1873" s="7">
        <f t="shared" si="147"/>
        <v>49.12</v>
      </c>
      <c r="R1873" s="8" t="s">
        <v>8331</v>
      </c>
      <c r="S1873" t="s">
        <v>8333</v>
      </c>
      <c r="T1873" s="11">
        <f t="shared" si="148"/>
        <v>41963.825243055559</v>
      </c>
      <c r="U1873" s="11">
        <f t="shared" si="149"/>
        <v>41923.783576388887</v>
      </c>
    </row>
    <row r="1874" spans="1:21" ht="48" hidden="1" x14ac:dyDescent="0.2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s="6">
        <f t="shared" si="145"/>
        <v>1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8281</v>
      </c>
      <c r="P1874" s="4">
        <f t="shared" si="146"/>
        <v>16.309999999999999</v>
      </c>
      <c r="Q1874" s="7">
        <f t="shared" si="147"/>
        <v>16.309999999999999</v>
      </c>
      <c r="R1874" s="8" t="s">
        <v>8331</v>
      </c>
      <c r="S1874" t="s">
        <v>8333</v>
      </c>
      <c r="T1874" s="11">
        <f t="shared" si="148"/>
        <v>42185.129652777774</v>
      </c>
      <c r="U1874" s="11">
        <f t="shared" si="149"/>
        <v>42155.129652777774</v>
      </c>
    </row>
    <row r="1875" spans="1:21" ht="48" hidden="1" x14ac:dyDescent="0.2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s="6">
        <f t="shared" si="145"/>
        <v>0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8281</v>
      </c>
      <c r="P1875" s="4">
        <f t="shared" si="146"/>
        <v>18</v>
      </c>
      <c r="Q1875" s="7">
        <f t="shared" si="147"/>
        <v>18</v>
      </c>
      <c r="R1875" s="8" t="s">
        <v>8331</v>
      </c>
      <c r="S1875" t="s">
        <v>8333</v>
      </c>
      <c r="T1875" s="11">
        <f t="shared" si="148"/>
        <v>42193.697916666672</v>
      </c>
      <c r="U1875" s="11">
        <f t="shared" si="149"/>
        <v>42164.615856481483</v>
      </c>
    </row>
    <row r="1876" spans="1:21" ht="48" hidden="1" x14ac:dyDescent="0.2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s="6">
        <f t="shared" si="145"/>
        <v>0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8281</v>
      </c>
      <c r="P1876" s="4">
        <f t="shared" si="146"/>
        <v>13</v>
      </c>
      <c r="Q1876" s="7">
        <f t="shared" si="147"/>
        <v>13</v>
      </c>
      <c r="R1876" s="8" t="s">
        <v>8331</v>
      </c>
      <c r="S1876" t="s">
        <v>8333</v>
      </c>
      <c r="T1876" s="11">
        <f t="shared" si="148"/>
        <v>42549.969131944439</v>
      </c>
      <c r="U1876" s="11">
        <f t="shared" si="149"/>
        <v>42529.969131944439</v>
      </c>
    </row>
    <row r="1877" spans="1:21" ht="32" hidden="1" x14ac:dyDescent="0.2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s="6">
        <f t="shared" si="145"/>
        <v>1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8281</v>
      </c>
      <c r="P1877" s="4">
        <f t="shared" si="146"/>
        <v>17</v>
      </c>
      <c r="Q1877" s="7">
        <f t="shared" si="147"/>
        <v>17</v>
      </c>
      <c r="R1877" s="8" t="s">
        <v>8331</v>
      </c>
      <c r="S1877" t="s">
        <v>8333</v>
      </c>
      <c r="T1877" s="11">
        <f t="shared" si="148"/>
        <v>42588.899398148147</v>
      </c>
      <c r="U1877" s="11">
        <f t="shared" si="149"/>
        <v>42528.899398148147</v>
      </c>
    </row>
    <row r="1878" spans="1:21" ht="48" hidden="1" x14ac:dyDescent="0.2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s="6">
        <f t="shared" si="145"/>
        <v>0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8281</v>
      </c>
      <c r="P1878" s="4" t="e">
        <f t="shared" si="146"/>
        <v>#DIV/0!</v>
      </c>
      <c r="Q1878" s="7">
        <f t="shared" si="147"/>
        <v>0</v>
      </c>
      <c r="R1878" s="8" t="s">
        <v>8331</v>
      </c>
      <c r="S1878" t="s">
        <v>8333</v>
      </c>
      <c r="T1878" s="11">
        <f t="shared" si="148"/>
        <v>41806.284780092588</v>
      </c>
      <c r="U1878" s="11">
        <f t="shared" si="149"/>
        <v>41776.284780092588</v>
      </c>
    </row>
    <row r="1879" spans="1:21" ht="32" hidden="1" x14ac:dyDescent="0.2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s="6">
        <f t="shared" si="145"/>
        <v>0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8281</v>
      </c>
      <c r="P1879" s="4" t="e">
        <f t="shared" si="146"/>
        <v>#DIV/0!</v>
      </c>
      <c r="Q1879" s="7">
        <f t="shared" si="147"/>
        <v>0</v>
      </c>
      <c r="R1879" s="8" t="s">
        <v>8331</v>
      </c>
      <c r="S1879" t="s">
        <v>8333</v>
      </c>
      <c r="T1879" s="11">
        <f t="shared" si="148"/>
        <v>42064.029224537036</v>
      </c>
      <c r="U1879" s="11">
        <f t="shared" si="149"/>
        <v>42035.029224537036</v>
      </c>
    </row>
    <row r="1880" spans="1:21" ht="48" hidden="1" x14ac:dyDescent="0.2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s="6">
        <f t="shared" si="145"/>
        <v>0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8281</v>
      </c>
      <c r="P1880" s="4" t="e">
        <f t="shared" si="146"/>
        <v>#DIV/0!</v>
      </c>
      <c r="Q1880" s="7">
        <f t="shared" si="147"/>
        <v>0</v>
      </c>
      <c r="R1880" s="8" t="s">
        <v>8331</v>
      </c>
      <c r="S1880" t="s">
        <v>8333</v>
      </c>
      <c r="T1880" s="11">
        <f t="shared" si="148"/>
        <v>41803.008738425924</v>
      </c>
      <c r="U1880" s="11">
        <f t="shared" si="149"/>
        <v>41773.008738425924</v>
      </c>
    </row>
    <row r="1881" spans="1:21" ht="48" hidden="1" x14ac:dyDescent="0.2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s="6">
        <f t="shared" si="145"/>
        <v>0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8281</v>
      </c>
      <c r="P1881" s="4">
        <f t="shared" si="146"/>
        <v>3</v>
      </c>
      <c r="Q1881" s="7">
        <f t="shared" si="147"/>
        <v>3</v>
      </c>
      <c r="R1881" s="8" t="s">
        <v>8331</v>
      </c>
      <c r="S1881" t="s">
        <v>8333</v>
      </c>
      <c r="T1881" s="11">
        <f t="shared" si="148"/>
        <v>42443.607974537037</v>
      </c>
      <c r="U1881" s="11">
        <f t="shared" si="149"/>
        <v>42413.649641203709</v>
      </c>
    </row>
    <row r="1882" spans="1:21" ht="32" hidden="1" x14ac:dyDescent="0.2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s="6">
        <f t="shared" si="145"/>
        <v>20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8281</v>
      </c>
      <c r="P1882" s="4">
        <f t="shared" si="146"/>
        <v>41.83</v>
      </c>
      <c r="Q1882" s="7">
        <f t="shared" si="147"/>
        <v>41.83</v>
      </c>
      <c r="R1882" s="8" t="s">
        <v>8331</v>
      </c>
      <c r="S1882" t="s">
        <v>8333</v>
      </c>
      <c r="T1882" s="11">
        <f t="shared" si="148"/>
        <v>42459.525231481486</v>
      </c>
      <c r="U1882" s="11">
        <f t="shared" si="149"/>
        <v>42430.566898148143</v>
      </c>
    </row>
    <row r="1883" spans="1:21" ht="48" hidden="1" x14ac:dyDescent="0.2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s="6">
        <f t="shared" si="145"/>
        <v>173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8277</v>
      </c>
      <c r="P1883" s="4">
        <f t="shared" si="146"/>
        <v>49.34</v>
      </c>
      <c r="Q1883" s="7">
        <f t="shared" si="147"/>
        <v>49.34</v>
      </c>
      <c r="R1883" s="8" t="s">
        <v>8323</v>
      </c>
      <c r="S1883" t="s">
        <v>8327</v>
      </c>
      <c r="T1883" s="11">
        <f t="shared" si="148"/>
        <v>42073.110983796301</v>
      </c>
      <c r="U1883" s="11">
        <f t="shared" si="149"/>
        <v>42043.152650462958</v>
      </c>
    </row>
    <row r="1884" spans="1:21" ht="48" hidden="1" x14ac:dyDescent="0.2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s="6">
        <f t="shared" si="145"/>
        <v>101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8277</v>
      </c>
      <c r="P1884" s="4">
        <f t="shared" si="146"/>
        <v>41.73</v>
      </c>
      <c r="Q1884" s="7">
        <f t="shared" si="147"/>
        <v>41.73</v>
      </c>
      <c r="R1884" s="8" t="s">
        <v>8323</v>
      </c>
      <c r="S1884" t="s">
        <v>8327</v>
      </c>
      <c r="T1884" s="11">
        <f t="shared" si="148"/>
        <v>41100.991666666669</v>
      </c>
      <c r="U1884" s="11">
        <f t="shared" si="149"/>
        <v>41067.949212962965</v>
      </c>
    </row>
    <row r="1885" spans="1:21" ht="48" hidden="1" x14ac:dyDescent="0.2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s="6">
        <f t="shared" si="145"/>
        <v>105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8277</v>
      </c>
      <c r="P1885" s="4">
        <f t="shared" si="146"/>
        <v>32.72</v>
      </c>
      <c r="Q1885" s="7">
        <f t="shared" si="147"/>
        <v>32.72</v>
      </c>
      <c r="R1885" s="8" t="s">
        <v>8323</v>
      </c>
      <c r="S1885" t="s">
        <v>8327</v>
      </c>
      <c r="T1885" s="11">
        <f t="shared" si="148"/>
        <v>41007.906342592592</v>
      </c>
      <c r="U1885" s="11">
        <f t="shared" si="149"/>
        <v>40977.948009259257</v>
      </c>
    </row>
    <row r="1886" spans="1:21" ht="48" hidden="1" x14ac:dyDescent="0.2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s="6">
        <f t="shared" si="145"/>
        <v>135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8277</v>
      </c>
      <c r="P1886" s="4">
        <f t="shared" si="146"/>
        <v>51.96</v>
      </c>
      <c r="Q1886" s="7">
        <f t="shared" si="147"/>
        <v>51.96</v>
      </c>
      <c r="R1886" s="8" t="s">
        <v>8323</v>
      </c>
      <c r="S1886" t="s">
        <v>8327</v>
      </c>
      <c r="T1886" s="11">
        <f t="shared" si="148"/>
        <v>41240.5</v>
      </c>
      <c r="U1886" s="11">
        <f t="shared" si="149"/>
        <v>41205.198321759257</v>
      </c>
    </row>
    <row r="1887" spans="1:21" ht="48" hidden="1" x14ac:dyDescent="0.2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s="6">
        <f t="shared" si="145"/>
        <v>116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8277</v>
      </c>
      <c r="P1887" s="4">
        <f t="shared" si="146"/>
        <v>50.69</v>
      </c>
      <c r="Q1887" s="7">
        <f t="shared" si="147"/>
        <v>50.69</v>
      </c>
      <c r="R1887" s="8" t="s">
        <v>8323</v>
      </c>
      <c r="S1887" t="s">
        <v>8327</v>
      </c>
      <c r="T1887" s="11">
        <f t="shared" si="148"/>
        <v>41131.916666666664</v>
      </c>
      <c r="U1887" s="11">
        <f t="shared" si="149"/>
        <v>41099.093865740739</v>
      </c>
    </row>
    <row r="1888" spans="1:21" ht="48" hidden="1" x14ac:dyDescent="0.2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s="6">
        <f t="shared" si="145"/>
        <v>102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8277</v>
      </c>
      <c r="P1888" s="4">
        <f t="shared" si="146"/>
        <v>42.24</v>
      </c>
      <c r="Q1888" s="7">
        <f t="shared" si="147"/>
        <v>42.24</v>
      </c>
      <c r="R1888" s="8" t="s">
        <v>8323</v>
      </c>
      <c r="S1888" t="s">
        <v>8327</v>
      </c>
      <c r="T1888" s="11">
        <f t="shared" si="148"/>
        <v>41955.94835648148</v>
      </c>
      <c r="U1888" s="11">
        <f t="shared" si="149"/>
        <v>41925.906689814816</v>
      </c>
    </row>
    <row r="1889" spans="1:21" ht="48" hidden="1" x14ac:dyDescent="0.2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s="6">
        <f t="shared" si="145"/>
        <v>111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8277</v>
      </c>
      <c r="P1889" s="4">
        <f t="shared" si="146"/>
        <v>416.88</v>
      </c>
      <c r="Q1889" s="7">
        <f t="shared" si="147"/>
        <v>416.88</v>
      </c>
      <c r="R1889" s="8" t="s">
        <v>8323</v>
      </c>
      <c r="S1889" t="s">
        <v>8327</v>
      </c>
      <c r="T1889" s="11">
        <f t="shared" si="148"/>
        <v>42341.895833333328</v>
      </c>
      <c r="U1889" s="11">
        <f t="shared" si="149"/>
        <v>42323.800138888888</v>
      </c>
    </row>
    <row r="1890" spans="1:21" ht="48" hidden="1" x14ac:dyDescent="0.2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s="6">
        <f t="shared" si="145"/>
        <v>166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8277</v>
      </c>
      <c r="P1890" s="4">
        <f t="shared" si="146"/>
        <v>46.65</v>
      </c>
      <c r="Q1890" s="7">
        <f t="shared" si="147"/>
        <v>46.65</v>
      </c>
      <c r="R1890" s="8" t="s">
        <v>8323</v>
      </c>
      <c r="S1890" t="s">
        <v>8327</v>
      </c>
      <c r="T1890" s="11">
        <f t="shared" si="148"/>
        <v>40330.207638888889</v>
      </c>
      <c r="U1890" s="11">
        <f t="shared" si="149"/>
        <v>40299.239953703705</v>
      </c>
    </row>
    <row r="1891" spans="1:21" ht="48" hidden="1" x14ac:dyDescent="0.2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s="6">
        <f t="shared" si="145"/>
        <v>107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8277</v>
      </c>
      <c r="P1891" s="4">
        <f t="shared" si="146"/>
        <v>48.45</v>
      </c>
      <c r="Q1891" s="7">
        <f t="shared" si="147"/>
        <v>48.45</v>
      </c>
      <c r="R1891" s="8" t="s">
        <v>8323</v>
      </c>
      <c r="S1891" t="s">
        <v>8327</v>
      </c>
      <c r="T1891" s="11">
        <f t="shared" si="148"/>
        <v>41344.751689814817</v>
      </c>
      <c r="U1891" s="11">
        <f t="shared" si="149"/>
        <v>41299.793356481481</v>
      </c>
    </row>
    <row r="1892" spans="1:21" ht="48" hidden="1" x14ac:dyDescent="0.2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s="6">
        <f t="shared" si="145"/>
        <v>145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8277</v>
      </c>
      <c r="P1892" s="4">
        <f t="shared" si="146"/>
        <v>70.53</v>
      </c>
      <c r="Q1892" s="7">
        <f t="shared" si="147"/>
        <v>70.53</v>
      </c>
      <c r="R1892" s="8" t="s">
        <v>8323</v>
      </c>
      <c r="S1892" t="s">
        <v>8327</v>
      </c>
      <c r="T1892" s="11">
        <f t="shared" si="148"/>
        <v>41258.786203703705</v>
      </c>
      <c r="U1892" s="11">
        <f t="shared" si="149"/>
        <v>41228.786203703705</v>
      </c>
    </row>
    <row r="1893" spans="1:21" ht="64" hidden="1" x14ac:dyDescent="0.2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s="6">
        <f t="shared" si="145"/>
        <v>106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8277</v>
      </c>
      <c r="P1893" s="4">
        <f t="shared" si="146"/>
        <v>87.96</v>
      </c>
      <c r="Q1893" s="7">
        <f t="shared" si="147"/>
        <v>87.96</v>
      </c>
      <c r="R1893" s="8" t="s">
        <v>8323</v>
      </c>
      <c r="S1893" t="s">
        <v>8327</v>
      </c>
      <c r="T1893" s="11">
        <f t="shared" si="148"/>
        <v>40381.25</v>
      </c>
      <c r="U1893" s="11">
        <f t="shared" si="149"/>
        <v>40335.798078703701</v>
      </c>
    </row>
    <row r="1894" spans="1:21" ht="32" hidden="1" x14ac:dyDescent="0.2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s="6">
        <f t="shared" si="145"/>
        <v>137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8277</v>
      </c>
      <c r="P1894" s="4">
        <f t="shared" si="146"/>
        <v>26.27</v>
      </c>
      <c r="Q1894" s="7">
        <f t="shared" si="147"/>
        <v>26.27</v>
      </c>
      <c r="R1894" s="8" t="s">
        <v>8323</v>
      </c>
      <c r="S1894" t="s">
        <v>8327</v>
      </c>
      <c r="T1894" s="11">
        <f t="shared" si="148"/>
        <v>40701.637511574074</v>
      </c>
      <c r="U1894" s="11">
        <f t="shared" si="149"/>
        <v>40671.637511574074</v>
      </c>
    </row>
    <row r="1895" spans="1:21" ht="48" hidden="1" x14ac:dyDescent="0.2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s="6">
        <f t="shared" si="145"/>
        <v>104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8277</v>
      </c>
      <c r="P1895" s="4">
        <f t="shared" si="146"/>
        <v>57.78</v>
      </c>
      <c r="Q1895" s="7">
        <f t="shared" si="147"/>
        <v>57.78</v>
      </c>
      <c r="R1895" s="8" t="s">
        <v>8323</v>
      </c>
      <c r="S1895" t="s">
        <v>8327</v>
      </c>
      <c r="T1895" s="11">
        <f t="shared" si="148"/>
        <v>40649.165972222225</v>
      </c>
      <c r="U1895" s="11">
        <f t="shared" si="149"/>
        <v>40632.94195601852</v>
      </c>
    </row>
    <row r="1896" spans="1:21" ht="16" hidden="1" x14ac:dyDescent="0.2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s="6">
        <f t="shared" si="145"/>
        <v>115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8277</v>
      </c>
      <c r="P1896" s="4">
        <f t="shared" si="146"/>
        <v>57.25</v>
      </c>
      <c r="Q1896" s="7">
        <f t="shared" si="147"/>
        <v>57.25</v>
      </c>
      <c r="R1896" s="8" t="s">
        <v>8323</v>
      </c>
      <c r="S1896" t="s">
        <v>8327</v>
      </c>
      <c r="T1896" s="11">
        <f t="shared" si="148"/>
        <v>40951.904895833337</v>
      </c>
      <c r="U1896" s="11">
        <f t="shared" si="149"/>
        <v>40920.904895833337</v>
      </c>
    </row>
    <row r="1897" spans="1:21" ht="48" hidden="1" x14ac:dyDescent="0.2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s="6">
        <f t="shared" si="145"/>
        <v>102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8277</v>
      </c>
      <c r="P1897" s="4">
        <f t="shared" si="146"/>
        <v>196.34</v>
      </c>
      <c r="Q1897" s="7">
        <f t="shared" si="147"/>
        <v>196.34</v>
      </c>
      <c r="R1897" s="8" t="s">
        <v>8323</v>
      </c>
      <c r="S1897" t="s">
        <v>8327</v>
      </c>
      <c r="T1897" s="11">
        <f t="shared" si="148"/>
        <v>42297.746782407412</v>
      </c>
      <c r="U1897" s="11">
        <f t="shared" si="149"/>
        <v>42267.746782407412</v>
      </c>
    </row>
    <row r="1898" spans="1:21" ht="48" hidden="1" x14ac:dyDescent="0.2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s="6">
        <f t="shared" si="145"/>
        <v>124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8277</v>
      </c>
      <c r="P1898" s="4">
        <f t="shared" si="146"/>
        <v>43</v>
      </c>
      <c r="Q1898" s="7">
        <f t="shared" si="147"/>
        <v>43</v>
      </c>
      <c r="R1898" s="8" t="s">
        <v>8323</v>
      </c>
      <c r="S1898" t="s">
        <v>8327</v>
      </c>
      <c r="T1898" s="11">
        <f t="shared" si="148"/>
        <v>41011.710243055553</v>
      </c>
      <c r="U1898" s="11">
        <f t="shared" si="149"/>
        <v>40981.710243055553</v>
      </c>
    </row>
    <row r="1899" spans="1:21" ht="48" hidden="1" x14ac:dyDescent="0.2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s="6">
        <f t="shared" si="145"/>
        <v>102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8277</v>
      </c>
      <c r="P1899" s="4">
        <f t="shared" si="146"/>
        <v>35.549999999999997</v>
      </c>
      <c r="Q1899" s="7">
        <f t="shared" si="147"/>
        <v>35.549999999999997</v>
      </c>
      <c r="R1899" s="8" t="s">
        <v>8323</v>
      </c>
      <c r="S1899" t="s">
        <v>8327</v>
      </c>
      <c r="T1899" s="11">
        <f t="shared" si="148"/>
        <v>41702.875</v>
      </c>
      <c r="U1899" s="11">
        <f t="shared" si="149"/>
        <v>41680.583402777782</v>
      </c>
    </row>
    <row r="1900" spans="1:21" ht="48" hidden="1" x14ac:dyDescent="0.2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s="6">
        <f t="shared" si="145"/>
        <v>145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8277</v>
      </c>
      <c r="P1900" s="4">
        <f t="shared" si="146"/>
        <v>68.81</v>
      </c>
      <c r="Q1900" s="7">
        <f t="shared" si="147"/>
        <v>68.81</v>
      </c>
      <c r="R1900" s="8" t="s">
        <v>8323</v>
      </c>
      <c r="S1900" t="s">
        <v>8327</v>
      </c>
      <c r="T1900" s="11">
        <f t="shared" si="148"/>
        <v>42401.75</v>
      </c>
      <c r="U1900" s="11">
        <f t="shared" si="149"/>
        <v>42366.192974537036</v>
      </c>
    </row>
    <row r="1901" spans="1:21" ht="48" hidden="1" x14ac:dyDescent="0.2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s="6">
        <f t="shared" si="145"/>
        <v>133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8277</v>
      </c>
      <c r="P1901" s="4">
        <f t="shared" si="146"/>
        <v>28.57</v>
      </c>
      <c r="Q1901" s="7">
        <f t="shared" si="147"/>
        <v>28.57</v>
      </c>
      <c r="R1901" s="8" t="s">
        <v>8323</v>
      </c>
      <c r="S1901" t="s">
        <v>8327</v>
      </c>
      <c r="T1901" s="11">
        <f t="shared" si="148"/>
        <v>42088.90006944444</v>
      </c>
      <c r="U1901" s="11">
        <f t="shared" si="149"/>
        <v>42058.941736111112</v>
      </c>
    </row>
    <row r="1902" spans="1:21" ht="48" hidden="1" x14ac:dyDescent="0.2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s="6">
        <f t="shared" si="145"/>
        <v>109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8277</v>
      </c>
      <c r="P1902" s="4">
        <f t="shared" si="146"/>
        <v>50.63</v>
      </c>
      <c r="Q1902" s="7">
        <f t="shared" si="147"/>
        <v>50.63</v>
      </c>
      <c r="R1902" s="8" t="s">
        <v>8323</v>
      </c>
      <c r="S1902" t="s">
        <v>8327</v>
      </c>
      <c r="T1902" s="11">
        <f t="shared" si="148"/>
        <v>41188.415972222225</v>
      </c>
      <c r="U1902" s="11">
        <f t="shared" si="149"/>
        <v>41160.871886574074</v>
      </c>
    </row>
    <row r="1903" spans="1:21" ht="48" hidden="1" x14ac:dyDescent="0.2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s="6">
        <f t="shared" si="145"/>
        <v>3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8292</v>
      </c>
      <c r="P1903" s="4">
        <f t="shared" si="146"/>
        <v>106.8</v>
      </c>
      <c r="Q1903" s="7">
        <f t="shared" si="147"/>
        <v>106.8</v>
      </c>
      <c r="R1903" s="8" t="s">
        <v>8317</v>
      </c>
      <c r="S1903" t="s">
        <v>8346</v>
      </c>
      <c r="T1903" s="11">
        <f t="shared" si="148"/>
        <v>42146.541666666672</v>
      </c>
      <c r="U1903" s="11">
        <f t="shared" si="149"/>
        <v>42116.54315972222</v>
      </c>
    </row>
    <row r="1904" spans="1:21" ht="48" hidden="1" x14ac:dyDescent="0.2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s="6">
        <f t="shared" si="145"/>
        <v>1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8292</v>
      </c>
      <c r="P1904" s="4">
        <f t="shared" si="146"/>
        <v>4</v>
      </c>
      <c r="Q1904" s="7">
        <f t="shared" si="147"/>
        <v>4</v>
      </c>
      <c r="R1904" s="8" t="s">
        <v>8317</v>
      </c>
      <c r="S1904" t="s">
        <v>8346</v>
      </c>
      <c r="T1904" s="11">
        <f t="shared" si="148"/>
        <v>42067.789895833332</v>
      </c>
      <c r="U1904" s="11">
        <f t="shared" si="149"/>
        <v>42037.789895833332</v>
      </c>
    </row>
    <row r="1905" spans="1:21" ht="48" hidden="1" x14ac:dyDescent="0.2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s="6">
        <f t="shared" si="145"/>
        <v>47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8292</v>
      </c>
      <c r="P1905" s="4">
        <f t="shared" si="146"/>
        <v>34.1</v>
      </c>
      <c r="Q1905" s="7">
        <f t="shared" si="147"/>
        <v>34.1</v>
      </c>
      <c r="R1905" s="8" t="s">
        <v>8317</v>
      </c>
      <c r="S1905" t="s">
        <v>8346</v>
      </c>
      <c r="T1905" s="11">
        <f t="shared" si="148"/>
        <v>42762.770729166667</v>
      </c>
      <c r="U1905" s="11">
        <f t="shared" si="149"/>
        <v>42702.770729166667</v>
      </c>
    </row>
    <row r="1906" spans="1:21" ht="48" hidden="1" x14ac:dyDescent="0.2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s="6">
        <f t="shared" si="145"/>
        <v>0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8292</v>
      </c>
      <c r="P1906" s="4">
        <f t="shared" si="146"/>
        <v>25</v>
      </c>
      <c r="Q1906" s="7">
        <f t="shared" si="147"/>
        <v>25</v>
      </c>
      <c r="R1906" s="8" t="s">
        <v>8317</v>
      </c>
      <c r="S1906" t="s">
        <v>8346</v>
      </c>
      <c r="T1906" s="11">
        <f t="shared" si="148"/>
        <v>42371.685428240744</v>
      </c>
      <c r="U1906" s="11">
        <f t="shared" si="149"/>
        <v>42326.685428240744</v>
      </c>
    </row>
    <row r="1907" spans="1:21" ht="48" hidden="1" x14ac:dyDescent="0.2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s="6">
        <f t="shared" si="145"/>
        <v>0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8292</v>
      </c>
      <c r="P1907" s="4">
        <f t="shared" si="146"/>
        <v>10.5</v>
      </c>
      <c r="Q1907" s="7">
        <f t="shared" si="147"/>
        <v>10.5</v>
      </c>
      <c r="R1907" s="8" t="s">
        <v>8317</v>
      </c>
      <c r="S1907" t="s">
        <v>8346</v>
      </c>
      <c r="T1907" s="11">
        <f t="shared" si="148"/>
        <v>41889.925856481481</v>
      </c>
      <c r="U1907" s="11">
        <f t="shared" si="149"/>
        <v>41859.925856481481</v>
      </c>
    </row>
    <row r="1908" spans="1:21" ht="48" hidden="1" x14ac:dyDescent="0.2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s="6">
        <f t="shared" si="145"/>
        <v>43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8292</v>
      </c>
      <c r="P1908" s="4">
        <f t="shared" si="146"/>
        <v>215.96</v>
      </c>
      <c r="Q1908" s="7">
        <f t="shared" si="147"/>
        <v>215.96</v>
      </c>
      <c r="R1908" s="8" t="s">
        <v>8317</v>
      </c>
      <c r="S1908" t="s">
        <v>8346</v>
      </c>
      <c r="T1908" s="11">
        <f t="shared" si="148"/>
        <v>42544.671099537038</v>
      </c>
      <c r="U1908" s="11">
        <f t="shared" si="149"/>
        <v>42514.671099537038</v>
      </c>
    </row>
    <row r="1909" spans="1:21" ht="48" hidden="1" x14ac:dyDescent="0.2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s="6">
        <f t="shared" si="145"/>
        <v>0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8292</v>
      </c>
      <c r="P1909" s="4">
        <f t="shared" si="146"/>
        <v>21.25</v>
      </c>
      <c r="Q1909" s="7">
        <f t="shared" si="147"/>
        <v>21.25</v>
      </c>
      <c r="R1909" s="8" t="s">
        <v>8317</v>
      </c>
      <c r="S1909" t="s">
        <v>8346</v>
      </c>
      <c r="T1909" s="11">
        <f t="shared" si="148"/>
        <v>41782.587094907409</v>
      </c>
      <c r="U1909" s="11">
        <f t="shared" si="149"/>
        <v>41767.587094907409</v>
      </c>
    </row>
    <row r="1910" spans="1:21" ht="48" hidden="1" x14ac:dyDescent="0.2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s="6">
        <f t="shared" si="145"/>
        <v>2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8292</v>
      </c>
      <c r="P1910" s="4">
        <f t="shared" si="146"/>
        <v>108.25</v>
      </c>
      <c r="Q1910" s="7">
        <f t="shared" si="147"/>
        <v>108.25</v>
      </c>
      <c r="R1910" s="8" t="s">
        <v>8317</v>
      </c>
      <c r="S1910" t="s">
        <v>8346</v>
      </c>
      <c r="T1910" s="11">
        <f t="shared" si="148"/>
        <v>42733.917824074073</v>
      </c>
      <c r="U1910" s="11">
        <f t="shared" si="149"/>
        <v>42703.917824074073</v>
      </c>
    </row>
    <row r="1911" spans="1:21" ht="48" hidden="1" x14ac:dyDescent="0.2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s="6">
        <f t="shared" si="145"/>
        <v>14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8292</v>
      </c>
      <c r="P1911" s="4">
        <f t="shared" si="146"/>
        <v>129.97</v>
      </c>
      <c r="Q1911" s="7">
        <f t="shared" si="147"/>
        <v>129.97</v>
      </c>
      <c r="R1911" s="8" t="s">
        <v>8317</v>
      </c>
      <c r="S1911" t="s">
        <v>8346</v>
      </c>
      <c r="T1911" s="11">
        <f t="shared" si="148"/>
        <v>41935.429155092592</v>
      </c>
      <c r="U1911" s="11">
        <f t="shared" si="149"/>
        <v>41905.429155092592</v>
      </c>
    </row>
    <row r="1912" spans="1:21" ht="48" hidden="1" x14ac:dyDescent="0.2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s="6">
        <f t="shared" si="145"/>
        <v>39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8292</v>
      </c>
      <c r="P1912" s="4">
        <f t="shared" si="146"/>
        <v>117.49</v>
      </c>
      <c r="Q1912" s="7">
        <f t="shared" si="147"/>
        <v>117.49</v>
      </c>
      <c r="R1912" s="8" t="s">
        <v>8317</v>
      </c>
      <c r="S1912" t="s">
        <v>8346</v>
      </c>
      <c r="T1912" s="11">
        <f t="shared" si="148"/>
        <v>42308.947916666672</v>
      </c>
      <c r="U1912" s="11">
        <f t="shared" si="149"/>
        <v>42264.963159722218</v>
      </c>
    </row>
    <row r="1913" spans="1:21" ht="48" hidden="1" x14ac:dyDescent="0.2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s="6">
        <f t="shared" si="145"/>
        <v>0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8292</v>
      </c>
      <c r="P1913" s="4">
        <f t="shared" si="146"/>
        <v>10</v>
      </c>
      <c r="Q1913" s="7">
        <f t="shared" si="147"/>
        <v>10</v>
      </c>
      <c r="R1913" s="8" t="s">
        <v>8317</v>
      </c>
      <c r="S1913" t="s">
        <v>8346</v>
      </c>
      <c r="T1913" s="11">
        <f t="shared" si="148"/>
        <v>41860.033958333333</v>
      </c>
      <c r="U1913" s="11">
        <f t="shared" si="149"/>
        <v>41830.033958333333</v>
      </c>
    </row>
    <row r="1914" spans="1:21" ht="48" hidden="1" x14ac:dyDescent="0.2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s="6">
        <f t="shared" si="145"/>
        <v>59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8292</v>
      </c>
      <c r="P1914" s="4">
        <f t="shared" si="146"/>
        <v>70.599999999999994</v>
      </c>
      <c r="Q1914" s="7">
        <f t="shared" si="147"/>
        <v>70.599999999999994</v>
      </c>
      <c r="R1914" s="8" t="s">
        <v>8317</v>
      </c>
      <c r="S1914" t="s">
        <v>8346</v>
      </c>
      <c r="T1914" s="11">
        <f t="shared" si="148"/>
        <v>42159.226388888885</v>
      </c>
      <c r="U1914" s="11">
        <f t="shared" si="149"/>
        <v>42129.226388888885</v>
      </c>
    </row>
    <row r="1915" spans="1:21" ht="32" hidden="1" x14ac:dyDescent="0.2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s="6">
        <f t="shared" si="145"/>
        <v>1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8292</v>
      </c>
      <c r="P1915" s="4">
        <f t="shared" si="146"/>
        <v>24.5</v>
      </c>
      <c r="Q1915" s="7">
        <f t="shared" si="147"/>
        <v>24.5</v>
      </c>
      <c r="R1915" s="8" t="s">
        <v>8317</v>
      </c>
      <c r="S1915" t="s">
        <v>8346</v>
      </c>
      <c r="T1915" s="11">
        <f t="shared" si="148"/>
        <v>41920.511319444442</v>
      </c>
      <c r="U1915" s="11">
        <f t="shared" si="149"/>
        <v>41890.511319444442</v>
      </c>
    </row>
    <row r="1916" spans="1:21" ht="48" hidden="1" x14ac:dyDescent="0.2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s="6">
        <f t="shared" si="145"/>
        <v>9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8292</v>
      </c>
      <c r="P1916" s="4">
        <f t="shared" si="146"/>
        <v>30</v>
      </c>
      <c r="Q1916" s="7">
        <f t="shared" si="147"/>
        <v>30</v>
      </c>
      <c r="R1916" s="8" t="s">
        <v>8317</v>
      </c>
      <c r="S1916" t="s">
        <v>8346</v>
      </c>
      <c r="T1916" s="11">
        <f t="shared" si="148"/>
        <v>41944.165972222225</v>
      </c>
      <c r="U1916" s="11">
        <f t="shared" si="149"/>
        <v>41929.174456018518</v>
      </c>
    </row>
    <row r="1917" spans="1:21" ht="48" hidden="1" x14ac:dyDescent="0.2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s="6">
        <f t="shared" si="145"/>
        <v>2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8292</v>
      </c>
      <c r="P1917" s="4">
        <f t="shared" si="146"/>
        <v>2</v>
      </c>
      <c r="Q1917" s="7">
        <f t="shared" si="147"/>
        <v>2</v>
      </c>
      <c r="R1917" s="8" t="s">
        <v>8317</v>
      </c>
      <c r="S1917" t="s">
        <v>8346</v>
      </c>
      <c r="T1917" s="11">
        <f t="shared" si="148"/>
        <v>41884.04886574074</v>
      </c>
      <c r="U1917" s="11">
        <f t="shared" si="149"/>
        <v>41864.04886574074</v>
      </c>
    </row>
    <row r="1918" spans="1:21" ht="32" hidden="1" x14ac:dyDescent="0.2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s="6">
        <f t="shared" si="145"/>
        <v>1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8292</v>
      </c>
      <c r="P1918" s="4">
        <f t="shared" si="146"/>
        <v>17</v>
      </c>
      <c r="Q1918" s="7">
        <f t="shared" si="147"/>
        <v>17</v>
      </c>
      <c r="R1918" s="8" t="s">
        <v>8317</v>
      </c>
      <c r="S1918" t="s">
        <v>8346</v>
      </c>
      <c r="T1918" s="11">
        <f t="shared" si="148"/>
        <v>42681.758969907409</v>
      </c>
      <c r="U1918" s="11">
        <f t="shared" si="149"/>
        <v>42656.717303240745</v>
      </c>
    </row>
    <row r="1919" spans="1:21" ht="32" hidden="1" x14ac:dyDescent="0.2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s="6">
        <f t="shared" si="145"/>
        <v>53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8292</v>
      </c>
      <c r="P1919" s="4">
        <f t="shared" si="146"/>
        <v>2928.93</v>
      </c>
      <c r="Q1919" s="7">
        <f t="shared" si="147"/>
        <v>2928.93</v>
      </c>
      <c r="R1919" s="8" t="s">
        <v>8317</v>
      </c>
      <c r="S1919" t="s">
        <v>8346</v>
      </c>
      <c r="T1919" s="11">
        <f t="shared" si="148"/>
        <v>42776.270057870366</v>
      </c>
      <c r="U1919" s="11">
        <f t="shared" si="149"/>
        <v>42746.270057870366</v>
      </c>
    </row>
    <row r="1920" spans="1:21" ht="48" hidden="1" x14ac:dyDescent="0.2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s="6">
        <f t="shared" si="145"/>
        <v>1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8292</v>
      </c>
      <c r="P1920" s="4">
        <f t="shared" si="146"/>
        <v>28.89</v>
      </c>
      <c r="Q1920" s="7">
        <f t="shared" si="147"/>
        <v>28.89</v>
      </c>
      <c r="R1920" s="8" t="s">
        <v>8317</v>
      </c>
      <c r="S1920" t="s">
        <v>8346</v>
      </c>
      <c r="T1920" s="11">
        <f t="shared" si="148"/>
        <v>41863.789942129632</v>
      </c>
      <c r="U1920" s="11">
        <f t="shared" si="149"/>
        <v>41828.789942129632</v>
      </c>
    </row>
    <row r="1921" spans="1:21" ht="48" hidden="1" x14ac:dyDescent="0.2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s="6">
        <f t="shared" si="145"/>
        <v>47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8292</v>
      </c>
      <c r="P1921" s="4">
        <f t="shared" si="146"/>
        <v>29.63</v>
      </c>
      <c r="Q1921" s="7">
        <f t="shared" si="147"/>
        <v>29.63</v>
      </c>
      <c r="R1921" s="8" t="s">
        <v>8317</v>
      </c>
      <c r="S1921" t="s">
        <v>8346</v>
      </c>
      <c r="T1921" s="11">
        <f t="shared" si="148"/>
        <v>42143.875567129624</v>
      </c>
      <c r="U1921" s="11">
        <f t="shared" si="149"/>
        <v>42113.875567129624</v>
      </c>
    </row>
    <row r="1922" spans="1:21" ht="48" hidden="1" x14ac:dyDescent="0.2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s="6">
        <f t="shared" si="145"/>
        <v>43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8292</v>
      </c>
      <c r="P1922" s="4">
        <f t="shared" si="146"/>
        <v>40.98</v>
      </c>
      <c r="Q1922" s="7">
        <f t="shared" si="147"/>
        <v>40.98</v>
      </c>
      <c r="R1922" s="8" t="s">
        <v>8317</v>
      </c>
      <c r="S1922" t="s">
        <v>8346</v>
      </c>
      <c r="T1922" s="11">
        <f t="shared" si="148"/>
        <v>42298.958333333328</v>
      </c>
      <c r="U1922" s="11">
        <f t="shared" si="149"/>
        <v>42270.875706018516</v>
      </c>
    </row>
    <row r="1923" spans="1:21" ht="32" hidden="1" x14ac:dyDescent="0.2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s="6">
        <f t="shared" ref="F1923:F1986" si="150">ROUND(E1923/D1923*100,0)</f>
        <v>137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8277</v>
      </c>
      <c r="P1923" s="4">
        <f t="shared" ref="P1923:P1986" si="151">ROUND(E1923/M1923,2)</f>
        <v>54</v>
      </c>
      <c r="Q1923" s="7">
        <f t="shared" ref="Q1923:Q1986" si="152">IFERROR(ROUND(E1923/M1923,2),0)</f>
        <v>54</v>
      </c>
      <c r="R1923" s="8" t="s">
        <v>8323</v>
      </c>
      <c r="S1923" t="s">
        <v>8327</v>
      </c>
      <c r="T1923" s="11">
        <f t="shared" ref="T1923:T1986" si="153">(((J1923/60)/60)/24)+DATE(1970,1,1)</f>
        <v>41104.221562500003</v>
      </c>
      <c r="U1923" s="11">
        <f t="shared" ref="U1923:U1986" si="154">(((K1923/60)/60)/24)+DATE(1970,1,1)</f>
        <v>41074.221562500003</v>
      </c>
    </row>
    <row r="1924" spans="1:21" ht="48" hidden="1" x14ac:dyDescent="0.2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s="6">
        <f t="shared" si="150"/>
        <v>116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8277</v>
      </c>
      <c r="P1924" s="4">
        <f t="shared" si="151"/>
        <v>36.11</v>
      </c>
      <c r="Q1924" s="7">
        <f t="shared" si="152"/>
        <v>36.11</v>
      </c>
      <c r="R1924" s="8" t="s">
        <v>8323</v>
      </c>
      <c r="S1924" t="s">
        <v>8327</v>
      </c>
      <c r="T1924" s="11">
        <f t="shared" si="153"/>
        <v>41620.255868055552</v>
      </c>
      <c r="U1924" s="11">
        <f t="shared" si="154"/>
        <v>41590.255868055552</v>
      </c>
    </row>
    <row r="1925" spans="1:21" ht="48" hidden="1" x14ac:dyDescent="0.2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s="6">
        <f t="shared" si="150"/>
        <v>241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8277</v>
      </c>
      <c r="P1925" s="4">
        <f t="shared" si="151"/>
        <v>23.15</v>
      </c>
      <c r="Q1925" s="7">
        <f t="shared" si="152"/>
        <v>23.15</v>
      </c>
      <c r="R1925" s="8" t="s">
        <v>8323</v>
      </c>
      <c r="S1925" t="s">
        <v>8327</v>
      </c>
      <c r="T1925" s="11">
        <f t="shared" si="153"/>
        <v>40813.207638888889</v>
      </c>
      <c r="U1925" s="11">
        <f t="shared" si="154"/>
        <v>40772.848749999997</v>
      </c>
    </row>
    <row r="1926" spans="1:21" ht="48" hidden="1" x14ac:dyDescent="0.2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s="6">
        <f t="shared" si="150"/>
        <v>114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8277</v>
      </c>
      <c r="P1926" s="4">
        <f t="shared" si="151"/>
        <v>104</v>
      </c>
      <c r="Q1926" s="7">
        <f t="shared" si="152"/>
        <v>104</v>
      </c>
      <c r="R1926" s="8" t="s">
        <v>8323</v>
      </c>
      <c r="S1926" t="s">
        <v>8327</v>
      </c>
      <c r="T1926" s="11">
        <f t="shared" si="153"/>
        <v>41654.814583333333</v>
      </c>
      <c r="U1926" s="11">
        <f t="shared" si="154"/>
        <v>41626.761053240742</v>
      </c>
    </row>
    <row r="1927" spans="1:21" ht="32" hidden="1" x14ac:dyDescent="0.2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s="6">
        <f t="shared" si="150"/>
        <v>110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8277</v>
      </c>
      <c r="P1927" s="4">
        <f t="shared" si="151"/>
        <v>31.83</v>
      </c>
      <c r="Q1927" s="7">
        <f t="shared" si="152"/>
        <v>31.83</v>
      </c>
      <c r="R1927" s="8" t="s">
        <v>8323</v>
      </c>
      <c r="S1927" t="s">
        <v>8327</v>
      </c>
      <c r="T1927" s="11">
        <f t="shared" si="153"/>
        <v>41558</v>
      </c>
      <c r="U1927" s="11">
        <f t="shared" si="154"/>
        <v>41535.90148148148</v>
      </c>
    </row>
    <row r="1928" spans="1:21" ht="64" hidden="1" x14ac:dyDescent="0.2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s="6">
        <f t="shared" si="150"/>
        <v>195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8277</v>
      </c>
      <c r="P1928" s="4">
        <f t="shared" si="151"/>
        <v>27.39</v>
      </c>
      <c r="Q1928" s="7">
        <f t="shared" si="152"/>
        <v>27.39</v>
      </c>
      <c r="R1928" s="8" t="s">
        <v>8323</v>
      </c>
      <c r="S1928" t="s">
        <v>8327</v>
      </c>
      <c r="T1928" s="11">
        <f t="shared" si="153"/>
        <v>40484.018055555556</v>
      </c>
      <c r="U1928" s="11">
        <f t="shared" si="154"/>
        <v>40456.954351851848</v>
      </c>
    </row>
    <row r="1929" spans="1:21" ht="16" hidden="1" x14ac:dyDescent="0.2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s="6">
        <f t="shared" si="150"/>
        <v>103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8277</v>
      </c>
      <c r="P1929" s="4">
        <f t="shared" si="151"/>
        <v>56.36</v>
      </c>
      <c r="Q1929" s="7">
        <f t="shared" si="152"/>
        <v>56.36</v>
      </c>
      <c r="R1929" s="8" t="s">
        <v>8323</v>
      </c>
      <c r="S1929" t="s">
        <v>8327</v>
      </c>
      <c r="T1929" s="11">
        <f t="shared" si="153"/>
        <v>40976.207638888889</v>
      </c>
      <c r="U1929" s="11">
        <f t="shared" si="154"/>
        <v>40960.861562500002</v>
      </c>
    </row>
    <row r="1930" spans="1:21" ht="32" hidden="1" x14ac:dyDescent="0.2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s="6">
        <f t="shared" si="150"/>
        <v>103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8277</v>
      </c>
      <c r="P1930" s="4">
        <f t="shared" si="151"/>
        <v>77.349999999999994</v>
      </c>
      <c r="Q1930" s="7">
        <f t="shared" si="152"/>
        <v>77.349999999999994</v>
      </c>
      <c r="R1930" s="8" t="s">
        <v>8323</v>
      </c>
      <c r="S1930" t="s">
        <v>8327</v>
      </c>
      <c r="T1930" s="11">
        <f t="shared" si="153"/>
        <v>41401.648078703707</v>
      </c>
      <c r="U1930" s="11">
        <f t="shared" si="154"/>
        <v>41371.648078703707</v>
      </c>
    </row>
    <row r="1931" spans="1:21" ht="48" hidden="1" x14ac:dyDescent="0.2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s="6">
        <f t="shared" si="150"/>
        <v>100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8277</v>
      </c>
      <c r="P1931" s="4">
        <f t="shared" si="151"/>
        <v>42.8</v>
      </c>
      <c r="Q1931" s="7">
        <f t="shared" si="152"/>
        <v>42.8</v>
      </c>
      <c r="R1931" s="8" t="s">
        <v>8323</v>
      </c>
      <c r="S1931" t="s">
        <v>8327</v>
      </c>
      <c r="T1931" s="11">
        <f t="shared" si="153"/>
        <v>40729.021597222221</v>
      </c>
      <c r="U1931" s="11">
        <f t="shared" si="154"/>
        <v>40687.021597222221</v>
      </c>
    </row>
    <row r="1932" spans="1:21" ht="32" hidden="1" x14ac:dyDescent="0.2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s="6">
        <f t="shared" si="150"/>
        <v>127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8277</v>
      </c>
      <c r="P1932" s="4">
        <f t="shared" si="151"/>
        <v>48.85</v>
      </c>
      <c r="Q1932" s="7">
        <f t="shared" si="152"/>
        <v>48.85</v>
      </c>
      <c r="R1932" s="8" t="s">
        <v>8323</v>
      </c>
      <c r="S1932" t="s">
        <v>8327</v>
      </c>
      <c r="T1932" s="11">
        <f t="shared" si="153"/>
        <v>41462.558819444443</v>
      </c>
      <c r="U1932" s="11">
        <f t="shared" si="154"/>
        <v>41402.558819444443</v>
      </c>
    </row>
    <row r="1933" spans="1:21" ht="32" hidden="1" x14ac:dyDescent="0.2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s="6">
        <f t="shared" si="150"/>
        <v>121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8277</v>
      </c>
      <c r="P1933" s="4">
        <f t="shared" si="151"/>
        <v>48.24</v>
      </c>
      <c r="Q1933" s="7">
        <f t="shared" si="152"/>
        <v>48.24</v>
      </c>
      <c r="R1933" s="8" t="s">
        <v>8323</v>
      </c>
      <c r="S1933" t="s">
        <v>8327</v>
      </c>
      <c r="T1933" s="11">
        <f t="shared" si="153"/>
        <v>41051.145833333336</v>
      </c>
      <c r="U1933" s="11">
        <f t="shared" si="154"/>
        <v>41037.892465277779</v>
      </c>
    </row>
    <row r="1934" spans="1:21" ht="48" hidden="1" x14ac:dyDescent="0.2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s="6">
        <f t="shared" si="150"/>
        <v>107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8277</v>
      </c>
      <c r="P1934" s="4">
        <f t="shared" si="151"/>
        <v>70.209999999999994</v>
      </c>
      <c r="Q1934" s="7">
        <f t="shared" si="152"/>
        <v>70.209999999999994</v>
      </c>
      <c r="R1934" s="8" t="s">
        <v>8323</v>
      </c>
      <c r="S1934" t="s">
        <v>8327</v>
      </c>
      <c r="T1934" s="11">
        <f t="shared" si="153"/>
        <v>40932.809872685182</v>
      </c>
      <c r="U1934" s="11">
        <f t="shared" si="154"/>
        <v>40911.809872685182</v>
      </c>
    </row>
    <row r="1935" spans="1:21" ht="48" hidden="1" x14ac:dyDescent="0.2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s="6">
        <f t="shared" si="150"/>
        <v>172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8277</v>
      </c>
      <c r="P1935" s="4">
        <f t="shared" si="151"/>
        <v>94.05</v>
      </c>
      <c r="Q1935" s="7">
        <f t="shared" si="152"/>
        <v>94.05</v>
      </c>
      <c r="R1935" s="8" t="s">
        <v>8323</v>
      </c>
      <c r="S1935" t="s">
        <v>8327</v>
      </c>
      <c r="T1935" s="11">
        <f t="shared" si="153"/>
        <v>41909.130868055552</v>
      </c>
      <c r="U1935" s="11">
        <f t="shared" si="154"/>
        <v>41879.130868055552</v>
      </c>
    </row>
    <row r="1936" spans="1:21" ht="48" hidden="1" x14ac:dyDescent="0.2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s="6">
        <f t="shared" si="150"/>
        <v>124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8277</v>
      </c>
      <c r="P1936" s="4">
        <f t="shared" si="151"/>
        <v>80.27</v>
      </c>
      <c r="Q1936" s="7">
        <f t="shared" si="152"/>
        <v>80.27</v>
      </c>
      <c r="R1936" s="8" t="s">
        <v>8323</v>
      </c>
      <c r="S1936" t="s">
        <v>8327</v>
      </c>
      <c r="T1936" s="11">
        <f t="shared" si="153"/>
        <v>40902.208333333336</v>
      </c>
      <c r="U1936" s="11">
        <f t="shared" si="154"/>
        <v>40865.867141203707</v>
      </c>
    </row>
    <row r="1937" spans="1:21" ht="48" hidden="1" x14ac:dyDescent="0.2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s="6">
        <f t="shared" si="150"/>
        <v>108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8277</v>
      </c>
      <c r="P1937" s="4">
        <f t="shared" si="151"/>
        <v>54.2</v>
      </c>
      <c r="Q1937" s="7">
        <f t="shared" si="152"/>
        <v>54.2</v>
      </c>
      <c r="R1937" s="8" t="s">
        <v>8323</v>
      </c>
      <c r="S1937" t="s">
        <v>8327</v>
      </c>
      <c r="T1937" s="11">
        <f t="shared" si="153"/>
        <v>41811.207638888889</v>
      </c>
      <c r="U1937" s="11">
        <f t="shared" si="154"/>
        <v>41773.932534722226</v>
      </c>
    </row>
    <row r="1938" spans="1:21" ht="48" hidden="1" x14ac:dyDescent="0.2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s="6">
        <f t="shared" si="150"/>
        <v>117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8277</v>
      </c>
      <c r="P1938" s="4">
        <f t="shared" si="151"/>
        <v>60.27</v>
      </c>
      <c r="Q1938" s="7">
        <f t="shared" si="152"/>
        <v>60.27</v>
      </c>
      <c r="R1938" s="8" t="s">
        <v>8323</v>
      </c>
      <c r="S1938" t="s">
        <v>8327</v>
      </c>
      <c r="T1938" s="11">
        <f t="shared" si="153"/>
        <v>40883.249305555553</v>
      </c>
      <c r="U1938" s="11">
        <f t="shared" si="154"/>
        <v>40852.889699074076</v>
      </c>
    </row>
    <row r="1939" spans="1:21" ht="48" hidden="1" x14ac:dyDescent="0.2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s="6">
        <f t="shared" si="150"/>
        <v>187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8277</v>
      </c>
      <c r="P1939" s="4">
        <f t="shared" si="151"/>
        <v>38.74</v>
      </c>
      <c r="Q1939" s="7">
        <f t="shared" si="152"/>
        <v>38.74</v>
      </c>
      <c r="R1939" s="8" t="s">
        <v>8323</v>
      </c>
      <c r="S1939" t="s">
        <v>8327</v>
      </c>
      <c r="T1939" s="11">
        <f t="shared" si="153"/>
        <v>41075.165972222225</v>
      </c>
      <c r="U1939" s="11">
        <f t="shared" si="154"/>
        <v>41059.118993055556</v>
      </c>
    </row>
    <row r="1940" spans="1:21" ht="48" hidden="1" x14ac:dyDescent="0.2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s="6">
        <f t="shared" si="150"/>
        <v>116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8277</v>
      </c>
      <c r="P1940" s="4">
        <f t="shared" si="151"/>
        <v>152.54</v>
      </c>
      <c r="Q1940" s="7">
        <f t="shared" si="152"/>
        <v>152.54</v>
      </c>
      <c r="R1940" s="8" t="s">
        <v>8323</v>
      </c>
      <c r="S1940" t="s">
        <v>8327</v>
      </c>
      <c r="T1940" s="11">
        <f t="shared" si="153"/>
        <v>41457.208333333336</v>
      </c>
      <c r="U1940" s="11">
        <f t="shared" si="154"/>
        <v>41426.259618055556</v>
      </c>
    </row>
    <row r="1941" spans="1:21" ht="48" hidden="1" x14ac:dyDescent="0.2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s="6">
        <f t="shared" si="150"/>
        <v>111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8277</v>
      </c>
      <c r="P1941" s="4">
        <f t="shared" si="151"/>
        <v>115.31</v>
      </c>
      <c r="Q1941" s="7">
        <f t="shared" si="152"/>
        <v>115.31</v>
      </c>
      <c r="R1941" s="8" t="s">
        <v>8323</v>
      </c>
      <c r="S1941" t="s">
        <v>8327</v>
      </c>
      <c r="T1941" s="11">
        <f t="shared" si="153"/>
        <v>41343.943379629629</v>
      </c>
      <c r="U1941" s="11">
        <f t="shared" si="154"/>
        <v>41313.985046296293</v>
      </c>
    </row>
    <row r="1942" spans="1:21" ht="48" hidden="1" x14ac:dyDescent="0.2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s="6">
        <f t="shared" si="150"/>
        <v>171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8277</v>
      </c>
      <c r="P1942" s="4">
        <f t="shared" si="151"/>
        <v>35.840000000000003</v>
      </c>
      <c r="Q1942" s="7">
        <f t="shared" si="152"/>
        <v>35.840000000000003</v>
      </c>
      <c r="R1942" s="8" t="s">
        <v>8323</v>
      </c>
      <c r="S1942" t="s">
        <v>8327</v>
      </c>
      <c r="T1942" s="11">
        <f t="shared" si="153"/>
        <v>40709.165972222225</v>
      </c>
      <c r="U1942" s="11">
        <f t="shared" si="154"/>
        <v>40670.507326388892</v>
      </c>
    </row>
    <row r="1943" spans="1:21" ht="48" hidden="1" x14ac:dyDescent="0.2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s="6">
        <f t="shared" si="150"/>
        <v>126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8293</v>
      </c>
      <c r="P1943" s="4">
        <f t="shared" si="151"/>
        <v>64.569999999999993</v>
      </c>
      <c r="Q1943" s="7">
        <f t="shared" si="152"/>
        <v>64.569999999999993</v>
      </c>
      <c r="R1943" s="8" t="s">
        <v>8317</v>
      </c>
      <c r="S1943" t="s">
        <v>8347</v>
      </c>
      <c r="T1943" s="11">
        <f t="shared" si="153"/>
        <v>41774.290868055556</v>
      </c>
      <c r="U1943" s="11">
        <f t="shared" si="154"/>
        <v>41744.290868055556</v>
      </c>
    </row>
    <row r="1944" spans="1:21" ht="48" hidden="1" x14ac:dyDescent="0.2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s="6">
        <f t="shared" si="150"/>
        <v>138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8293</v>
      </c>
      <c r="P1944" s="4">
        <f t="shared" si="151"/>
        <v>87.44</v>
      </c>
      <c r="Q1944" s="7">
        <f t="shared" si="152"/>
        <v>87.44</v>
      </c>
      <c r="R1944" s="8" t="s">
        <v>8317</v>
      </c>
      <c r="S1944" t="s">
        <v>8347</v>
      </c>
      <c r="T1944" s="11">
        <f t="shared" si="153"/>
        <v>40728.828009259261</v>
      </c>
      <c r="U1944" s="11">
        <f t="shared" si="154"/>
        <v>40638.828009259261</v>
      </c>
    </row>
    <row r="1945" spans="1:21" ht="48" hidden="1" x14ac:dyDescent="0.2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s="6">
        <f t="shared" si="150"/>
        <v>1705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8293</v>
      </c>
      <c r="P1945" s="4">
        <f t="shared" si="151"/>
        <v>68.819999999999993</v>
      </c>
      <c r="Q1945" s="7">
        <f t="shared" si="152"/>
        <v>68.819999999999993</v>
      </c>
      <c r="R1945" s="8" t="s">
        <v>8317</v>
      </c>
      <c r="S1945" t="s">
        <v>8347</v>
      </c>
      <c r="T1945" s="11">
        <f t="shared" si="153"/>
        <v>42593.269861111112</v>
      </c>
      <c r="U1945" s="11">
        <f t="shared" si="154"/>
        <v>42548.269861111112</v>
      </c>
    </row>
    <row r="1946" spans="1:21" ht="48" hidden="1" x14ac:dyDescent="0.2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s="6">
        <f t="shared" si="150"/>
        <v>788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8293</v>
      </c>
      <c r="P1946" s="4">
        <f t="shared" si="151"/>
        <v>176.2</v>
      </c>
      <c r="Q1946" s="7">
        <f t="shared" si="152"/>
        <v>176.2</v>
      </c>
      <c r="R1946" s="8" t="s">
        <v>8317</v>
      </c>
      <c r="S1946" t="s">
        <v>8347</v>
      </c>
      <c r="T1946" s="11">
        <f t="shared" si="153"/>
        <v>41760.584374999999</v>
      </c>
      <c r="U1946" s="11">
        <f t="shared" si="154"/>
        <v>41730.584374999999</v>
      </c>
    </row>
    <row r="1947" spans="1:21" ht="48" hidden="1" x14ac:dyDescent="0.2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s="6">
        <f t="shared" si="150"/>
        <v>348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8293</v>
      </c>
      <c r="P1947" s="4">
        <f t="shared" si="151"/>
        <v>511.79</v>
      </c>
      <c r="Q1947" s="7">
        <f t="shared" si="152"/>
        <v>511.79</v>
      </c>
      <c r="R1947" s="8" t="s">
        <v>8317</v>
      </c>
      <c r="S1947" t="s">
        <v>8347</v>
      </c>
      <c r="T1947" s="11">
        <f t="shared" si="153"/>
        <v>42197.251828703709</v>
      </c>
      <c r="U1947" s="11">
        <f t="shared" si="154"/>
        <v>42157.251828703709</v>
      </c>
    </row>
    <row r="1948" spans="1:21" ht="48" hidden="1" x14ac:dyDescent="0.2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s="6">
        <f t="shared" si="150"/>
        <v>150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8293</v>
      </c>
      <c r="P1948" s="4">
        <f t="shared" si="151"/>
        <v>160.44</v>
      </c>
      <c r="Q1948" s="7">
        <f t="shared" si="152"/>
        <v>160.44</v>
      </c>
      <c r="R1948" s="8" t="s">
        <v>8317</v>
      </c>
      <c r="S1948" t="s">
        <v>8347</v>
      </c>
      <c r="T1948" s="11">
        <f t="shared" si="153"/>
        <v>41749.108344907407</v>
      </c>
      <c r="U1948" s="11">
        <f t="shared" si="154"/>
        <v>41689.150011574071</v>
      </c>
    </row>
    <row r="1949" spans="1:21" ht="48" hidden="1" x14ac:dyDescent="0.2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s="6">
        <f t="shared" si="150"/>
        <v>101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8293</v>
      </c>
      <c r="P1949" s="4">
        <f t="shared" si="151"/>
        <v>35</v>
      </c>
      <c r="Q1949" s="7">
        <f t="shared" si="152"/>
        <v>35</v>
      </c>
      <c r="R1949" s="8" t="s">
        <v>8317</v>
      </c>
      <c r="S1949" t="s">
        <v>8347</v>
      </c>
      <c r="T1949" s="11">
        <f t="shared" si="153"/>
        <v>40140.249305555553</v>
      </c>
      <c r="U1949" s="11">
        <f t="shared" si="154"/>
        <v>40102.918055555558</v>
      </c>
    </row>
    <row r="1950" spans="1:21" ht="32" hidden="1" x14ac:dyDescent="0.2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s="6">
        <f t="shared" si="150"/>
        <v>800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8293</v>
      </c>
      <c r="P1950" s="4">
        <f t="shared" si="151"/>
        <v>188.51</v>
      </c>
      <c r="Q1950" s="7">
        <f t="shared" si="152"/>
        <v>188.51</v>
      </c>
      <c r="R1950" s="8" t="s">
        <v>8317</v>
      </c>
      <c r="S1950" t="s">
        <v>8347</v>
      </c>
      <c r="T1950" s="11">
        <f t="shared" si="153"/>
        <v>42527.709722222222</v>
      </c>
      <c r="U1950" s="11">
        <f t="shared" si="154"/>
        <v>42473.604270833333</v>
      </c>
    </row>
    <row r="1951" spans="1:21" ht="48" hidden="1" x14ac:dyDescent="0.2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s="6">
        <f t="shared" si="150"/>
        <v>106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8293</v>
      </c>
      <c r="P1951" s="4">
        <f t="shared" si="151"/>
        <v>56.2</v>
      </c>
      <c r="Q1951" s="7">
        <f t="shared" si="152"/>
        <v>56.2</v>
      </c>
      <c r="R1951" s="8" t="s">
        <v>8317</v>
      </c>
      <c r="S1951" t="s">
        <v>8347</v>
      </c>
      <c r="T1951" s="11">
        <f t="shared" si="153"/>
        <v>41830.423043981478</v>
      </c>
      <c r="U1951" s="11">
        <f t="shared" si="154"/>
        <v>41800.423043981478</v>
      </c>
    </row>
    <row r="1952" spans="1:21" ht="48" hidden="1" x14ac:dyDescent="0.2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s="6">
        <f t="shared" si="150"/>
        <v>201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8293</v>
      </c>
      <c r="P1952" s="4">
        <f t="shared" si="151"/>
        <v>51.31</v>
      </c>
      <c r="Q1952" s="7">
        <f t="shared" si="152"/>
        <v>51.31</v>
      </c>
      <c r="R1952" s="8" t="s">
        <v>8317</v>
      </c>
      <c r="S1952" t="s">
        <v>8347</v>
      </c>
      <c r="T1952" s="11">
        <f t="shared" si="153"/>
        <v>40655.181400462963</v>
      </c>
      <c r="U1952" s="11">
        <f t="shared" si="154"/>
        <v>40624.181400462963</v>
      </c>
    </row>
    <row r="1953" spans="1:21" ht="48" hidden="1" x14ac:dyDescent="0.2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s="6">
        <f t="shared" si="150"/>
        <v>212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8293</v>
      </c>
      <c r="P1953" s="4">
        <f t="shared" si="151"/>
        <v>127.36</v>
      </c>
      <c r="Q1953" s="7">
        <f t="shared" si="152"/>
        <v>127.36</v>
      </c>
      <c r="R1953" s="8" t="s">
        <v>8317</v>
      </c>
      <c r="S1953" t="s">
        <v>8347</v>
      </c>
      <c r="T1953" s="11">
        <f t="shared" si="153"/>
        <v>42681.462233796294</v>
      </c>
      <c r="U1953" s="11">
        <f t="shared" si="154"/>
        <v>42651.420567129629</v>
      </c>
    </row>
    <row r="1954" spans="1:21" ht="48" hidden="1" x14ac:dyDescent="0.2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s="6">
        <f t="shared" si="150"/>
        <v>198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8293</v>
      </c>
      <c r="P1954" s="4">
        <f t="shared" si="151"/>
        <v>101.86</v>
      </c>
      <c r="Q1954" s="7">
        <f t="shared" si="152"/>
        <v>101.86</v>
      </c>
      <c r="R1954" s="8" t="s">
        <v>8317</v>
      </c>
      <c r="S1954" t="s">
        <v>8347</v>
      </c>
      <c r="T1954" s="11">
        <f t="shared" si="153"/>
        <v>41563.60665509259</v>
      </c>
      <c r="U1954" s="11">
        <f t="shared" si="154"/>
        <v>41526.60665509259</v>
      </c>
    </row>
    <row r="1955" spans="1:21" ht="48" hidden="1" x14ac:dyDescent="0.2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s="6">
        <f t="shared" si="150"/>
        <v>226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8293</v>
      </c>
      <c r="P1955" s="4">
        <f t="shared" si="151"/>
        <v>230.56</v>
      </c>
      <c r="Q1955" s="7">
        <f t="shared" si="152"/>
        <v>230.56</v>
      </c>
      <c r="R1955" s="8" t="s">
        <v>8317</v>
      </c>
      <c r="S1955" t="s">
        <v>8347</v>
      </c>
      <c r="T1955" s="11">
        <f t="shared" si="153"/>
        <v>40970.125</v>
      </c>
      <c r="U1955" s="11">
        <f t="shared" si="154"/>
        <v>40941.199826388889</v>
      </c>
    </row>
    <row r="1956" spans="1:21" ht="32" hidden="1" x14ac:dyDescent="0.2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s="6">
        <f t="shared" si="150"/>
        <v>699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8293</v>
      </c>
      <c r="P1956" s="4">
        <f t="shared" si="151"/>
        <v>842.11</v>
      </c>
      <c r="Q1956" s="7">
        <f t="shared" si="152"/>
        <v>842.11</v>
      </c>
      <c r="R1956" s="8" t="s">
        <v>8317</v>
      </c>
      <c r="S1956" t="s">
        <v>8347</v>
      </c>
      <c r="T1956" s="11">
        <f t="shared" si="153"/>
        <v>42441.208333333328</v>
      </c>
      <c r="U1956" s="11">
        <f t="shared" si="154"/>
        <v>42394.580740740741</v>
      </c>
    </row>
    <row r="1957" spans="1:21" ht="48" hidden="1" x14ac:dyDescent="0.2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s="6">
        <f t="shared" si="150"/>
        <v>399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8293</v>
      </c>
      <c r="P1957" s="4">
        <f t="shared" si="151"/>
        <v>577.28</v>
      </c>
      <c r="Q1957" s="7">
        <f t="shared" si="152"/>
        <v>577.28</v>
      </c>
      <c r="R1957" s="8" t="s">
        <v>8317</v>
      </c>
      <c r="S1957" t="s">
        <v>8347</v>
      </c>
      <c r="T1957" s="11">
        <f t="shared" si="153"/>
        <v>41052.791666666664</v>
      </c>
      <c r="U1957" s="11">
        <f t="shared" si="154"/>
        <v>41020.271770833337</v>
      </c>
    </row>
    <row r="1958" spans="1:21" ht="48" hidden="1" x14ac:dyDescent="0.2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s="6">
        <f t="shared" si="150"/>
        <v>294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8293</v>
      </c>
      <c r="P1958" s="4">
        <f t="shared" si="151"/>
        <v>483.34</v>
      </c>
      <c r="Q1958" s="7">
        <f t="shared" si="152"/>
        <v>483.34</v>
      </c>
      <c r="R1958" s="8" t="s">
        <v>8317</v>
      </c>
      <c r="S1958" t="s">
        <v>8347</v>
      </c>
      <c r="T1958" s="11">
        <f t="shared" si="153"/>
        <v>42112.882002314815</v>
      </c>
      <c r="U1958" s="11">
        <f t="shared" si="154"/>
        <v>42067.923668981486</v>
      </c>
    </row>
    <row r="1959" spans="1:21" ht="32" hidden="1" x14ac:dyDescent="0.2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s="6">
        <f t="shared" si="150"/>
        <v>168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8293</v>
      </c>
      <c r="P1959" s="4">
        <f t="shared" si="151"/>
        <v>76.14</v>
      </c>
      <c r="Q1959" s="7">
        <f t="shared" si="152"/>
        <v>76.14</v>
      </c>
      <c r="R1959" s="8" t="s">
        <v>8317</v>
      </c>
      <c r="S1959" t="s">
        <v>8347</v>
      </c>
      <c r="T1959" s="11">
        <f t="shared" si="153"/>
        <v>41209.098530092589</v>
      </c>
      <c r="U1959" s="11">
        <f t="shared" si="154"/>
        <v>41179.098530092589</v>
      </c>
    </row>
    <row r="1960" spans="1:21" ht="48" hidden="1" x14ac:dyDescent="0.2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s="6">
        <f t="shared" si="150"/>
        <v>1436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8293</v>
      </c>
      <c r="P1960" s="4">
        <f t="shared" si="151"/>
        <v>74.11</v>
      </c>
      <c r="Q1960" s="7">
        <f t="shared" si="152"/>
        <v>74.11</v>
      </c>
      <c r="R1960" s="8" t="s">
        <v>8317</v>
      </c>
      <c r="S1960" t="s">
        <v>8347</v>
      </c>
      <c r="T1960" s="11">
        <f t="shared" si="153"/>
        <v>41356.94630787037</v>
      </c>
      <c r="U1960" s="11">
        <f t="shared" si="154"/>
        <v>41326.987974537034</v>
      </c>
    </row>
    <row r="1961" spans="1:21" ht="48" hidden="1" x14ac:dyDescent="0.2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s="6">
        <f t="shared" si="150"/>
        <v>157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8293</v>
      </c>
      <c r="P1961" s="4">
        <f t="shared" si="151"/>
        <v>36.97</v>
      </c>
      <c r="Q1961" s="7">
        <f t="shared" si="152"/>
        <v>36.97</v>
      </c>
      <c r="R1961" s="8" t="s">
        <v>8317</v>
      </c>
      <c r="S1961" t="s">
        <v>8347</v>
      </c>
      <c r="T1961" s="11">
        <f t="shared" si="153"/>
        <v>41913</v>
      </c>
      <c r="U1961" s="11">
        <f t="shared" si="154"/>
        <v>41871.845601851855</v>
      </c>
    </row>
    <row r="1962" spans="1:21" ht="48" hidden="1" x14ac:dyDescent="0.2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s="6">
        <f t="shared" si="150"/>
        <v>118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8293</v>
      </c>
      <c r="P1962" s="4">
        <f t="shared" si="151"/>
        <v>2500.9699999999998</v>
      </c>
      <c r="Q1962" s="7">
        <f t="shared" si="152"/>
        <v>2500.9699999999998</v>
      </c>
      <c r="R1962" s="8" t="s">
        <v>8317</v>
      </c>
      <c r="S1962" t="s">
        <v>8347</v>
      </c>
      <c r="T1962" s="11">
        <f t="shared" si="153"/>
        <v>41994.362743055557</v>
      </c>
      <c r="U1962" s="11">
        <f t="shared" si="154"/>
        <v>41964.362743055557</v>
      </c>
    </row>
    <row r="1963" spans="1:21" ht="48" hidden="1" x14ac:dyDescent="0.2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s="6">
        <f t="shared" si="150"/>
        <v>1105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8293</v>
      </c>
      <c r="P1963" s="4">
        <f t="shared" si="151"/>
        <v>67.69</v>
      </c>
      <c r="Q1963" s="7">
        <f t="shared" si="152"/>
        <v>67.69</v>
      </c>
      <c r="R1963" s="8" t="s">
        <v>8317</v>
      </c>
      <c r="S1963" t="s">
        <v>8347</v>
      </c>
      <c r="T1963" s="11">
        <f t="shared" si="153"/>
        <v>41188.165972222225</v>
      </c>
      <c r="U1963" s="11">
        <f t="shared" si="154"/>
        <v>41148.194641203707</v>
      </c>
    </row>
    <row r="1964" spans="1:21" ht="48" hidden="1" x14ac:dyDescent="0.2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s="6">
        <f t="shared" si="150"/>
        <v>193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8293</v>
      </c>
      <c r="P1964" s="4">
        <f t="shared" si="151"/>
        <v>63.05</v>
      </c>
      <c r="Q1964" s="7">
        <f t="shared" si="152"/>
        <v>63.05</v>
      </c>
      <c r="R1964" s="8" t="s">
        <v>8317</v>
      </c>
      <c r="S1964" t="s">
        <v>8347</v>
      </c>
      <c r="T1964" s="11">
        <f t="shared" si="153"/>
        <v>41772.780509259261</v>
      </c>
      <c r="U1964" s="11">
        <f t="shared" si="154"/>
        <v>41742.780509259261</v>
      </c>
    </row>
    <row r="1965" spans="1:21" ht="48" hidden="1" x14ac:dyDescent="0.2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s="6">
        <f t="shared" si="150"/>
        <v>127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8293</v>
      </c>
      <c r="P1965" s="4">
        <f t="shared" si="151"/>
        <v>117.6</v>
      </c>
      <c r="Q1965" s="7">
        <f t="shared" si="152"/>
        <v>117.6</v>
      </c>
      <c r="R1965" s="8" t="s">
        <v>8317</v>
      </c>
      <c r="S1965" t="s">
        <v>8347</v>
      </c>
      <c r="T1965" s="11">
        <f t="shared" si="153"/>
        <v>41898.429791666669</v>
      </c>
      <c r="U1965" s="11">
        <f t="shared" si="154"/>
        <v>41863.429791666669</v>
      </c>
    </row>
    <row r="1966" spans="1:21" ht="48" hidden="1" x14ac:dyDescent="0.2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s="6">
        <f t="shared" si="150"/>
        <v>260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8293</v>
      </c>
      <c r="P1966" s="4">
        <f t="shared" si="151"/>
        <v>180.75</v>
      </c>
      <c r="Q1966" s="7">
        <f t="shared" si="152"/>
        <v>180.75</v>
      </c>
      <c r="R1966" s="8" t="s">
        <v>8317</v>
      </c>
      <c r="S1966" t="s">
        <v>8347</v>
      </c>
      <c r="T1966" s="11">
        <f t="shared" si="153"/>
        <v>42482.272824074069</v>
      </c>
      <c r="U1966" s="11">
        <f t="shared" si="154"/>
        <v>42452.272824074069</v>
      </c>
    </row>
    <row r="1967" spans="1:21" ht="48" hidden="1" x14ac:dyDescent="0.2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s="6">
        <f t="shared" si="150"/>
        <v>262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8293</v>
      </c>
      <c r="P1967" s="4">
        <f t="shared" si="151"/>
        <v>127.32</v>
      </c>
      <c r="Q1967" s="7">
        <f t="shared" si="152"/>
        <v>127.32</v>
      </c>
      <c r="R1967" s="8" t="s">
        <v>8317</v>
      </c>
      <c r="S1967" t="s">
        <v>8347</v>
      </c>
      <c r="T1967" s="11">
        <f t="shared" si="153"/>
        <v>40920.041666666664</v>
      </c>
      <c r="U1967" s="11">
        <f t="shared" si="154"/>
        <v>40898.089236111111</v>
      </c>
    </row>
    <row r="1968" spans="1:21" ht="48" hidden="1" x14ac:dyDescent="0.2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s="6">
        <f t="shared" si="150"/>
        <v>207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8293</v>
      </c>
      <c r="P1968" s="4">
        <f t="shared" si="151"/>
        <v>136.63999999999999</v>
      </c>
      <c r="Q1968" s="7">
        <f t="shared" si="152"/>
        <v>136.63999999999999</v>
      </c>
      <c r="R1968" s="8" t="s">
        <v>8317</v>
      </c>
      <c r="S1968" t="s">
        <v>8347</v>
      </c>
      <c r="T1968" s="11">
        <f t="shared" si="153"/>
        <v>41865.540486111109</v>
      </c>
      <c r="U1968" s="11">
        <f t="shared" si="154"/>
        <v>41835.540486111109</v>
      </c>
    </row>
    <row r="1969" spans="1:21" ht="48" hidden="1" x14ac:dyDescent="0.2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s="6">
        <f t="shared" si="150"/>
        <v>370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8293</v>
      </c>
      <c r="P1969" s="4">
        <f t="shared" si="151"/>
        <v>182.78</v>
      </c>
      <c r="Q1969" s="7">
        <f t="shared" si="152"/>
        <v>182.78</v>
      </c>
      <c r="R1969" s="8" t="s">
        <v>8317</v>
      </c>
      <c r="S1969" t="s">
        <v>8347</v>
      </c>
      <c r="T1969" s="11">
        <f t="shared" si="153"/>
        <v>41760.663530092592</v>
      </c>
      <c r="U1969" s="11">
        <f t="shared" si="154"/>
        <v>41730.663530092592</v>
      </c>
    </row>
    <row r="1970" spans="1:21" ht="32" hidden="1" x14ac:dyDescent="0.2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s="6">
        <f t="shared" si="150"/>
        <v>285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8293</v>
      </c>
      <c r="P1970" s="4">
        <f t="shared" si="151"/>
        <v>279.38</v>
      </c>
      <c r="Q1970" s="7">
        <f t="shared" si="152"/>
        <v>279.38</v>
      </c>
      <c r="R1970" s="8" t="s">
        <v>8317</v>
      </c>
      <c r="S1970" t="s">
        <v>8347</v>
      </c>
      <c r="T1970" s="11">
        <f t="shared" si="153"/>
        <v>42707.628645833334</v>
      </c>
      <c r="U1970" s="11">
        <f t="shared" si="154"/>
        <v>42676.586979166663</v>
      </c>
    </row>
    <row r="1971" spans="1:21" ht="48" hidden="1" x14ac:dyDescent="0.2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s="6">
        <f t="shared" si="150"/>
        <v>579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8293</v>
      </c>
      <c r="P1971" s="4">
        <f t="shared" si="151"/>
        <v>61.38</v>
      </c>
      <c r="Q1971" s="7">
        <f t="shared" si="152"/>
        <v>61.38</v>
      </c>
      <c r="R1971" s="8" t="s">
        <v>8317</v>
      </c>
      <c r="S1971" t="s">
        <v>8347</v>
      </c>
      <c r="T1971" s="11">
        <f t="shared" si="153"/>
        <v>42587.792453703703</v>
      </c>
      <c r="U1971" s="11">
        <f t="shared" si="154"/>
        <v>42557.792453703703</v>
      </c>
    </row>
    <row r="1972" spans="1:21" ht="48" hidden="1" x14ac:dyDescent="0.2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s="6">
        <f t="shared" si="150"/>
        <v>1132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8293</v>
      </c>
      <c r="P1972" s="4">
        <f t="shared" si="151"/>
        <v>80.73</v>
      </c>
      <c r="Q1972" s="7">
        <f t="shared" si="152"/>
        <v>80.73</v>
      </c>
      <c r="R1972" s="8" t="s">
        <v>8317</v>
      </c>
      <c r="S1972" t="s">
        <v>8347</v>
      </c>
      <c r="T1972" s="11">
        <f t="shared" si="153"/>
        <v>41384.151631944449</v>
      </c>
      <c r="U1972" s="11">
        <f t="shared" si="154"/>
        <v>41324.193298611113</v>
      </c>
    </row>
    <row r="1973" spans="1:21" ht="48" hidden="1" x14ac:dyDescent="0.2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s="6">
        <f t="shared" si="150"/>
        <v>263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8293</v>
      </c>
      <c r="P1973" s="4">
        <f t="shared" si="151"/>
        <v>272.36</v>
      </c>
      <c r="Q1973" s="7">
        <f t="shared" si="152"/>
        <v>272.36</v>
      </c>
      <c r="R1973" s="8" t="s">
        <v>8317</v>
      </c>
      <c r="S1973" t="s">
        <v>8347</v>
      </c>
      <c r="T1973" s="11">
        <f t="shared" si="153"/>
        <v>41593.166666666664</v>
      </c>
      <c r="U1973" s="11">
        <f t="shared" si="154"/>
        <v>41561.500706018516</v>
      </c>
    </row>
    <row r="1974" spans="1:21" ht="48" hidden="1" x14ac:dyDescent="0.2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s="6">
        <f t="shared" si="150"/>
        <v>674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8293</v>
      </c>
      <c r="P1974" s="4">
        <f t="shared" si="151"/>
        <v>70.849999999999994</v>
      </c>
      <c r="Q1974" s="7">
        <f t="shared" si="152"/>
        <v>70.849999999999994</v>
      </c>
      <c r="R1974" s="8" t="s">
        <v>8317</v>
      </c>
      <c r="S1974" t="s">
        <v>8347</v>
      </c>
      <c r="T1974" s="11">
        <f t="shared" si="153"/>
        <v>41231.053749999999</v>
      </c>
      <c r="U1974" s="11">
        <f t="shared" si="154"/>
        <v>41201.012083333335</v>
      </c>
    </row>
    <row r="1975" spans="1:21" ht="48" hidden="1" x14ac:dyDescent="0.2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s="6">
        <f t="shared" si="150"/>
        <v>257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8293</v>
      </c>
      <c r="P1975" s="4">
        <f t="shared" si="151"/>
        <v>247.94</v>
      </c>
      <c r="Q1975" s="7">
        <f t="shared" si="152"/>
        <v>247.94</v>
      </c>
      <c r="R1975" s="8" t="s">
        <v>8317</v>
      </c>
      <c r="S1975" t="s">
        <v>8347</v>
      </c>
      <c r="T1975" s="11">
        <f t="shared" si="153"/>
        <v>42588.291666666672</v>
      </c>
      <c r="U1975" s="11">
        <f t="shared" si="154"/>
        <v>42549.722962962958</v>
      </c>
    </row>
    <row r="1976" spans="1:21" ht="48" hidden="1" x14ac:dyDescent="0.2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s="6">
        <f t="shared" si="150"/>
        <v>375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8293</v>
      </c>
      <c r="P1976" s="4">
        <f t="shared" si="151"/>
        <v>186.81</v>
      </c>
      <c r="Q1976" s="7">
        <f t="shared" si="152"/>
        <v>186.81</v>
      </c>
      <c r="R1976" s="8" t="s">
        <v>8317</v>
      </c>
      <c r="S1976" t="s">
        <v>8347</v>
      </c>
      <c r="T1976" s="11">
        <f t="shared" si="153"/>
        <v>41505.334131944444</v>
      </c>
      <c r="U1976" s="11">
        <f t="shared" si="154"/>
        <v>41445.334131944444</v>
      </c>
    </row>
    <row r="1977" spans="1:21" ht="32" hidden="1" x14ac:dyDescent="0.2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s="6">
        <f t="shared" si="150"/>
        <v>209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8293</v>
      </c>
      <c r="P1977" s="4">
        <f t="shared" si="151"/>
        <v>131.99</v>
      </c>
      <c r="Q1977" s="7">
        <f t="shared" si="152"/>
        <v>131.99</v>
      </c>
      <c r="R1977" s="8" t="s">
        <v>8317</v>
      </c>
      <c r="S1977" t="s">
        <v>8347</v>
      </c>
      <c r="T1977" s="11">
        <f t="shared" si="153"/>
        <v>41343.755219907405</v>
      </c>
      <c r="U1977" s="11">
        <f t="shared" si="154"/>
        <v>41313.755219907405</v>
      </c>
    </row>
    <row r="1978" spans="1:21" ht="32" hidden="1" x14ac:dyDescent="0.2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s="6">
        <f t="shared" si="150"/>
        <v>347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8293</v>
      </c>
      <c r="P1978" s="4">
        <f t="shared" si="151"/>
        <v>29.31</v>
      </c>
      <c r="Q1978" s="7">
        <f t="shared" si="152"/>
        <v>29.31</v>
      </c>
      <c r="R1978" s="8" t="s">
        <v>8317</v>
      </c>
      <c r="S1978" t="s">
        <v>8347</v>
      </c>
      <c r="T1978" s="11">
        <f t="shared" si="153"/>
        <v>41468.899594907409</v>
      </c>
      <c r="U1978" s="11">
        <f t="shared" si="154"/>
        <v>41438.899594907409</v>
      </c>
    </row>
    <row r="1979" spans="1:21" ht="48" hidden="1" x14ac:dyDescent="0.2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s="6">
        <f t="shared" si="150"/>
        <v>402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8293</v>
      </c>
      <c r="P1979" s="4">
        <f t="shared" si="151"/>
        <v>245.02</v>
      </c>
      <c r="Q1979" s="7">
        <f t="shared" si="152"/>
        <v>245.02</v>
      </c>
      <c r="R1979" s="8" t="s">
        <v>8317</v>
      </c>
      <c r="S1979" t="s">
        <v>8347</v>
      </c>
      <c r="T1979" s="11">
        <f t="shared" si="153"/>
        <v>42357.332638888889</v>
      </c>
      <c r="U1979" s="11">
        <f t="shared" si="154"/>
        <v>42311.216898148152</v>
      </c>
    </row>
    <row r="1980" spans="1:21" ht="48" hidden="1" x14ac:dyDescent="0.2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s="6">
        <f t="shared" si="150"/>
        <v>1027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8293</v>
      </c>
      <c r="P1980" s="4">
        <f t="shared" si="151"/>
        <v>1323.25</v>
      </c>
      <c r="Q1980" s="7">
        <f t="shared" si="152"/>
        <v>1323.25</v>
      </c>
      <c r="R1980" s="8" t="s">
        <v>8317</v>
      </c>
      <c r="S1980" t="s">
        <v>8347</v>
      </c>
      <c r="T1980" s="11">
        <f t="shared" si="153"/>
        <v>41072.291666666664</v>
      </c>
      <c r="U1980" s="11">
        <f t="shared" si="154"/>
        <v>41039.225601851853</v>
      </c>
    </row>
    <row r="1981" spans="1:21" ht="32" hidden="1" x14ac:dyDescent="0.2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s="6">
        <f t="shared" si="150"/>
        <v>115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8293</v>
      </c>
      <c r="P1981" s="4">
        <f t="shared" si="151"/>
        <v>282.66000000000003</v>
      </c>
      <c r="Q1981" s="7">
        <f t="shared" si="152"/>
        <v>282.66000000000003</v>
      </c>
      <c r="R1981" s="8" t="s">
        <v>8317</v>
      </c>
      <c r="S1981" t="s">
        <v>8347</v>
      </c>
      <c r="T1981" s="11">
        <f t="shared" si="153"/>
        <v>42327.207638888889</v>
      </c>
      <c r="U1981" s="11">
        <f t="shared" si="154"/>
        <v>42290.460023148145</v>
      </c>
    </row>
    <row r="1982" spans="1:21" ht="32" hidden="1" x14ac:dyDescent="0.2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s="6">
        <f t="shared" si="150"/>
        <v>355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8293</v>
      </c>
      <c r="P1982" s="4">
        <f t="shared" si="151"/>
        <v>91.21</v>
      </c>
      <c r="Q1982" s="7">
        <f t="shared" si="152"/>
        <v>91.21</v>
      </c>
      <c r="R1982" s="8" t="s">
        <v>8317</v>
      </c>
      <c r="S1982" t="s">
        <v>8347</v>
      </c>
      <c r="T1982" s="11">
        <f t="shared" si="153"/>
        <v>42463.500717592593</v>
      </c>
      <c r="U1982" s="11">
        <f t="shared" si="154"/>
        <v>42423.542384259257</v>
      </c>
    </row>
    <row r="1983" spans="1:21" ht="48" hidden="1" x14ac:dyDescent="0.2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s="6">
        <f t="shared" si="150"/>
        <v>5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8294</v>
      </c>
      <c r="P1983" s="4">
        <f t="shared" si="151"/>
        <v>31.75</v>
      </c>
      <c r="Q1983" s="7">
        <f t="shared" si="152"/>
        <v>31.75</v>
      </c>
      <c r="R1983" s="8" t="s">
        <v>8336</v>
      </c>
      <c r="S1983" t="s">
        <v>8348</v>
      </c>
      <c r="T1983" s="11">
        <f t="shared" si="153"/>
        <v>41829.725289351853</v>
      </c>
      <c r="U1983" s="11">
        <f t="shared" si="154"/>
        <v>41799.725289351853</v>
      </c>
    </row>
    <row r="1984" spans="1:21" ht="48" hidden="1" x14ac:dyDescent="0.2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s="6">
        <f t="shared" si="150"/>
        <v>0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8294</v>
      </c>
      <c r="P1984" s="4" t="e">
        <f t="shared" si="151"/>
        <v>#DIV/0!</v>
      </c>
      <c r="Q1984" s="7">
        <f t="shared" si="152"/>
        <v>0</v>
      </c>
      <c r="R1984" s="8" t="s">
        <v>8336</v>
      </c>
      <c r="S1984" t="s">
        <v>8348</v>
      </c>
      <c r="T1984" s="11">
        <f t="shared" si="153"/>
        <v>42708.628321759257</v>
      </c>
      <c r="U1984" s="11">
        <f t="shared" si="154"/>
        <v>42678.586655092593</v>
      </c>
    </row>
    <row r="1985" spans="1:21" ht="48" hidden="1" x14ac:dyDescent="0.2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s="6">
        <f t="shared" si="150"/>
        <v>4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8294</v>
      </c>
      <c r="P1985" s="4">
        <f t="shared" si="151"/>
        <v>88.69</v>
      </c>
      <c r="Q1985" s="7">
        <f t="shared" si="152"/>
        <v>88.69</v>
      </c>
      <c r="R1985" s="8" t="s">
        <v>8336</v>
      </c>
      <c r="S1985" t="s">
        <v>8348</v>
      </c>
      <c r="T1985" s="11">
        <f t="shared" si="153"/>
        <v>42615.291666666672</v>
      </c>
      <c r="U1985" s="11">
        <f t="shared" si="154"/>
        <v>42593.011782407411</v>
      </c>
    </row>
    <row r="1986" spans="1:21" ht="64" hidden="1" x14ac:dyDescent="0.2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s="6">
        <f t="shared" si="150"/>
        <v>21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8294</v>
      </c>
      <c r="P1986" s="4">
        <f t="shared" si="151"/>
        <v>453.14</v>
      </c>
      <c r="Q1986" s="7">
        <f t="shared" si="152"/>
        <v>453.14</v>
      </c>
      <c r="R1986" s="8" t="s">
        <v>8336</v>
      </c>
      <c r="S1986" t="s">
        <v>8348</v>
      </c>
      <c r="T1986" s="11">
        <f t="shared" si="153"/>
        <v>41973.831956018519</v>
      </c>
      <c r="U1986" s="11">
        <f t="shared" si="154"/>
        <v>41913.790289351848</v>
      </c>
    </row>
    <row r="1987" spans="1:21" ht="48" hidden="1" x14ac:dyDescent="0.2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s="6">
        <f t="shared" ref="F1987:F2050" si="155">ROUND(E1987/D1987*100,0)</f>
        <v>3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8294</v>
      </c>
      <c r="P1987" s="4">
        <f t="shared" ref="P1987:P2050" si="156">ROUND(E1987/M1987,2)</f>
        <v>12.75</v>
      </c>
      <c r="Q1987" s="7">
        <f t="shared" ref="Q1987:Q2050" si="157">IFERROR(ROUND(E1987/M1987,2),0)</f>
        <v>12.75</v>
      </c>
      <c r="R1987" s="8" t="s">
        <v>8336</v>
      </c>
      <c r="S1987" t="s">
        <v>8348</v>
      </c>
      <c r="T1987" s="11">
        <f t="shared" ref="T1987:T2050" si="158">(((J1987/60)/60)/24)+DATE(1970,1,1)</f>
        <v>42584.958333333328</v>
      </c>
      <c r="U1987" s="11">
        <f t="shared" ref="U1987:U2050" si="159">(((K1987/60)/60)/24)+DATE(1970,1,1)</f>
        <v>42555.698738425926</v>
      </c>
    </row>
    <row r="1988" spans="1:21" ht="48" hidden="1" x14ac:dyDescent="0.2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s="6">
        <f t="shared" si="155"/>
        <v>0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8294</v>
      </c>
      <c r="P1988" s="4">
        <f t="shared" si="156"/>
        <v>1</v>
      </c>
      <c r="Q1988" s="7">
        <f t="shared" si="157"/>
        <v>1</v>
      </c>
      <c r="R1988" s="8" t="s">
        <v>8336</v>
      </c>
      <c r="S1988" t="s">
        <v>8348</v>
      </c>
      <c r="T1988" s="11">
        <f t="shared" si="158"/>
        <v>42443.392164351855</v>
      </c>
      <c r="U1988" s="11">
        <f t="shared" si="159"/>
        <v>42413.433831018512</v>
      </c>
    </row>
    <row r="1989" spans="1:21" ht="32" hidden="1" x14ac:dyDescent="0.2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s="6">
        <f t="shared" si="155"/>
        <v>42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8294</v>
      </c>
      <c r="P1989" s="4">
        <f t="shared" si="156"/>
        <v>83.43</v>
      </c>
      <c r="Q1989" s="7">
        <f t="shared" si="157"/>
        <v>83.43</v>
      </c>
      <c r="R1989" s="8" t="s">
        <v>8336</v>
      </c>
      <c r="S1989" t="s">
        <v>8348</v>
      </c>
      <c r="T1989" s="11">
        <f t="shared" si="158"/>
        <v>42064.639768518522</v>
      </c>
      <c r="U1989" s="11">
        <f t="shared" si="159"/>
        <v>42034.639768518522</v>
      </c>
    </row>
    <row r="1990" spans="1:21" ht="16" hidden="1" x14ac:dyDescent="0.2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s="6">
        <f t="shared" si="155"/>
        <v>0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8294</v>
      </c>
      <c r="P1990" s="4">
        <f t="shared" si="156"/>
        <v>25</v>
      </c>
      <c r="Q1990" s="7">
        <f t="shared" si="157"/>
        <v>25</v>
      </c>
      <c r="R1990" s="8" t="s">
        <v>8336</v>
      </c>
      <c r="S1990" t="s">
        <v>8348</v>
      </c>
      <c r="T1990" s="11">
        <f t="shared" si="158"/>
        <v>42236.763217592597</v>
      </c>
      <c r="U1990" s="11">
        <f t="shared" si="159"/>
        <v>42206.763217592597</v>
      </c>
    </row>
    <row r="1991" spans="1:21" ht="48" hidden="1" x14ac:dyDescent="0.2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s="6">
        <f t="shared" si="155"/>
        <v>1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8294</v>
      </c>
      <c r="P1991" s="4">
        <f t="shared" si="156"/>
        <v>50</v>
      </c>
      <c r="Q1991" s="7">
        <f t="shared" si="157"/>
        <v>50</v>
      </c>
      <c r="R1991" s="8" t="s">
        <v>8336</v>
      </c>
      <c r="S1991" t="s">
        <v>8348</v>
      </c>
      <c r="T1991" s="11">
        <f t="shared" si="158"/>
        <v>42715.680648148147</v>
      </c>
      <c r="U1991" s="11">
        <f t="shared" si="159"/>
        <v>42685.680648148147</v>
      </c>
    </row>
    <row r="1992" spans="1:21" ht="48" hidden="1" x14ac:dyDescent="0.2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s="6">
        <f t="shared" si="155"/>
        <v>17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8294</v>
      </c>
      <c r="P1992" s="4">
        <f t="shared" si="156"/>
        <v>101.8</v>
      </c>
      <c r="Q1992" s="7">
        <f t="shared" si="157"/>
        <v>101.8</v>
      </c>
      <c r="R1992" s="8" t="s">
        <v>8336</v>
      </c>
      <c r="S1992" t="s">
        <v>8348</v>
      </c>
      <c r="T1992" s="11">
        <f t="shared" si="158"/>
        <v>42413.195972222224</v>
      </c>
      <c r="U1992" s="11">
        <f t="shared" si="159"/>
        <v>42398.195972222224</v>
      </c>
    </row>
    <row r="1993" spans="1:21" ht="32" hidden="1" x14ac:dyDescent="0.2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s="6">
        <f t="shared" si="155"/>
        <v>7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8294</v>
      </c>
      <c r="P1993" s="4">
        <f t="shared" si="156"/>
        <v>46.67</v>
      </c>
      <c r="Q1993" s="7">
        <f t="shared" si="157"/>
        <v>46.67</v>
      </c>
      <c r="R1993" s="8" t="s">
        <v>8336</v>
      </c>
      <c r="S1993" t="s">
        <v>8348</v>
      </c>
      <c r="T1993" s="11">
        <f t="shared" si="158"/>
        <v>42188.89335648148</v>
      </c>
      <c r="U1993" s="11">
        <f t="shared" si="159"/>
        <v>42167.89335648148</v>
      </c>
    </row>
    <row r="1994" spans="1:21" ht="32" hidden="1" x14ac:dyDescent="0.2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s="6">
        <f t="shared" si="155"/>
        <v>0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8294</v>
      </c>
      <c r="P1994" s="4">
        <f t="shared" si="156"/>
        <v>1</v>
      </c>
      <c r="Q1994" s="7">
        <f t="shared" si="157"/>
        <v>1</v>
      </c>
      <c r="R1994" s="8" t="s">
        <v>8336</v>
      </c>
      <c r="S1994" t="s">
        <v>8348</v>
      </c>
      <c r="T1994" s="11">
        <f t="shared" si="158"/>
        <v>42053.143414351856</v>
      </c>
      <c r="U1994" s="11">
        <f t="shared" si="159"/>
        <v>42023.143414351856</v>
      </c>
    </row>
    <row r="1995" spans="1:21" ht="48" hidden="1" x14ac:dyDescent="0.2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s="6">
        <f t="shared" si="155"/>
        <v>0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8294</v>
      </c>
      <c r="P1995" s="4" t="e">
        <f t="shared" si="156"/>
        <v>#DIV/0!</v>
      </c>
      <c r="Q1995" s="7">
        <f t="shared" si="157"/>
        <v>0</v>
      </c>
      <c r="R1995" s="8" t="s">
        <v>8336</v>
      </c>
      <c r="S1995" t="s">
        <v>8348</v>
      </c>
      <c r="T1995" s="11">
        <f t="shared" si="158"/>
        <v>42359.58839120371</v>
      </c>
      <c r="U1995" s="11">
        <f t="shared" si="159"/>
        <v>42329.58839120371</v>
      </c>
    </row>
    <row r="1996" spans="1:21" ht="48" hidden="1" x14ac:dyDescent="0.2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s="6">
        <f t="shared" si="155"/>
        <v>0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8294</v>
      </c>
      <c r="P1996" s="4" t="e">
        <f t="shared" si="156"/>
        <v>#DIV/0!</v>
      </c>
      <c r="Q1996" s="7">
        <f t="shared" si="157"/>
        <v>0</v>
      </c>
      <c r="R1996" s="8" t="s">
        <v>8336</v>
      </c>
      <c r="S1996" t="s">
        <v>8348</v>
      </c>
      <c r="T1996" s="11">
        <f t="shared" si="158"/>
        <v>42711.047939814816</v>
      </c>
      <c r="U1996" s="11">
        <f t="shared" si="159"/>
        <v>42651.006273148145</v>
      </c>
    </row>
    <row r="1997" spans="1:21" ht="48" hidden="1" x14ac:dyDescent="0.2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s="6">
        <f t="shared" si="155"/>
        <v>8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8294</v>
      </c>
      <c r="P1997" s="4">
        <f t="shared" si="156"/>
        <v>26</v>
      </c>
      <c r="Q1997" s="7">
        <f t="shared" si="157"/>
        <v>26</v>
      </c>
      <c r="R1997" s="8" t="s">
        <v>8336</v>
      </c>
      <c r="S1997" t="s">
        <v>8348</v>
      </c>
      <c r="T1997" s="11">
        <f t="shared" si="158"/>
        <v>42201.902037037042</v>
      </c>
      <c r="U1997" s="11">
        <f t="shared" si="159"/>
        <v>42181.902037037042</v>
      </c>
    </row>
    <row r="1998" spans="1:21" ht="48" hidden="1" x14ac:dyDescent="0.2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s="6">
        <f t="shared" si="155"/>
        <v>0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8294</v>
      </c>
      <c r="P1998" s="4" t="e">
        <f t="shared" si="156"/>
        <v>#DIV/0!</v>
      </c>
      <c r="Q1998" s="7">
        <f t="shared" si="157"/>
        <v>0</v>
      </c>
      <c r="R1998" s="8" t="s">
        <v>8336</v>
      </c>
      <c r="S1998" t="s">
        <v>8348</v>
      </c>
      <c r="T1998" s="11">
        <f t="shared" si="158"/>
        <v>41830.819571759261</v>
      </c>
      <c r="U1998" s="11">
        <f t="shared" si="159"/>
        <v>41800.819571759261</v>
      </c>
    </row>
    <row r="1999" spans="1:21" ht="48" hidden="1" x14ac:dyDescent="0.2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s="6">
        <f t="shared" si="155"/>
        <v>0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8294</v>
      </c>
      <c r="P1999" s="4" t="e">
        <f t="shared" si="156"/>
        <v>#DIV/0!</v>
      </c>
      <c r="Q1999" s="7">
        <f t="shared" si="157"/>
        <v>0</v>
      </c>
      <c r="R1999" s="8" t="s">
        <v>8336</v>
      </c>
      <c r="S1999" t="s">
        <v>8348</v>
      </c>
      <c r="T1999" s="11">
        <f t="shared" si="158"/>
        <v>41877.930694444447</v>
      </c>
      <c r="U1999" s="11">
        <f t="shared" si="159"/>
        <v>41847.930694444447</v>
      </c>
    </row>
    <row r="2000" spans="1:21" ht="48" hidden="1" x14ac:dyDescent="0.2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s="6">
        <f t="shared" si="155"/>
        <v>26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8294</v>
      </c>
      <c r="P2000" s="4">
        <f t="shared" si="156"/>
        <v>218.33</v>
      </c>
      <c r="Q2000" s="7">
        <f t="shared" si="157"/>
        <v>218.33</v>
      </c>
      <c r="R2000" s="8" t="s">
        <v>8336</v>
      </c>
      <c r="S2000" t="s">
        <v>8348</v>
      </c>
      <c r="T2000" s="11">
        <f t="shared" si="158"/>
        <v>41852.118495370371</v>
      </c>
      <c r="U2000" s="11">
        <f t="shared" si="159"/>
        <v>41807.118495370371</v>
      </c>
    </row>
    <row r="2001" spans="1:21" ht="48" hidden="1" x14ac:dyDescent="0.2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s="6">
        <f t="shared" si="155"/>
        <v>1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8294</v>
      </c>
      <c r="P2001" s="4">
        <f t="shared" si="156"/>
        <v>33.71</v>
      </c>
      <c r="Q2001" s="7">
        <f t="shared" si="157"/>
        <v>33.71</v>
      </c>
      <c r="R2001" s="8" t="s">
        <v>8336</v>
      </c>
      <c r="S2001" t="s">
        <v>8348</v>
      </c>
      <c r="T2001" s="11">
        <f t="shared" si="158"/>
        <v>41956.524398148147</v>
      </c>
      <c r="U2001" s="11">
        <f t="shared" si="159"/>
        <v>41926.482731481483</v>
      </c>
    </row>
    <row r="2002" spans="1:21" ht="48" hidden="1" x14ac:dyDescent="0.2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s="6">
        <f t="shared" si="155"/>
        <v>13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8294</v>
      </c>
      <c r="P2002" s="4">
        <f t="shared" si="156"/>
        <v>25</v>
      </c>
      <c r="Q2002" s="7">
        <f t="shared" si="157"/>
        <v>25</v>
      </c>
      <c r="R2002" s="8" t="s">
        <v>8336</v>
      </c>
      <c r="S2002" t="s">
        <v>8348</v>
      </c>
      <c r="T2002" s="11">
        <f t="shared" si="158"/>
        <v>42375.951539351852</v>
      </c>
      <c r="U2002" s="11">
        <f t="shared" si="159"/>
        <v>42345.951539351852</v>
      </c>
    </row>
    <row r="2003" spans="1:21" ht="32" hidden="1" x14ac:dyDescent="0.2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s="6">
        <f t="shared" si="155"/>
        <v>382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8293</v>
      </c>
      <c r="P2003" s="4">
        <f t="shared" si="156"/>
        <v>128.38999999999999</v>
      </c>
      <c r="Q2003" s="7">
        <f t="shared" si="157"/>
        <v>128.38999999999999</v>
      </c>
      <c r="R2003" s="8" t="s">
        <v>8317</v>
      </c>
      <c r="S2003" t="s">
        <v>8347</v>
      </c>
      <c r="T2003" s="11">
        <f t="shared" si="158"/>
        <v>42167.833333333328</v>
      </c>
      <c r="U2003" s="11">
        <f t="shared" si="159"/>
        <v>42136.209675925929</v>
      </c>
    </row>
    <row r="2004" spans="1:21" ht="48" hidden="1" x14ac:dyDescent="0.2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s="6">
        <f t="shared" si="155"/>
        <v>217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8293</v>
      </c>
      <c r="P2004" s="4">
        <f t="shared" si="156"/>
        <v>78.83</v>
      </c>
      <c r="Q2004" s="7">
        <f t="shared" si="157"/>
        <v>78.83</v>
      </c>
      <c r="R2004" s="8" t="s">
        <v>8317</v>
      </c>
      <c r="S2004" t="s">
        <v>8347</v>
      </c>
      <c r="T2004" s="11">
        <f t="shared" si="158"/>
        <v>42758.71230324074</v>
      </c>
      <c r="U2004" s="11">
        <f t="shared" si="159"/>
        <v>42728.71230324074</v>
      </c>
    </row>
    <row r="2005" spans="1:21" ht="64" hidden="1" x14ac:dyDescent="0.2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s="6">
        <f t="shared" si="155"/>
        <v>312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8293</v>
      </c>
      <c r="P2005" s="4">
        <f t="shared" si="156"/>
        <v>91.76</v>
      </c>
      <c r="Q2005" s="7">
        <f t="shared" si="157"/>
        <v>91.76</v>
      </c>
      <c r="R2005" s="8" t="s">
        <v>8317</v>
      </c>
      <c r="S2005" t="s">
        <v>8347</v>
      </c>
      <c r="T2005" s="11">
        <f t="shared" si="158"/>
        <v>40361.958333333336</v>
      </c>
      <c r="U2005" s="11">
        <f t="shared" si="159"/>
        <v>40347.125601851854</v>
      </c>
    </row>
    <row r="2006" spans="1:21" ht="48" hidden="1" x14ac:dyDescent="0.2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s="6">
        <f t="shared" si="155"/>
        <v>234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8293</v>
      </c>
      <c r="P2006" s="4">
        <f t="shared" si="156"/>
        <v>331.1</v>
      </c>
      <c r="Q2006" s="7">
        <f t="shared" si="157"/>
        <v>331.1</v>
      </c>
      <c r="R2006" s="8" t="s">
        <v>8317</v>
      </c>
      <c r="S2006" t="s">
        <v>8347</v>
      </c>
      <c r="T2006" s="11">
        <f t="shared" si="158"/>
        <v>41830.604895833334</v>
      </c>
      <c r="U2006" s="11">
        <f t="shared" si="159"/>
        <v>41800.604895833334</v>
      </c>
    </row>
    <row r="2007" spans="1:21" ht="48" hidden="1" x14ac:dyDescent="0.2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s="6">
        <f t="shared" si="155"/>
        <v>124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8293</v>
      </c>
      <c r="P2007" s="4">
        <f t="shared" si="156"/>
        <v>194.26</v>
      </c>
      <c r="Q2007" s="7">
        <f t="shared" si="157"/>
        <v>194.26</v>
      </c>
      <c r="R2007" s="8" t="s">
        <v>8317</v>
      </c>
      <c r="S2007" t="s">
        <v>8347</v>
      </c>
      <c r="T2007" s="11">
        <f t="shared" si="158"/>
        <v>41563.165972222225</v>
      </c>
      <c r="U2007" s="11">
        <f t="shared" si="159"/>
        <v>41535.812708333331</v>
      </c>
    </row>
    <row r="2008" spans="1:21" ht="48" hidden="1" x14ac:dyDescent="0.2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s="6">
        <f t="shared" si="155"/>
        <v>248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8293</v>
      </c>
      <c r="P2008" s="4">
        <f t="shared" si="156"/>
        <v>408.98</v>
      </c>
      <c r="Q2008" s="7">
        <f t="shared" si="157"/>
        <v>408.98</v>
      </c>
      <c r="R2008" s="8" t="s">
        <v>8317</v>
      </c>
      <c r="S2008" t="s">
        <v>8347</v>
      </c>
      <c r="T2008" s="11">
        <f t="shared" si="158"/>
        <v>41976.542187500003</v>
      </c>
      <c r="U2008" s="11">
        <f t="shared" si="159"/>
        <v>41941.500520833331</v>
      </c>
    </row>
    <row r="2009" spans="1:21" ht="48" hidden="1" x14ac:dyDescent="0.2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s="6">
        <f t="shared" si="155"/>
        <v>116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8293</v>
      </c>
      <c r="P2009" s="4">
        <f t="shared" si="156"/>
        <v>84.46</v>
      </c>
      <c r="Q2009" s="7">
        <f t="shared" si="157"/>
        <v>84.46</v>
      </c>
      <c r="R2009" s="8" t="s">
        <v>8317</v>
      </c>
      <c r="S2009" t="s">
        <v>8347</v>
      </c>
      <c r="T2009" s="11">
        <f t="shared" si="158"/>
        <v>40414.166666666664</v>
      </c>
      <c r="U2009" s="11">
        <f t="shared" si="159"/>
        <v>40347.837800925925</v>
      </c>
    </row>
    <row r="2010" spans="1:21" ht="48" hidden="1" x14ac:dyDescent="0.2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s="6">
        <f t="shared" si="155"/>
        <v>117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8293</v>
      </c>
      <c r="P2010" s="4">
        <f t="shared" si="156"/>
        <v>44.85</v>
      </c>
      <c r="Q2010" s="7">
        <f t="shared" si="157"/>
        <v>44.85</v>
      </c>
      <c r="R2010" s="8" t="s">
        <v>8317</v>
      </c>
      <c r="S2010" t="s">
        <v>8347</v>
      </c>
      <c r="T2010" s="11">
        <f t="shared" si="158"/>
        <v>40805.604421296295</v>
      </c>
      <c r="U2010" s="11">
        <f t="shared" si="159"/>
        <v>40761.604421296295</v>
      </c>
    </row>
    <row r="2011" spans="1:21" ht="48" hidden="1" x14ac:dyDescent="0.2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s="6">
        <f t="shared" si="155"/>
        <v>305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8293</v>
      </c>
      <c r="P2011" s="4">
        <f t="shared" si="156"/>
        <v>383.36</v>
      </c>
      <c r="Q2011" s="7">
        <f t="shared" si="157"/>
        <v>383.36</v>
      </c>
      <c r="R2011" s="8" t="s">
        <v>8317</v>
      </c>
      <c r="S2011" t="s">
        <v>8347</v>
      </c>
      <c r="T2011" s="11">
        <f t="shared" si="158"/>
        <v>42697.365081018521</v>
      </c>
      <c r="U2011" s="11">
        <f t="shared" si="159"/>
        <v>42661.323414351849</v>
      </c>
    </row>
    <row r="2012" spans="1:21" ht="32" hidden="1" x14ac:dyDescent="0.2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s="6">
        <f t="shared" si="155"/>
        <v>320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8293</v>
      </c>
      <c r="P2012" s="4">
        <f t="shared" si="156"/>
        <v>55.28</v>
      </c>
      <c r="Q2012" s="7">
        <f t="shared" si="157"/>
        <v>55.28</v>
      </c>
      <c r="R2012" s="8" t="s">
        <v>8317</v>
      </c>
      <c r="S2012" t="s">
        <v>8347</v>
      </c>
      <c r="T2012" s="11">
        <f t="shared" si="158"/>
        <v>42600.996423611112</v>
      </c>
      <c r="U2012" s="11">
        <f t="shared" si="159"/>
        <v>42570.996423611112</v>
      </c>
    </row>
    <row r="2013" spans="1:21" ht="48" hidden="1" x14ac:dyDescent="0.2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s="6">
        <f t="shared" si="155"/>
        <v>820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8293</v>
      </c>
      <c r="P2013" s="4">
        <f t="shared" si="156"/>
        <v>422.02</v>
      </c>
      <c r="Q2013" s="7">
        <f t="shared" si="157"/>
        <v>422.02</v>
      </c>
      <c r="R2013" s="8" t="s">
        <v>8317</v>
      </c>
      <c r="S2013" t="s">
        <v>8347</v>
      </c>
      <c r="T2013" s="11">
        <f t="shared" si="158"/>
        <v>42380.958333333328</v>
      </c>
      <c r="U2013" s="11">
        <f t="shared" si="159"/>
        <v>42347.358483796299</v>
      </c>
    </row>
    <row r="2014" spans="1:21" ht="48" hidden="1" x14ac:dyDescent="0.2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s="6">
        <f t="shared" si="155"/>
        <v>235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8293</v>
      </c>
      <c r="P2014" s="4">
        <f t="shared" si="156"/>
        <v>64.180000000000007</v>
      </c>
      <c r="Q2014" s="7">
        <f t="shared" si="157"/>
        <v>64.180000000000007</v>
      </c>
      <c r="R2014" s="8" t="s">
        <v>8317</v>
      </c>
      <c r="S2014" t="s">
        <v>8347</v>
      </c>
      <c r="T2014" s="11">
        <f t="shared" si="158"/>
        <v>42040.822233796294</v>
      </c>
      <c r="U2014" s="11">
        <f t="shared" si="159"/>
        <v>42010.822233796294</v>
      </c>
    </row>
    <row r="2015" spans="1:21" ht="48" hidden="1" x14ac:dyDescent="0.2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s="6">
        <f t="shared" si="155"/>
        <v>495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8293</v>
      </c>
      <c r="P2015" s="4">
        <f t="shared" si="156"/>
        <v>173.58</v>
      </c>
      <c r="Q2015" s="7">
        <f t="shared" si="157"/>
        <v>173.58</v>
      </c>
      <c r="R2015" s="8" t="s">
        <v>8317</v>
      </c>
      <c r="S2015" t="s">
        <v>8347</v>
      </c>
      <c r="T2015" s="11">
        <f t="shared" si="158"/>
        <v>42559.960810185185</v>
      </c>
      <c r="U2015" s="11">
        <f t="shared" si="159"/>
        <v>42499.960810185185</v>
      </c>
    </row>
    <row r="2016" spans="1:21" ht="48" hidden="1" x14ac:dyDescent="0.2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s="6">
        <f t="shared" si="155"/>
        <v>7814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8293</v>
      </c>
      <c r="P2016" s="4">
        <f t="shared" si="156"/>
        <v>88.6</v>
      </c>
      <c r="Q2016" s="7">
        <f t="shared" si="157"/>
        <v>88.6</v>
      </c>
      <c r="R2016" s="8" t="s">
        <v>8317</v>
      </c>
      <c r="S2016" t="s">
        <v>8347</v>
      </c>
      <c r="T2016" s="11">
        <f t="shared" si="158"/>
        <v>41358.172905092593</v>
      </c>
      <c r="U2016" s="11">
        <f t="shared" si="159"/>
        <v>41324.214571759258</v>
      </c>
    </row>
    <row r="2017" spans="1:21" ht="48" hidden="1" x14ac:dyDescent="0.2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s="6">
        <f t="shared" si="155"/>
        <v>113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8293</v>
      </c>
      <c r="P2017" s="4">
        <f t="shared" si="156"/>
        <v>50.22</v>
      </c>
      <c r="Q2017" s="7">
        <f t="shared" si="157"/>
        <v>50.22</v>
      </c>
      <c r="R2017" s="8" t="s">
        <v>8317</v>
      </c>
      <c r="S2017" t="s">
        <v>8347</v>
      </c>
      <c r="T2017" s="11">
        <f t="shared" si="158"/>
        <v>40795.876886574071</v>
      </c>
      <c r="U2017" s="11">
        <f t="shared" si="159"/>
        <v>40765.876886574071</v>
      </c>
    </row>
    <row r="2018" spans="1:21" ht="32" hidden="1" x14ac:dyDescent="0.2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s="6">
        <f t="shared" si="155"/>
        <v>922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8293</v>
      </c>
      <c r="P2018" s="4">
        <f t="shared" si="156"/>
        <v>192.39</v>
      </c>
      <c r="Q2018" s="7">
        <f t="shared" si="157"/>
        <v>192.39</v>
      </c>
      <c r="R2018" s="8" t="s">
        <v>8317</v>
      </c>
      <c r="S2018" t="s">
        <v>8347</v>
      </c>
      <c r="T2018" s="11">
        <f t="shared" si="158"/>
        <v>41342.88077546296</v>
      </c>
      <c r="U2018" s="11">
        <f t="shared" si="159"/>
        <v>41312.88077546296</v>
      </c>
    </row>
    <row r="2019" spans="1:21" ht="48" hidden="1" x14ac:dyDescent="0.2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s="6">
        <f t="shared" si="155"/>
        <v>125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8293</v>
      </c>
      <c r="P2019" s="4">
        <f t="shared" si="156"/>
        <v>73.42</v>
      </c>
      <c r="Q2019" s="7">
        <f t="shared" si="157"/>
        <v>73.42</v>
      </c>
      <c r="R2019" s="8" t="s">
        <v>8317</v>
      </c>
      <c r="S2019" t="s">
        <v>8347</v>
      </c>
      <c r="T2019" s="11">
        <f t="shared" si="158"/>
        <v>40992.166666666664</v>
      </c>
      <c r="U2019" s="11">
        <f t="shared" si="159"/>
        <v>40961.057349537034</v>
      </c>
    </row>
    <row r="2020" spans="1:21" ht="48" hidden="1" x14ac:dyDescent="0.2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s="6">
        <f t="shared" si="155"/>
        <v>102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8293</v>
      </c>
      <c r="P2020" s="4">
        <f t="shared" si="156"/>
        <v>147.68</v>
      </c>
      <c r="Q2020" s="7">
        <f t="shared" si="157"/>
        <v>147.68</v>
      </c>
      <c r="R2020" s="8" t="s">
        <v>8317</v>
      </c>
      <c r="S2020" t="s">
        <v>8347</v>
      </c>
      <c r="T2020" s="11">
        <f t="shared" si="158"/>
        <v>42229.365844907406</v>
      </c>
      <c r="U2020" s="11">
        <f t="shared" si="159"/>
        <v>42199.365844907406</v>
      </c>
    </row>
    <row r="2021" spans="1:21" ht="48" hidden="1" x14ac:dyDescent="0.2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s="6">
        <f t="shared" si="155"/>
        <v>485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8293</v>
      </c>
      <c r="P2021" s="4">
        <f t="shared" si="156"/>
        <v>108.97</v>
      </c>
      <c r="Q2021" s="7">
        <f t="shared" si="157"/>
        <v>108.97</v>
      </c>
      <c r="R2021" s="8" t="s">
        <v>8317</v>
      </c>
      <c r="S2021" t="s">
        <v>8347</v>
      </c>
      <c r="T2021" s="11">
        <f t="shared" si="158"/>
        <v>42635.70857638889</v>
      </c>
      <c r="U2021" s="11">
        <f t="shared" si="159"/>
        <v>42605.70857638889</v>
      </c>
    </row>
    <row r="2022" spans="1:21" ht="48" hidden="1" x14ac:dyDescent="0.2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s="6">
        <f t="shared" si="155"/>
        <v>192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8293</v>
      </c>
      <c r="P2022" s="4">
        <f t="shared" si="156"/>
        <v>23.65</v>
      </c>
      <c r="Q2022" s="7">
        <f t="shared" si="157"/>
        <v>23.65</v>
      </c>
      <c r="R2022" s="8" t="s">
        <v>8317</v>
      </c>
      <c r="S2022" t="s">
        <v>8347</v>
      </c>
      <c r="T2022" s="11">
        <f t="shared" si="158"/>
        <v>41773.961111111108</v>
      </c>
      <c r="U2022" s="11">
        <f t="shared" si="159"/>
        <v>41737.097499999996</v>
      </c>
    </row>
    <row r="2023" spans="1:21" ht="48" hidden="1" x14ac:dyDescent="0.2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s="6">
        <f t="shared" si="155"/>
        <v>281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8293</v>
      </c>
      <c r="P2023" s="4">
        <f t="shared" si="156"/>
        <v>147.94999999999999</v>
      </c>
      <c r="Q2023" s="7">
        <f t="shared" si="157"/>
        <v>147.94999999999999</v>
      </c>
      <c r="R2023" s="8" t="s">
        <v>8317</v>
      </c>
      <c r="S2023" t="s">
        <v>8347</v>
      </c>
      <c r="T2023" s="11">
        <f t="shared" si="158"/>
        <v>41906.070567129631</v>
      </c>
      <c r="U2023" s="11">
        <f t="shared" si="159"/>
        <v>41861.070567129631</v>
      </c>
    </row>
    <row r="2024" spans="1:21" ht="48" hidden="1" x14ac:dyDescent="0.2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s="6">
        <f t="shared" si="155"/>
        <v>125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8293</v>
      </c>
      <c r="P2024" s="4">
        <f t="shared" si="156"/>
        <v>385.04</v>
      </c>
      <c r="Q2024" s="7">
        <f t="shared" si="157"/>
        <v>385.04</v>
      </c>
      <c r="R2024" s="8" t="s">
        <v>8317</v>
      </c>
      <c r="S2024" t="s">
        <v>8347</v>
      </c>
      <c r="T2024" s="11">
        <f t="shared" si="158"/>
        <v>42532.569120370375</v>
      </c>
      <c r="U2024" s="11">
        <f t="shared" si="159"/>
        <v>42502.569120370375</v>
      </c>
    </row>
    <row r="2025" spans="1:21" ht="48" hidden="1" x14ac:dyDescent="0.2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s="6">
        <f t="shared" si="155"/>
        <v>161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8293</v>
      </c>
      <c r="P2025" s="4">
        <f t="shared" si="156"/>
        <v>457.39</v>
      </c>
      <c r="Q2025" s="7">
        <f t="shared" si="157"/>
        <v>457.39</v>
      </c>
      <c r="R2025" s="8" t="s">
        <v>8317</v>
      </c>
      <c r="S2025" t="s">
        <v>8347</v>
      </c>
      <c r="T2025" s="11">
        <f t="shared" si="158"/>
        <v>42166.420752314814</v>
      </c>
      <c r="U2025" s="11">
        <f t="shared" si="159"/>
        <v>42136.420752314814</v>
      </c>
    </row>
    <row r="2026" spans="1:21" ht="48" hidden="1" x14ac:dyDescent="0.2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s="6">
        <f t="shared" si="155"/>
        <v>585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8293</v>
      </c>
      <c r="P2026" s="4">
        <f t="shared" si="156"/>
        <v>222.99</v>
      </c>
      <c r="Q2026" s="7">
        <f t="shared" si="157"/>
        <v>222.99</v>
      </c>
      <c r="R2026" s="8" t="s">
        <v>8317</v>
      </c>
      <c r="S2026" t="s">
        <v>8347</v>
      </c>
      <c r="T2026" s="11">
        <f t="shared" si="158"/>
        <v>41134.125</v>
      </c>
      <c r="U2026" s="11">
        <f t="shared" si="159"/>
        <v>41099.966944444444</v>
      </c>
    </row>
    <row r="2027" spans="1:21" ht="48" hidden="1" x14ac:dyDescent="0.2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s="6">
        <f t="shared" si="155"/>
        <v>201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8293</v>
      </c>
      <c r="P2027" s="4">
        <f t="shared" si="156"/>
        <v>220.74</v>
      </c>
      <c r="Q2027" s="7">
        <f t="shared" si="157"/>
        <v>220.74</v>
      </c>
      <c r="R2027" s="8" t="s">
        <v>8317</v>
      </c>
      <c r="S2027" t="s">
        <v>8347</v>
      </c>
      <c r="T2027" s="11">
        <f t="shared" si="158"/>
        <v>42166.184560185182</v>
      </c>
      <c r="U2027" s="11">
        <f t="shared" si="159"/>
        <v>42136.184560185182</v>
      </c>
    </row>
    <row r="2028" spans="1:21" ht="32" hidden="1" x14ac:dyDescent="0.2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s="6">
        <f t="shared" si="155"/>
        <v>133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8293</v>
      </c>
      <c r="P2028" s="4">
        <f t="shared" si="156"/>
        <v>73.5</v>
      </c>
      <c r="Q2028" s="7">
        <f t="shared" si="157"/>
        <v>73.5</v>
      </c>
      <c r="R2028" s="8" t="s">
        <v>8317</v>
      </c>
      <c r="S2028" t="s">
        <v>8347</v>
      </c>
      <c r="T2028" s="11">
        <f t="shared" si="158"/>
        <v>41750.165972222225</v>
      </c>
      <c r="U2028" s="11">
        <f t="shared" si="159"/>
        <v>41704.735937500001</v>
      </c>
    </row>
    <row r="2029" spans="1:21" ht="48" hidden="1" x14ac:dyDescent="0.2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s="6">
        <f t="shared" si="155"/>
        <v>120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8293</v>
      </c>
      <c r="P2029" s="4">
        <f t="shared" si="156"/>
        <v>223.1</v>
      </c>
      <c r="Q2029" s="7">
        <f t="shared" si="157"/>
        <v>223.1</v>
      </c>
      <c r="R2029" s="8" t="s">
        <v>8317</v>
      </c>
      <c r="S2029" t="s">
        <v>8347</v>
      </c>
      <c r="T2029" s="11">
        <f t="shared" si="158"/>
        <v>42093.772210648152</v>
      </c>
      <c r="U2029" s="11">
        <f t="shared" si="159"/>
        <v>42048.813877314817</v>
      </c>
    </row>
    <row r="2030" spans="1:21" ht="32" hidden="1" x14ac:dyDescent="0.2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s="6">
        <f t="shared" si="155"/>
        <v>126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8293</v>
      </c>
      <c r="P2030" s="4">
        <f t="shared" si="156"/>
        <v>47.91</v>
      </c>
      <c r="Q2030" s="7">
        <f t="shared" si="157"/>
        <v>47.91</v>
      </c>
      <c r="R2030" s="8" t="s">
        <v>8317</v>
      </c>
      <c r="S2030" t="s">
        <v>8347</v>
      </c>
      <c r="T2030" s="11">
        <f t="shared" si="158"/>
        <v>40252.913194444445</v>
      </c>
      <c r="U2030" s="11">
        <f t="shared" si="159"/>
        <v>40215.919050925928</v>
      </c>
    </row>
    <row r="2031" spans="1:21" ht="32" hidden="1" x14ac:dyDescent="0.2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s="6">
        <f t="shared" si="155"/>
        <v>361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8293</v>
      </c>
      <c r="P2031" s="4">
        <f t="shared" si="156"/>
        <v>96.06</v>
      </c>
      <c r="Q2031" s="7">
        <f t="shared" si="157"/>
        <v>96.06</v>
      </c>
      <c r="R2031" s="8" t="s">
        <v>8317</v>
      </c>
      <c r="S2031" t="s">
        <v>8347</v>
      </c>
      <c r="T2031" s="11">
        <f t="shared" si="158"/>
        <v>41878.021770833337</v>
      </c>
      <c r="U2031" s="11">
        <f t="shared" si="159"/>
        <v>41848.021770833337</v>
      </c>
    </row>
    <row r="2032" spans="1:21" ht="48" hidden="1" x14ac:dyDescent="0.2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s="6">
        <f t="shared" si="155"/>
        <v>226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8293</v>
      </c>
      <c r="P2032" s="4">
        <f t="shared" si="156"/>
        <v>118.61</v>
      </c>
      <c r="Q2032" s="7">
        <f t="shared" si="157"/>
        <v>118.61</v>
      </c>
      <c r="R2032" s="8" t="s">
        <v>8317</v>
      </c>
      <c r="S2032" t="s">
        <v>8347</v>
      </c>
      <c r="T2032" s="11">
        <f t="shared" si="158"/>
        <v>41242.996481481481</v>
      </c>
      <c r="U2032" s="11">
        <f t="shared" si="159"/>
        <v>41212.996481481481</v>
      </c>
    </row>
    <row r="2033" spans="1:21" ht="32" hidden="1" x14ac:dyDescent="0.2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s="6">
        <f t="shared" si="155"/>
        <v>120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8293</v>
      </c>
      <c r="P2033" s="4">
        <f t="shared" si="156"/>
        <v>118.45</v>
      </c>
      <c r="Q2033" s="7">
        <f t="shared" si="157"/>
        <v>118.45</v>
      </c>
      <c r="R2033" s="8" t="s">
        <v>8317</v>
      </c>
      <c r="S2033" t="s">
        <v>8347</v>
      </c>
      <c r="T2033" s="11">
        <f t="shared" si="158"/>
        <v>42013.041666666672</v>
      </c>
      <c r="U2033" s="11">
        <f t="shared" si="159"/>
        <v>41975.329317129625</v>
      </c>
    </row>
    <row r="2034" spans="1:21" ht="48" hidden="1" x14ac:dyDescent="0.2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s="6">
        <f t="shared" si="155"/>
        <v>304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8293</v>
      </c>
      <c r="P2034" s="4">
        <f t="shared" si="156"/>
        <v>143.21</v>
      </c>
      <c r="Q2034" s="7">
        <f t="shared" si="157"/>
        <v>143.21</v>
      </c>
      <c r="R2034" s="8" t="s">
        <v>8317</v>
      </c>
      <c r="S2034" t="s">
        <v>8347</v>
      </c>
      <c r="T2034" s="11">
        <f t="shared" si="158"/>
        <v>42719.208333333328</v>
      </c>
      <c r="U2034" s="11">
        <f t="shared" si="159"/>
        <v>42689.565671296295</v>
      </c>
    </row>
    <row r="2035" spans="1:21" ht="48" hidden="1" x14ac:dyDescent="0.2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s="6">
        <f t="shared" si="155"/>
        <v>179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8293</v>
      </c>
      <c r="P2035" s="4">
        <f t="shared" si="156"/>
        <v>282.72000000000003</v>
      </c>
      <c r="Q2035" s="7">
        <f t="shared" si="157"/>
        <v>282.72000000000003</v>
      </c>
      <c r="R2035" s="8" t="s">
        <v>8317</v>
      </c>
      <c r="S2035" t="s">
        <v>8347</v>
      </c>
      <c r="T2035" s="11">
        <f t="shared" si="158"/>
        <v>41755.082384259258</v>
      </c>
      <c r="U2035" s="11">
        <f t="shared" si="159"/>
        <v>41725.082384259258</v>
      </c>
    </row>
    <row r="2036" spans="1:21" ht="48" hidden="1" x14ac:dyDescent="0.2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s="6">
        <f t="shared" si="155"/>
        <v>387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8293</v>
      </c>
      <c r="P2036" s="4">
        <f t="shared" si="156"/>
        <v>593.94000000000005</v>
      </c>
      <c r="Q2036" s="7">
        <f t="shared" si="157"/>
        <v>593.94000000000005</v>
      </c>
      <c r="R2036" s="8" t="s">
        <v>8317</v>
      </c>
      <c r="S2036" t="s">
        <v>8347</v>
      </c>
      <c r="T2036" s="11">
        <f t="shared" si="158"/>
        <v>42131.290277777778</v>
      </c>
      <c r="U2036" s="11">
        <f t="shared" si="159"/>
        <v>42076.130011574074</v>
      </c>
    </row>
    <row r="2037" spans="1:21" ht="48" hidden="1" x14ac:dyDescent="0.2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s="6">
        <f t="shared" si="155"/>
        <v>211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8293</v>
      </c>
      <c r="P2037" s="4">
        <f t="shared" si="156"/>
        <v>262.16000000000003</v>
      </c>
      <c r="Q2037" s="7">
        <f t="shared" si="157"/>
        <v>262.16000000000003</v>
      </c>
      <c r="R2037" s="8" t="s">
        <v>8317</v>
      </c>
      <c r="S2037" t="s">
        <v>8347</v>
      </c>
      <c r="T2037" s="11">
        <f t="shared" si="158"/>
        <v>42357.041666666672</v>
      </c>
      <c r="U2037" s="11">
        <f t="shared" si="159"/>
        <v>42311.625081018516</v>
      </c>
    </row>
    <row r="2038" spans="1:21" ht="48" hidden="1" x14ac:dyDescent="0.2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s="6">
        <f t="shared" si="155"/>
        <v>132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8293</v>
      </c>
      <c r="P2038" s="4">
        <f t="shared" si="156"/>
        <v>46.58</v>
      </c>
      <c r="Q2038" s="7">
        <f t="shared" si="157"/>
        <v>46.58</v>
      </c>
      <c r="R2038" s="8" t="s">
        <v>8317</v>
      </c>
      <c r="S2038" t="s">
        <v>8347</v>
      </c>
      <c r="T2038" s="11">
        <f t="shared" si="158"/>
        <v>41768.864803240744</v>
      </c>
      <c r="U2038" s="11">
        <f t="shared" si="159"/>
        <v>41738.864803240744</v>
      </c>
    </row>
    <row r="2039" spans="1:21" ht="48" hidden="1" x14ac:dyDescent="0.2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s="6">
        <f t="shared" si="155"/>
        <v>300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8293</v>
      </c>
      <c r="P2039" s="4">
        <f t="shared" si="156"/>
        <v>70.040000000000006</v>
      </c>
      <c r="Q2039" s="7">
        <f t="shared" si="157"/>
        <v>70.040000000000006</v>
      </c>
      <c r="R2039" s="8" t="s">
        <v>8317</v>
      </c>
      <c r="S2039" t="s">
        <v>8347</v>
      </c>
      <c r="T2039" s="11">
        <f t="shared" si="158"/>
        <v>41638.251770833333</v>
      </c>
      <c r="U2039" s="11">
        <f t="shared" si="159"/>
        <v>41578.210104166668</v>
      </c>
    </row>
    <row r="2040" spans="1:21" ht="48" hidden="1" x14ac:dyDescent="0.2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s="6">
        <f t="shared" si="155"/>
        <v>421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8293</v>
      </c>
      <c r="P2040" s="4">
        <f t="shared" si="156"/>
        <v>164.91</v>
      </c>
      <c r="Q2040" s="7">
        <f t="shared" si="157"/>
        <v>164.91</v>
      </c>
      <c r="R2040" s="8" t="s">
        <v>8317</v>
      </c>
      <c r="S2040" t="s">
        <v>8347</v>
      </c>
      <c r="T2040" s="11">
        <f t="shared" si="158"/>
        <v>41456.75</v>
      </c>
      <c r="U2040" s="11">
        <f t="shared" si="159"/>
        <v>41424.27107638889</v>
      </c>
    </row>
    <row r="2041" spans="1:21" ht="32" hidden="1" x14ac:dyDescent="0.2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s="6">
        <f t="shared" si="155"/>
        <v>136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8293</v>
      </c>
      <c r="P2041" s="4">
        <f t="shared" si="156"/>
        <v>449.26</v>
      </c>
      <c r="Q2041" s="7">
        <f t="shared" si="157"/>
        <v>449.26</v>
      </c>
      <c r="R2041" s="8" t="s">
        <v>8317</v>
      </c>
      <c r="S2041" t="s">
        <v>8347</v>
      </c>
      <c r="T2041" s="11">
        <f t="shared" si="158"/>
        <v>42705.207638888889</v>
      </c>
      <c r="U2041" s="11">
        <f t="shared" si="159"/>
        <v>42675.438946759255</v>
      </c>
    </row>
    <row r="2042" spans="1:21" ht="32" hidden="1" x14ac:dyDescent="0.2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s="6">
        <f t="shared" si="155"/>
        <v>248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8293</v>
      </c>
      <c r="P2042" s="4">
        <f t="shared" si="156"/>
        <v>27.47</v>
      </c>
      <c r="Q2042" s="7">
        <f t="shared" si="157"/>
        <v>27.47</v>
      </c>
      <c r="R2042" s="8" t="s">
        <v>8317</v>
      </c>
      <c r="S2042" t="s">
        <v>8347</v>
      </c>
      <c r="T2042" s="11">
        <f t="shared" si="158"/>
        <v>41593.968784722223</v>
      </c>
      <c r="U2042" s="11">
        <f t="shared" si="159"/>
        <v>41578.927118055559</v>
      </c>
    </row>
    <row r="2043" spans="1:21" ht="48" hidden="1" x14ac:dyDescent="0.2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s="6">
        <f t="shared" si="155"/>
        <v>182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8293</v>
      </c>
      <c r="P2043" s="4">
        <f t="shared" si="156"/>
        <v>143.97999999999999</v>
      </c>
      <c r="Q2043" s="7">
        <f t="shared" si="157"/>
        <v>143.97999999999999</v>
      </c>
      <c r="R2043" s="8" t="s">
        <v>8317</v>
      </c>
      <c r="S2043" t="s">
        <v>8347</v>
      </c>
      <c r="T2043" s="11">
        <f t="shared" si="158"/>
        <v>42684.567442129628</v>
      </c>
      <c r="U2043" s="11">
        <f t="shared" si="159"/>
        <v>42654.525775462964</v>
      </c>
    </row>
    <row r="2044" spans="1:21" ht="48" hidden="1" x14ac:dyDescent="0.2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s="6">
        <f t="shared" si="155"/>
        <v>124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8293</v>
      </c>
      <c r="P2044" s="4">
        <f t="shared" si="156"/>
        <v>88.24</v>
      </c>
      <c r="Q2044" s="7">
        <f t="shared" si="157"/>
        <v>88.24</v>
      </c>
      <c r="R2044" s="8" t="s">
        <v>8317</v>
      </c>
      <c r="S2044" t="s">
        <v>8347</v>
      </c>
      <c r="T2044" s="11">
        <f t="shared" si="158"/>
        <v>42391.708032407405</v>
      </c>
      <c r="U2044" s="11">
        <f t="shared" si="159"/>
        <v>42331.708032407405</v>
      </c>
    </row>
    <row r="2045" spans="1:21" ht="48" hidden="1" x14ac:dyDescent="0.2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s="6">
        <f t="shared" si="155"/>
        <v>506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8293</v>
      </c>
      <c r="P2045" s="4">
        <f t="shared" si="156"/>
        <v>36.33</v>
      </c>
      <c r="Q2045" s="7">
        <f t="shared" si="157"/>
        <v>36.33</v>
      </c>
      <c r="R2045" s="8" t="s">
        <v>8317</v>
      </c>
      <c r="S2045" t="s">
        <v>8347</v>
      </c>
      <c r="T2045" s="11">
        <f t="shared" si="158"/>
        <v>42715.207638888889</v>
      </c>
      <c r="U2045" s="11">
        <f t="shared" si="159"/>
        <v>42661.176817129628</v>
      </c>
    </row>
    <row r="2046" spans="1:21" ht="48" hidden="1" x14ac:dyDescent="0.2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s="6">
        <f t="shared" si="155"/>
        <v>108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8293</v>
      </c>
      <c r="P2046" s="4">
        <f t="shared" si="156"/>
        <v>90.18</v>
      </c>
      <c r="Q2046" s="7">
        <f t="shared" si="157"/>
        <v>90.18</v>
      </c>
      <c r="R2046" s="8" t="s">
        <v>8317</v>
      </c>
      <c r="S2046" t="s">
        <v>8347</v>
      </c>
      <c r="T2046" s="11">
        <f t="shared" si="158"/>
        <v>42168.684189814812</v>
      </c>
      <c r="U2046" s="11">
        <f t="shared" si="159"/>
        <v>42138.684189814812</v>
      </c>
    </row>
    <row r="2047" spans="1:21" ht="48" hidden="1" x14ac:dyDescent="0.2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s="6">
        <f t="shared" si="155"/>
        <v>819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8293</v>
      </c>
      <c r="P2047" s="4">
        <f t="shared" si="156"/>
        <v>152.62</v>
      </c>
      <c r="Q2047" s="7">
        <f t="shared" si="157"/>
        <v>152.62</v>
      </c>
      <c r="R2047" s="8" t="s">
        <v>8317</v>
      </c>
      <c r="S2047" t="s">
        <v>8347</v>
      </c>
      <c r="T2047" s="11">
        <f t="shared" si="158"/>
        <v>41099.088506944441</v>
      </c>
      <c r="U2047" s="11">
        <f t="shared" si="159"/>
        <v>41069.088506944441</v>
      </c>
    </row>
    <row r="2048" spans="1:21" ht="48" hidden="1" x14ac:dyDescent="0.2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s="6">
        <f t="shared" si="155"/>
        <v>121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8293</v>
      </c>
      <c r="P2048" s="4">
        <f t="shared" si="156"/>
        <v>55.81</v>
      </c>
      <c r="Q2048" s="7">
        <f t="shared" si="157"/>
        <v>55.81</v>
      </c>
      <c r="R2048" s="8" t="s">
        <v>8317</v>
      </c>
      <c r="S2048" t="s">
        <v>8347</v>
      </c>
      <c r="T2048" s="11">
        <f t="shared" si="158"/>
        <v>41417.171805555554</v>
      </c>
      <c r="U2048" s="11">
        <f t="shared" si="159"/>
        <v>41387.171805555554</v>
      </c>
    </row>
    <row r="2049" spans="1:21" ht="48" hidden="1" x14ac:dyDescent="0.2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s="6">
        <f t="shared" si="155"/>
        <v>103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8293</v>
      </c>
      <c r="P2049" s="4">
        <f t="shared" si="156"/>
        <v>227.85</v>
      </c>
      <c r="Q2049" s="7">
        <f t="shared" si="157"/>
        <v>227.85</v>
      </c>
      <c r="R2049" s="8" t="s">
        <v>8317</v>
      </c>
      <c r="S2049" t="s">
        <v>8347</v>
      </c>
      <c r="T2049" s="11">
        <f t="shared" si="158"/>
        <v>42111</v>
      </c>
      <c r="U2049" s="11">
        <f t="shared" si="159"/>
        <v>42081.903587962966</v>
      </c>
    </row>
    <row r="2050" spans="1:21" ht="48" hidden="1" x14ac:dyDescent="0.2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s="6">
        <f t="shared" si="155"/>
        <v>148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8293</v>
      </c>
      <c r="P2050" s="4">
        <f t="shared" si="156"/>
        <v>91.83</v>
      </c>
      <c r="Q2050" s="7">
        <f t="shared" si="157"/>
        <v>91.83</v>
      </c>
      <c r="R2050" s="8" t="s">
        <v>8317</v>
      </c>
      <c r="S2050" t="s">
        <v>8347</v>
      </c>
      <c r="T2050" s="11">
        <f t="shared" si="158"/>
        <v>41417.651516203703</v>
      </c>
      <c r="U2050" s="11">
        <f t="shared" si="159"/>
        <v>41387.651516203703</v>
      </c>
    </row>
    <row r="2051" spans="1:21" ht="16" hidden="1" x14ac:dyDescent="0.2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s="6">
        <f t="shared" ref="F2051:F2114" si="160">ROUND(E2051/D2051*100,0)</f>
        <v>120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8293</v>
      </c>
      <c r="P2051" s="4">
        <f t="shared" ref="P2051:P2114" si="161">ROUND(E2051/M2051,2)</f>
        <v>80.989999999999995</v>
      </c>
      <c r="Q2051" s="7">
        <f t="shared" ref="Q2051:Q2114" si="162">IFERROR(ROUND(E2051/M2051,2),0)</f>
        <v>80.989999999999995</v>
      </c>
      <c r="R2051" s="8" t="s">
        <v>8317</v>
      </c>
      <c r="S2051" t="s">
        <v>8347</v>
      </c>
      <c r="T2051" s="11">
        <f t="shared" ref="T2051:T2114" si="163">(((J2051/60)/60)/24)+DATE(1970,1,1)</f>
        <v>41610.957638888889</v>
      </c>
      <c r="U2051" s="11">
        <f t="shared" ref="U2051:U2114" si="164">(((K2051/60)/60)/24)+DATE(1970,1,1)</f>
        <v>41575.527349537035</v>
      </c>
    </row>
    <row r="2052" spans="1:21" ht="48" hidden="1" x14ac:dyDescent="0.2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s="6">
        <f t="shared" si="160"/>
        <v>473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8293</v>
      </c>
      <c r="P2052" s="4">
        <f t="shared" si="161"/>
        <v>278.39</v>
      </c>
      <c r="Q2052" s="7">
        <f t="shared" si="162"/>
        <v>278.39</v>
      </c>
      <c r="R2052" s="8" t="s">
        <v>8317</v>
      </c>
      <c r="S2052" t="s">
        <v>8347</v>
      </c>
      <c r="T2052" s="11">
        <f t="shared" si="163"/>
        <v>42155.071504629625</v>
      </c>
      <c r="U2052" s="11">
        <f t="shared" si="164"/>
        <v>42115.071504629625</v>
      </c>
    </row>
    <row r="2053" spans="1:21" ht="48" hidden="1" x14ac:dyDescent="0.2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s="6">
        <f t="shared" si="160"/>
        <v>130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8293</v>
      </c>
      <c r="P2053" s="4">
        <f t="shared" si="161"/>
        <v>43.1</v>
      </c>
      <c r="Q2053" s="7">
        <f t="shared" si="162"/>
        <v>43.1</v>
      </c>
      <c r="R2053" s="8" t="s">
        <v>8317</v>
      </c>
      <c r="S2053" t="s">
        <v>8347</v>
      </c>
      <c r="T2053" s="11">
        <f t="shared" si="163"/>
        <v>41634.022418981483</v>
      </c>
      <c r="U2053" s="11">
        <f t="shared" si="164"/>
        <v>41604.022418981483</v>
      </c>
    </row>
    <row r="2054" spans="1:21" ht="48" hidden="1" x14ac:dyDescent="0.2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s="6">
        <f t="shared" si="160"/>
        <v>353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8293</v>
      </c>
      <c r="P2054" s="4">
        <f t="shared" si="161"/>
        <v>326.29000000000002</v>
      </c>
      <c r="Q2054" s="7">
        <f t="shared" si="162"/>
        <v>326.29000000000002</v>
      </c>
      <c r="R2054" s="8" t="s">
        <v>8317</v>
      </c>
      <c r="S2054" t="s">
        <v>8347</v>
      </c>
      <c r="T2054" s="11">
        <f t="shared" si="163"/>
        <v>42420.08394675926</v>
      </c>
      <c r="U2054" s="11">
        <f t="shared" si="164"/>
        <v>42375.08394675926</v>
      </c>
    </row>
    <row r="2055" spans="1:21" ht="48" hidden="1" x14ac:dyDescent="0.2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s="6">
        <f t="shared" si="160"/>
        <v>101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8293</v>
      </c>
      <c r="P2055" s="4">
        <f t="shared" si="161"/>
        <v>41.74</v>
      </c>
      <c r="Q2055" s="7">
        <f t="shared" si="162"/>
        <v>41.74</v>
      </c>
      <c r="R2055" s="8" t="s">
        <v>8317</v>
      </c>
      <c r="S2055" t="s">
        <v>8347</v>
      </c>
      <c r="T2055" s="11">
        <f t="shared" si="163"/>
        <v>42333.659155092595</v>
      </c>
      <c r="U2055" s="11">
        <f t="shared" si="164"/>
        <v>42303.617488425924</v>
      </c>
    </row>
    <row r="2056" spans="1:21" ht="48" hidden="1" x14ac:dyDescent="0.2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s="6">
        <f t="shared" si="160"/>
        <v>114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8293</v>
      </c>
      <c r="P2056" s="4">
        <f t="shared" si="161"/>
        <v>64.02</v>
      </c>
      <c r="Q2056" s="7">
        <f t="shared" si="162"/>
        <v>64.02</v>
      </c>
      <c r="R2056" s="8" t="s">
        <v>8317</v>
      </c>
      <c r="S2056" t="s">
        <v>8347</v>
      </c>
      <c r="T2056" s="11">
        <f t="shared" si="163"/>
        <v>41761.520949074074</v>
      </c>
      <c r="U2056" s="11">
        <f t="shared" si="164"/>
        <v>41731.520949074074</v>
      </c>
    </row>
    <row r="2057" spans="1:21" ht="48" hidden="1" x14ac:dyDescent="0.2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s="6">
        <f t="shared" si="160"/>
        <v>167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8293</v>
      </c>
      <c r="P2057" s="4">
        <f t="shared" si="161"/>
        <v>99.46</v>
      </c>
      <c r="Q2057" s="7">
        <f t="shared" si="162"/>
        <v>99.46</v>
      </c>
      <c r="R2057" s="8" t="s">
        <v>8317</v>
      </c>
      <c r="S2057" t="s">
        <v>8347</v>
      </c>
      <c r="T2057" s="11">
        <f t="shared" si="163"/>
        <v>41976.166666666672</v>
      </c>
      <c r="U2057" s="11">
        <f t="shared" si="164"/>
        <v>41946.674108796295</v>
      </c>
    </row>
    <row r="2058" spans="1:21" ht="48" hidden="1" x14ac:dyDescent="0.2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s="6">
        <f t="shared" si="160"/>
        <v>153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8293</v>
      </c>
      <c r="P2058" s="4">
        <f t="shared" si="161"/>
        <v>138.49</v>
      </c>
      <c r="Q2058" s="7">
        <f t="shared" si="162"/>
        <v>138.49</v>
      </c>
      <c r="R2058" s="8" t="s">
        <v>8317</v>
      </c>
      <c r="S2058" t="s">
        <v>8347</v>
      </c>
      <c r="T2058" s="11">
        <f t="shared" si="163"/>
        <v>41381.76090277778</v>
      </c>
      <c r="U2058" s="11">
        <f t="shared" si="164"/>
        <v>41351.76090277778</v>
      </c>
    </row>
    <row r="2059" spans="1:21" ht="48" hidden="1" x14ac:dyDescent="0.2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s="6">
        <f t="shared" si="160"/>
        <v>202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8293</v>
      </c>
      <c r="P2059" s="4">
        <f t="shared" si="161"/>
        <v>45.55</v>
      </c>
      <c r="Q2059" s="7">
        <f t="shared" si="162"/>
        <v>45.55</v>
      </c>
      <c r="R2059" s="8" t="s">
        <v>8317</v>
      </c>
      <c r="S2059" t="s">
        <v>8347</v>
      </c>
      <c r="T2059" s="11">
        <f t="shared" si="163"/>
        <v>42426.494583333333</v>
      </c>
      <c r="U2059" s="11">
        <f t="shared" si="164"/>
        <v>42396.494583333333</v>
      </c>
    </row>
    <row r="2060" spans="1:21" ht="32" hidden="1" x14ac:dyDescent="0.2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s="6">
        <f t="shared" si="160"/>
        <v>168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8293</v>
      </c>
      <c r="P2060" s="4">
        <f t="shared" si="161"/>
        <v>10.51</v>
      </c>
      <c r="Q2060" s="7">
        <f t="shared" si="162"/>
        <v>10.51</v>
      </c>
      <c r="R2060" s="8" t="s">
        <v>8317</v>
      </c>
      <c r="S2060" t="s">
        <v>8347</v>
      </c>
      <c r="T2060" s="11">
        <f t="shared" si="163"/>
        <v>42065.833333333328</v>
      </c>
      <c r="U2060" s="11">
        <f t="shared" si="164"/>
        <v>42026.370717592596</v>
      </c>
    </row>
    <row r="2061" spans="1:21" ht="48" hidden="1" x14ac:dyDescent="0.2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s="6">
        <f t="shared" si="160"/>
        <v>143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8293</v>
      </c>
      <c r="P2061" s="4">
        <f t="shared" si="161"/>
        <v>114.77</v>
      </c>
      <c r="Q2061" s="7">
        <f t="shared" si="162"/>
        <v>114.77</v>
      </c>
      <c r="R2061" s="8" t="s">
        <v>8317</v>
      </c>
      <c r="S2061" t="s">
        <v>8347</v>
      </c>
      <c r="T2061" s="11">
        <f t="shared" si="163"/>
        <v>42400.915972222225</v>
      </c>
      <c r="U2061" s="11">
        <f t="shared" si="164"/>
        <v>42361.602476851855</v>
      </c>
    </row>
    <row r="2062" spans="1:21" ht="48" hidden="1" x14ac:dyDescent="0.2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s="6">
        <f t="shared" si="160"/>
        <v>196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8293</v>
      </c>
      <c r="P2062" s="4">
        <f t="shared" si="161"/>
        <v>36</v>
      </c>
      <c r="Q2062" s="7">
        <f t="shared" si="162"/>
        <v>36</v>
      </c>
      <c r="R2062" s="8" t="s">
        <v>8317</v>
      </c>
      <c r="S2062" t="s">
        <v>8347</v>
      </c>
      <c r="T2062" s="11">
        <f t="shared" si="163"/>
        <v>41843.642939814818</v>
      </c>
      <c r="U2062" s="11">
        <f t="shared" si="164"/>
        <v>41783.642939814818</v>
      </c>
    </row>
    <row r="2063" spans="1:21" ht="48" hidden="1" x14ac:dyDescent="0.2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s="6">
        <f t="shared" si="160"/>
        <v>108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8293</v>
      </c>
      <c r="P2063" s="4">
        <f t="shared" si="161"/>
        <v>154.16999999999999</v>
      </c>
      <c r="Q2063" s="7">
        <f t="shared" si="162"/>
        <v>154.16999999999999</v>
      </c>
      <c r="R2063" s="8" t="s">
        <v>8317</v>
      </c>
      <c r="S2063" t="s">
        <v>8347</v>
      </c>
      <c r="T2063" s="11">
        <f t="shared" si="163"/>
        <v>42735.764513888891</v>
      </c>
      <c r="U2063" s="11">
        <f t="shared" si="164"/>
        <v>42705.764513888891</v>
      </c>
    </row>
    <row r="2064" spans="1:21" ht="48" hidden="1" x14ac:dyDescent="0.2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s="6">
        <f t="shared" si="160"/>
        <v>115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8293</v>
      </c>
      <c r="P2064" s="4">
        <f t="shared" si="161"/>
        <v>566.39</v>
      </c>
      <c r="Q2064" s="7">
        <f t="shared" si="162"/>
        <v>566.39</v>
      </c>
      <c r="R2064" s="8" t="s">
        <v>8317</v>
      </c>
      <c r="S2064" t="s">
        <v>8347</v>
      </c>
      <c r="T2064" s="11">
        <f t="shared" si="163"/>
        <v>42453.341412037036</v>
      </c>
      <c r="U2064" s="11">
        <f t="shared" si="164"/>
        <v>42423.3830787037</v>
      </c>
    </row>
    <row r="2065" spans="1:21" ht="32" hidden="1" x14ac:dyDescent="0.2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s="6">
        <f t="shared" si="160"/>
        <v>148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8293</v>
      </c>
      <c r="P2065" s="4">
        <f t="shared" si="161"/>
        <v>120.86</v>
      </c>
      <c r="Q2065" s="7">
        <f t="shared" si="162"/>
        <v>120.86</v>
      </c>
      <c r="R2065" s="8" t="s">
        <v>8317</v>
      </c>
      <c r="S2065" t="s">
        <v>8347</v>
      </c>
      <c r="T2065" s="11">
        <f t="shared" si="163"/>
        <v>42505.73265046296</v>
      </c>
      <c r="U2065" s="11">
        <f t="shared" si="164"/>
        <v>42472.73265046296</v>
      </c>
    </row>
    <row r="2066" spans="1:21" ht="48" hidden="1" x14ac:dyDescent="0.2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s="6">
        <f t="shared" si="160"/>
        <v>191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8293</v>
      </c>
      <c r="P2066" s="4">
        <f t="shared" si="161"/>
        <v>86.16</v>
      </c>
      <c r="Q2066" s="7">
        <f t="shared" si="162"/>
        <v>86.16</v>
      </c>
      <c r="R2066" s="8" t="s">
        <v>8317</v>
      </c>
      <c r="S2066" t="s">
        <v>8347</v>
      </c>
      <c r="T2066" s="11">
        <f t="shared" si="163"/>
        <v>41425.5</v>
      </c>
      <c r="U2066" s="11">
        <f t="shared" si="164"/>
        <v>41389.364849537036</v>
      </c>
    </row>
    <row r="2067" spans="1:21" ht="48" hidden="1" x14ac:dyDescent="0.2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s="6">
        <f t="shared" si="160"/>
        <v>199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8293</v>
      </c>
      <c r="P2067" s="4">
        <f t="shared" si="161"/>
        <v>51.21</v>
      </c>
      <c r="Q2067" s="7">
        <f t="shared" si="162"/>
        <v>51.21</v>
      </c>
      <c r="R2067" s="8" t="s">
        <v>8317</v>
      </c>
      <c r="S2067" t="s">
        <v>8347</v>
      </c>
      <c r="T2067" s="11">
        <f t="shared" si="163"/>
        <v>41633.333668981482</v>
      </c>
      <c r="U2067" s="11">
        <f t="shared" si="164"/>
        <v>41603.333668981482</v>
      </c>
    </row>
    <row r="2068" spans="1:21" ht="48" hidden="1" x14ac:dyDescent="0.2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s="6">
        <f t="shared" si="160"/>
        <v>219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8293</v>
      </c>
      <c r="P2068" s="4">
        <f t="shared" si="161"/>
        <v>67.260000000000005</v>
      </c>
      <c r="Q2068" s="7">
        <f t="shared" si="162"/>
        <v>67.260000000000005</v>
      </c>
      <c r="R2068" s="8" t="s">
        <v>8317</v>
      </c>
      <c r="S2068" t="s">
        <v>8347</v>
      </c>
      <c r="T2068" s="11">
        <f t="shared" si="163"/>
        <v>41874.771793981483</v>
      </c>
      <c r="U2068" s="11">
        <f t="shared" si="164"/>
        <v>41844.771793981483</v>
      </c>
    </row>
    <row r="2069" spans="1:21" ht="48" hidden="1" x14ac:dyDescent="0.2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s="6">
        <f t="shared" si="160"/>
        <v>127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8293</v>
      </c>
      <c r="P2069" s="4">
        <f t="shared" si="161"/>
        <v>62.8</v>
      </c>
      <c r="Q2069" s="7">
        <f t="shared" si="162"/>
        <v>62.8</v>
      </c>
      <c r="R2069" s="8" t="s">
        <v>8317</v>
      </c>
      <c r="S2069" t="s">
        <v>8347</v>
      </c>
      <c r="T2069" s="11">
        <f t="shared" si="163"/>
        <v>42148.853888888887</v>
      </c>
      <c r="U2069" s="11">
        <f t="shared" si="164"/>
        <v>42115.853888888887</v>
      </c>
    </row>
    <row r="2070" spans="1:21" ht="48" hidden="1" x14ac:dyDescent="0.2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s="6">
        <f t="shared" si="160"/>
        <v>105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8293</v>
      </c>
      <c r="P2070" s="4">
        <f t="shared" si="161"/>
        <v>346.13</v>
      </c>
      <c r="Q2070" s="7">
        <f t="shared" si="162"/>
        <v>346.13</v>
      </c>
      <c r="R2070" s="8" t="s">
        <v>8317</v>
      </c>
      <c r="S2070" t="s">
        <v>8347</v>
      </c>
      <c r="T2070" s="11">
        <f t="shared" si="163"/>
        <v>42663.841608796298</v>
      </c>
      <c r="U2070" s="11">
        <f t="shared" si="164"/>
        <v>42633.841608796298</v>
      </c>
    </row>
    <row r="2071" spans="1:21" ht="48" hidden="1" x14ac:dyDescent="0.2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s="6">
        <f t="shared" si="160"/>
        <v>128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8293</v>
      </c>
      <c r="P2071" s="4">
        <f t="shared" si="161"/>
        <v>244.12</v>
      </c>
      <c r="Q2071" s="7">
        <f t="shared" si="162"/>
        <v>244.12</v>
      </c>
      <c r="R2071" s="8" t="s">
        <v>8317</v>
      </c>
      <c r="S2071" t="s">
        <v>8347</v>
      </c>
      <c r="T2071" s="11">
        <f t="shared" si="163"/>
        <v>42371.972118055557</v>
      </c>
      <c r="U2071" s="11">
        <f t="shared" si="164"/>
        <v>42340.972118055557</v>
      </c>
    </row>
    <row r="2072" spans="1:21" ht="48" hidden="1" x14ac:dyDescent="0.2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s="6">
        <f t="shared" si="160"/>
        <v>317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8293</v>
      </c>
      <c r="P2072" s="4">
        <f t="shared" si="161"/>
        <v>259.25</v>
      </c>
      <c r="Q2072" s="7">
        <f t="shared" si="162"/>
        <v>259.25</v>
      </c>
      <c r="R2072" s="8" t="s">
        <v>8317</v>
      </c>
      <c r="S2072" t="s">
        <v>8347</v>
      </c>
      <c r="T2072" s="11">
        <f t="shared" si="163"/>
        <v>42549.6565162037</v>
      </c>
      <c r="U2072" s="11">
        <f t="shared" si="164"/>
        <v>42519.6565162037</v>
      </c>
    </row>
    <row r="2073" spans="1:21" ht="48" hidden="1" x14ac:dyDescent="0.2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s="6">
        <f t="shared" si="160"/>
        <v>281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8293</v>
      </c>
      <c r="P2073" s="4">
        <f t="shared" si="161"/>
        <v>201.96</v>
      </c>
      <c r="Q2073" s="7">
        <f t="shared" si="162"/>
        <v>201.96</v>
      </c>
      <c r="R2073" s="8" t="s">
        <v>8317</v>
      </c>
      <c r="S2073" t="s">
        <v>8347</v>
      </c>
      <c r="T2073" s="11">
        <f t="shared" si="163"/>
        <v>42645.278749999998</v>
      </c>
      <c r="U2073" s="11">
        <f t="shared" si="164"/>
        <v>42600.278749999998</v>
      </c>
    </row>
    <row r="2074" spans="1:21" ht="48" hidden="1" x14ac:dyDescent="0.2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s="6">
        <f t="shared" si="160"/>
        <v>111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8293</v>
      </c>
      <c r="P2074" s="4">
        <f t="shared" si="161"/>
        <v>226.21</v>
      </c>
      <c r="Q2074" s="7">
        <f t="shared" si="162"/>
        <v>226.21</v>
      </c>
      <c r="R2074" s="8" t="s">
        <v>8317</v>
      </c>
      <c r="S2074" t="s">
        <v>8347</v>
      </c>
      <c r="T2074" s="11">
        <f t="shared" si="163"/>
        <v>42497.581388888888</v>
      </c>
      <c r="U2074" s="11">
        <f t="shared" si="164"/>
        <v>42467.581388888888</v>
      </c>
    </row>
    <row r="2075" spans="1:21" ht="48" hidden="1" x14ac:dyDescent="0.2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s="6">
        <f t="shared" si="160"/>
        <v>153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8293</v>
      </c>
      <c r="P2075" s="4">
        <f t="shared" si="161"/>
        <v>324.69</v>
      </c>
      <c r="Q2075" s="7">
        <f t="shared" si="162"/>
        <v>324.69</v>
      </c>
      <c r="R2075" s="8" t="s">
        <v>8317</v>
      </c>
      <c r="S2075" t="s">
        <v>8347</v>
      </c>
      <c r="T2075" s="11">
        <f t="shared" si="163"/>
        <v>42132.668032407411</v>
      </c>
      <c r="U2075" s="11">
        <f t="shared" si="164"/>
        <v>42087.668032407411</v>
      </c>
    </row>
    <row r="2076" spans="1:21" ht="32" hidden="1" x14ac:dyDescent="0.2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s="6">
        <f t="shared" si="160"/>
        <v>103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8293</v>
      </c>
      <c r="P2076" s="4">
        <f t="shared" si="161"/>
        <v>205</v>
      </c>
      <c r="Q2076" s="7">
        <f t="shared" si="162"/>
        <v>205</v>
      </c>
      <c r="R2076" s="8" t="s">
        <v>8317</v>
      </c>
      <c r="S2076" t="s">
        <v>8347</v>
      </c>
      <c r="T2076" s="11">
        <f t="shared" si="163"/>
        <v>42496.826180555552</v>
      </c>
      <c r="U2076" s="11">
        <f t="shared" si="164"/>
        <v>42466.826180555552</v>
      </c>
    </row>
    <row r="2077" spans="1:21" ht="48" hidden="1" x14ac:dyDescent="0.2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s="6">
        <f t="shared" si="160"/>
        <v>1678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8293</v>
      </c>
      <c r="P2077" s="4">
        <f t="shared" si="161"/>
        <v>20.47</v>
      </c>
      <c r="Q2077" s="7">
        <f t="shared" si="162"/>
        <v>20.47</v>
      </c>
      <c r="R2077" s="8" t="s">
        <v>8317</v>
      </c>
      <c r="S2077" t="s">
        <v>8347</v>
      </c>
      <c r="T2077" s="11">
        <f t="shared" si="163"/>
        <v>41480.681574074071</v>
      </c>
      <c r="U2077" s="11">
        <f t="shared" si="164"/>
        <v>41450.681574074071</v>
      </c>
    </row>
    <row r="2078" spans="1:21" ht="32" hidden="1" x14ac:dyDescent="0.2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s="6">
        <f t="shared" si="160"/>
        <v>543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8293</v>
      </c>
      <c r="P2078" s="4">
        <f t="shared" si="161"/>
        <v>116.35</v>
      </c>
      <c r="Q2078" s="7">
        <f t="shared" si="162"/>
        <v>116.35</v>
      </c>
      <c r="R2078" s="8" t="s">
        <v>8317</v>
      </c>
      <c r="S2078" t="s">
        <v>8347</v>
      </c>
      <c r="T2078" s="11">
        <f t="shared" si="163"/>
        <v>41843.880659722221</v>
      </c>
      <c r="U2078" s="11">
        <f t="shared" si="164"/>
        <v>41803.880659722221</v>
      </c>
    </row>
    <row r="2079" spans="1:21" ht="48" hidden="1" x14ac:dyDescent="0.2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s="6">
        <f t="shared" si="160"/>
        <v>116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8293</v>
      </c>
      <c r="P2079" s="4">
        <f t="shared" si="161"/>
        <v>307.2</v>
      </c>
      <c r="Q2079" s="7">
        <f t="shared" si="162"/>
        <v>307.2</v>
      </c>
      <c r="R2079" s="8" t="s">
        <v>8317</v>
      </c>
      <c r="S2079" t="s">
        <v>8347</v>
      </c>
      <c r="T2079" s="11">
        <f t="shared" si="163"/>
        <v>42160.875</v>
      </c>
      <c r="U2079" s="11">
        <f t="shared" si="164"/>
        <v>42103.042546296296</v>
      </c>
    </row>
    <row r="2080" spans="1:21" ht="48" hidden="1" x14ac:dyDescent="0.2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s="6">
        <f t="shared" si="160"/>
        <v>131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8293</v>
      </c>
      <c r="P2080" s="4">
        <f t="shared" si="161"/>
        <v>546.69000000000005</v>
      </c>
      <c r="Q2080" s="7">
        <f t="shared" si="162"/>
        <v>546.69000000000005</v>
      </c>
      <c r="R2080" s="8" t="s">
        <v>8317</v>
      </c>
      <c r="S2080" t="s">
        <v>8347</v>
      </c>
      <c r="T2080" s="11">
        <f t="shared" si="163"/>
        <v>42722.771493055552</v>
      </c>
      <c r="U2080" s="11">
        <f t="shared" si="164"/>
        <v>42692.771493055552</v>
      </c>
    </row>
    <row r="2081" spans="1:21" ht="48" hidden="1" x14ac:dyDescent="0.2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s="6">
        <f t="shared" si="160"/>
        <v>288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8293</v>
      </c>
      <c r="P2081" s="4">
        <f t="shared" si="161"/>
        <v>47.47</v>
      </c>
      <c r="Q2081" s="7">
        <f t="shared" si="162"/>
        <v>47.47</v>
      </c>
      <c r="R2081" s="8" t="s">
        <v>8317</v>
      </c>
      <c r="S2081" t="s">
        <v>8347</v>
      </c>
      <c r="T2081" s="11">
        <f t="shared" si="163"/>
        <v>42180.791666666672</v>
      </c>
      <c r="U2081" s="11">
        <f t="shared" si="164"/>
        <v>42150.71056712963</v>
      </c>
    </row>
    <row r="2082" spans="1:21" ht="48" hidden="1" x14ac:dyDescent="0.2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s="6">
        <f t="shared" si="160"/>
        <v>508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8293</v>
      </c>
      <c r="P2082" s="4">
        <f t="shared" si="161"/>
        <v>101.56</v>
      </c>
      <c r="Q2082" s="7">
        <f t="shared" si="162"/>
        <v>101.56</v>
      </c>
      <c r="R2082" s="8" t="s">
        <v>8317</v>
      </c>
      <c r="S2082" t="s">
        <v>8347</v>
      </c>
      <c r="T2082" s="11">
        <f t="shared" si="163"/>
        <v>42319.998842592591</v>
      </c>
      <c r="U2082" s="11">
        <f t="shared" si="164"/>
        <v>42289.957175925927</v>
      </c>
    </row>
    <row r="2083" spans="1:21" ht="48" hidden="1" x14ac:dyDescent="0.2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s="6">
        <f t="shared" si="160"/>
        <v>115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8277</v>
      </c>
      <c r="P2083" s="4">
        <f t="shared" si="161"/>
        <v>72.91</v>
      </c>
      <c r="Q2083" s="7">
        <f t="shared" si="162"/>
        <v>72.91</v>
      </c>
      <c r="R2083" s="8" t="s">
        <v>8323</v>
      </c>
      <c r="S2083" t="s">
        <v>8327</v>
      </c>
      <c r="T2083" s="11">
        <f t="shared" si="163"/>
        <v>41045.207638888889</v>
      </c>
      <c r="U2083" s="11">
        <f t="shared" si="164"/>
        <v>41004.156886574077</v>
      </c>
    </row>
    <row r="2084" spans="1:21" ht="48" hidden="1" x14ac:dyDescent="0.2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s="6">
        <f t="shared" si="160"/>
        <v>111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8277</v>
      </c>
      <c r="P2084" s="4">
        <f t="shared" si="161"/>
        <v>43.71</v>
      </c>
      <c r="Q2084" s="7">
        <f t="shared" si="162"/>
        <v>43.71</v>
      </c>
      <c r="R2084" s="8" t="s">
        <v>8323</v>
      </c>
      <c r="S2084" t="s">
        <v>8327</v>
      </c>
      <c r="T2084" s="11">
        <f t="shared" si="163"/>
        <v>40871.161990740737</v>
      </c>
      <c r="U2084" s="11">
        <f t="shared" si="164"/>
        <v>40811.120324074072</v>
      </c>
    </row>
    <row r="2085" spans="1:21" ht="48" hidden="1" x14ac:dyDescent="0.2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s="6">
        <f t="shared" si="160"/>
        <v>113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8277</v>
      </c>
      <c r="P2085" s="4">
        <f t="shared" si="161"/>
        <v>34</v>
      </c>
      <c r="Q2085" s="7">
        <f t="shared" si="162"/>
        <v>34</v>
      </c>
      <c r="R2085" s="8" t="s">
        <v>8323</v>
      </c>
      <c r="S2085" t="s">
        <v>8327</v>
      </c>
      <c r="T2085" s="11">
        <f t="shared" si="163"/>
        <v>41064.72216435185</v>
      </c>
      <c r="U2085" s="11">
        <f t="shared" si="164"/>
        <v>41034.72216435185</v>
      </c>
    </row>
    <row r="2086" spans="1:21" ht="48" hidden="1" x14ac:dyDescent="0.2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s="6">
        <f t="shared" si="160"/>
        <v>108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8277</v>
      </c>
      <c r="P2086" s="4">
        <f t="shared" si="161"/>
        <v>70.650000000000006</v>
      </c>
      <c r="Q2086" s="7">
        <f t="shared" si="162"/>
        <v>70.650000000000006</v>
      </c>
      <c r="R2086" s="8" t="s">
        <v>8323</v>
      </c>
      <c r="S2086" t="s">
        <v>8327</v>
      </c>
      <c r="T2086" s="11">
        <f t="shared" si="163"/>
        <v>41763.290972222225</v>
      </c>
      <c r="U2086" s="11">
        <f t="shared" si="164"/>
        <v>41731.833124999997</v>
      </c>
    </row>
    <row r="2087" spans="1:21" ht="48" hidden="1" x14ac:dyDescent="0.2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s="6">
        <f t="shared" si="160"/>
        <v>124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8277</v>
      </c>
      <c r="P2087" s="4">
        <f t="shared" si="161"/>
        <v>89.3</v>
      </c>
      <c r="Q2087" s="7">
        <f t="shared" si="162"/>
        <v>89.3</v>
      </c>
      <c r="R2087" s="8" t="s">
        <v>8323</v>
      </c>
      <c r="S2087" t="s">
        <v>8327</v>
      </c>
      <c r="T2087" s="11">
        <f t="shared" si="163"/>
        <v>41105.835497685184</v>
      </c>
      <c r="U2087" s="11">
        <f t="shared" si="164"/>
        <v>41075.835497685184</v>
      </c>
    </row>
    <row r="2088" spans="1:21" ht="48" hidden="1" x14ac:dyDescent="0.2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s="6">
        <f t="shared" si="160"/>
        <v>101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8277</v>
      </c>
      <c r="P2088" s="4">
        <f t="shared" si="161"/>
        <v>115.09</v>
      </c>
      <c r="Q2088" s="7">
        <f t="shared" si="162"/>
        <v>115.09</v>
      </c>
      <c r="R2088" s="8" t="s">
        <v>8323</v>
      </c>
      <c r="S2088" t="s">
        <v>8327</v>
      </c>
      <c r="T2088" s="11">
        <f t="shared" si="163"/>
        <v>40891.207638888889</v>
      </c>
      <c r="U2088" s="11">
        <f t="shared" si="164"/>
        <v>40860.67050925926</v>
      </c>
    </row>
    <row r="2089" spans="1:21" ht="48" hidden="1" x14ac:dyDescent="0.2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s="6">
        <f t="shared" si="160"/>
        <v>104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8277</v>
      </c>
      <c r="P2089" s="4">
        <f t="shared" si="161"/>
        <v>62.12</v>
      </c>
      <c r="Q2089" s="7">
        <f t="shared" si="162"/>
        <v>62.12</v>
      </c>
      <c r="R2089" s="8" t="s">
        <v>8323</v>
      </c>
      <c r="S2089" t="s">
        <v>8327</v>
      </c>
      <c r="T2089" s="11">
        <f t="shared" si="163"/>
        <v>40794.204375000001</v>
      </c>
      <c r="U2089" s="11">
        <f t="shared" si="164"/>
        <v>40764.204375000001</v>
      </c>
    </row>
    <row r="2090" spans="1:21" ht="48" hidden="1" x14ac:dyDescent="0.2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s="6">
        <f t="shared" si="160"/>
        <v>116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8277</v>
      </c>
      <c r="P2090" s="4">
        <f t="shared" si="161"/>
        <v>46.2</v>
      </c>
      <c r="Q2090" s="7">
        <f t="shared" si="162"/>
        <v>46.2</v>
      </c>
      <c r="R2090" s="8" t="s">
        <v>8323</v>
      </c>
      <c r="S2090" t="s">
        <v>8327</v>
      </c>
      <c r="T2090" s="11">
        <f t="shared" si="163"/>
        <v>40432.165972222225</v>
      </c>
      <c r="U2090" s="11">
        <f t="shared" si="164"/>
        <v>40395.714722222219</v>
      </c>
    </row>
    <row r="2091" spans="1:21" ht="32" hidden="1" x14ac:dyDescent="0.2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s="6">
        <f t="shared" si="160"/>
        <v>120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8277</v>
      </c>
      <c r="P2091" s="4">
        <f t="shared" si="161"/>
        <v>48.55</v>
      </c>
      <c r="Q2091" s="7">
        <f t="shared" si="162"/>
        <v>48.55</v>
      </c>
      <c r="R2091" s="8" t="s">
        <v>8323</v>
      </c>
      <c r="S2091" t="s">
        <v>8327</v>
      </c>
      <c r="T2091" s="11">
        <f t="shared" si="163"/>
        <v>41488.076319444444</v>
      </c>
      <c r="U2091" s="11">
        <f t="shared" si="164"/>
        <v>41453.076319444444</v>
      </c>
    </row>
    <row r="2092" spans="1:21" ht="48" hidden="1" x14ac:dyDescent="0.2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s="6">
        <f t="shared" si="160"/>
        <v>115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8277</v>
      </c>
      <c r="P2092" s="4">
        <f t="shared" si="161"/>
        <v>57.52</v>
      </c>
      <c r="Q2092" s="7">
        <f t="shared" si="162"/>
        <v>57.52</v>
      </c>
      <c r="R2092" s="8" t="s">
        <v>8323</v>
      </c>
      <c r="S2092" t="s">
        <v>8327</v>
      </c>
      <c r="T2092" s="11">
        <f t="shared" si="163"/>
        <v>41329.381423611114</v>
      </c>
      <c r="U2092" s="11">
        <f t="shared" si="164"/>
        <v>41299.381423611114</v>
      </c>
    </row>
    <row r="2093" spans="1:21" ht="48" hidden="1" x14ac:dyDescent="0.2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s="6">
        <f t="shared" si="160"/>
        <v>120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8277</v>
      </c>
      <c r="P2093" s="4">
        <f t="shared" si="161"/>
        <v>88.15</v>
      </c>
      <c r="Q2093" s="7">
        <f t="shared" si="162"/>
        <v>88.15</v>
      </c>
      <c r="R2093" s="8" t="s">
        <v>8323</v>
      </c>
      <c r="S2093" t="s">
        <v>8327</v>
      </c>
      <c r="T2093" s="11">
        <f t="shared" si="163"/>
        <v>40603.833333333336</v>
      </c>
      <c r="U2093" s="11">
        <f t="shared" si="164"/>
        <v>40555.322662037033</v>
      </c>
    </row>
    <row r="2094" spans="1:21" ht="48" hidden="1" x14ac:dyDescent="0.2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s="6">
        <f t="shared" si="160"/>
        <v>101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8277</v>
      </c>
      <c r="P2094" s="4">
        <f t="shared" si="161"/>
        <v>110.49</v>
      </c>
      <c r="Q2094" s="7">
        <f t="shared" si="162"/>
        <v>110.49</v>
      </c>
      <c r="R2094" s="8" t="s">
        <v>8323</v>
      </c>
      <c r="S2094" t="s">
        <v>8327</v>
      </c>
      <c r="T2094" s="11">
        <f t="shared" si="163"/>
        <v>40823.707546296297</v>
      </c>
      <c r="U2094" s="11">
        <f t="shared" si="164"/>
        <v>40763.707546296297</v>
      </c>
    </row>
    <row r="2095" spans="1:21" ht="48" hidden="1" x14ac:dyDescent="0.2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s="6">
        <f t="shared" si="160"/>
        <v>102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8277</v>
      </c>
      <c r="P2095" s="4">
        <f t="shared" si="161"/>
        <v>66.83</v>
      </c>
      <c r="Q2095" s="7">
        <f t="shared" si="162"/>
        <v>66.83</v>
      </c>
      <c r="R2095" s="8" t="s">
        <v>8323</v>
      </c>
      <c r="S2095" t="s">
        <v>8327</v>
      </c>
      <c r="T2095" s="11">
        <f t="shared" si="163"/>
        <v>41265.896203703705</v>
      </c>
      <c r="U2095" s="11">
        <f t="shared" si="164"/>
        <v>41205.854537037041</v>
      </c>
    </row>
    <row r="2096" spans="1:21" ht="48" hidden="1" x14ac:dyDescent="0.2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s="6">
        <f t="shared" si="160"/>
        <v>121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8277</v>
      </c>
      <c r="P2096" s="4">
        <f t="shared" si="161"/>
        <v>58.6</v>
      </c>
      <c r="Q2096" s="7">
        <f t="shared" si="162"/>
        <v>58.6</v>
      </c>
      <c r="R2096" s="8" t="s">
        <v>8323</v>
      </c>
      <c r="S2096" t="s">
        <v>8327</v>
      </c>
      <c r="T2096" s="11">
        <f t="shared" si="163"/>
        <v>40973.125</v>
      </c>
      <c r="U2096" s="11">
        <f t="shared" si="164"/>
        <v>40939.02002314815</v>
      </c>
    </row>
    <row r="2097" spans="1:21" ht="48" hidden="1" x14ac:dyDescent="0.2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s="6">
        <f t="shared" si="160"/>
        <v>100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8277</v>
      </c>
      <c r="P2097" s="4">
        <f t="shared" si="161"/>
        <v>113.64</v>
      </c>
      <c r="Q2097" s="7">
        <f t="shared" si="162"/>
        <v>113.64</v>
      </c>
      <c r="R2097" s="8" t="s">
        <v>8323</v>
      </c>
      <c r="S2097" t="s">
        <v>8327</v>
      </c>
      <c r="T2097" s="11">
        <f t="shared" si="163"/>
        <v>40818.733483796292</v>
      </c>
      <c r="U2097" s="11">
        <f t="shared" si="164"/>
        <v>40758.733483796292</v>
      </c>
    </row>
    <row r="2098" spans="1:21" ht="48" hidden="1" x14ac:dyDescent="0.2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s="6">
        <f t="shared" si="160"/>
        <v>102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8277</v>
      </c>
      <c r="P2098" s="4">
        <f t="shared" si="161"/>
        <v>43.57</v>
      </c>
      <c r="Q2098" s="7">
        <f t="shared" si="162"/>
        <v>43.57</v>
      </c>
      <c r="R2098" s="8" t="s">
        <v>8323</v>
      </c>
      <c r="S2098" t="s">
        <v>8327</v>
      </c>
      <c r="T2098" s="11">
        <f t="shared" si="163"/>
        <v>41208.165972222225</v>
      </c>
      <c r="U2098" s="11">
        <f t="shared" si="164"/>
        <v>41192.758506944447</v>
      </c>
    </row>
    <row r="2099" spans="1:21" ht="48" hidden="1" x14ac:dyDescent="0.2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s="6">
        <f t="shared" si="160"/>
        <v>100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8277</v>
      </c>
      <c r="P2099" s="4">
        <f t="shared" si="161"/>
        <v>78.95</v>
      </c>
      <c r="Q2099" s="7">
        <f t="shared" si="162"/>
        <v>78.95</v>
      </c>
      <c r="R2099" s="8" t="s">
        <v>8323</v>
      </c>
      <c r="S2099" t="s">
        <v>8327</v>
      </c>
      <c r="T2099" s="11">
        <f t="shared" si="163"/>
        <v>40878.626562500001</v>
      </c>
      <c r="U2099" s="11">
        <f t="shared" si="164"/>
        <v>40818.58489583333</v>
      </c>
    </row>
    <row r="2100" spans="1:21" ht="48" hidden="1" x14ac:dyDescent="0.2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s="6">
        <f t="shared" si="160"/>
        <v>100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8277</v>
      </c>
      <c r="P2100" s="4">
        <f t="shared" si="161"/>
        <v>188.13</v>
      </c>
      <c r="Q2100" s="7">
        <f t="shared" si="162"/>
        <v>188.13</v>
      </c>
      <c r="R2100" s="8" t="s">
        <v>8323</v>
      </c>
      <c r="S2100" t="s">
        <v>8327</v>
      </c>
      <c r="T2100" s="11">
        <f t="shared" si="163"/>
        <v>40976.11383101852</v>
      </c>
      <c r="U2100" s="11">
        <f t="shared" si="164"/>
        <v>40946.11383101852</v>
      </c>
    </row>
    <row r="2101" spans="1:21" ht="16" hidden="1" x14ac:dyDescent="0.2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s="6">
        <f t="shared" si="160"/>
        <v>132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8277</v>
      </c>
      <c r="P2101" s="4">
        <f t="shared" si="161"/>
        <v>63.03</v>
      </c>
      <c r="Q2101" s="7">
        <f t="shared" si="162"/>
        <v>63.03</v>
      </c>
      <c r="R2101" s="8" t="s">
        <v>8323</v>
      </c>
      <c r="S2101" t="s">
        <v>8327</v>
      </c>
      <c r="T2101" s="11">
        <f t="shared" si="163"/>
        <v>42187.152777777781</v>
      </c>
      <c r="U2101" s="11">
        <f t="shared" si="164"/>
        <v>42173.746342592596</v>
      </c>
    </row>
    <row r="2102" spans="1:21" ht="48" hidden="1" x14ac:dyDescent="0.2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s="6">
        <f t="shared" si="160"/>
        <v>137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8277</v>
      </c>
      <c r="P2102" s="4">
        <f t="shared" si="161"/>
        <v>30.37</v>
      </c>
      <c r="Q2102" s="7">
        <f t="shared" si="162"/>
        <v>30.37</v>
      </c>
      <c r="R2102" s="8" t="s">
        <v>8323</v>
      </c>
      <c r="S2102" t="s">
        <v>8327</v>
      </c>
      <c r="T2102" s="11">
        <f t="shared" si="163"/>
        <v>41090.165972222225</v>
      </c>
      <c r="U2102" s="11">
        <f t="shared" si="164"/>
        <v>41074.834965277776</v>
      </c>
    </row>
    <row r="2103" spans="1:21" ht="48" hidden="1" x14ac:dyDescent="0.2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s="6">
        <f t="shared" si="160"/>
        <v>113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8277</v>
      </c>
      <c r="P2103" s="4">
        <f t="shared" si="161"/>
        <v>51.48</v>
      </c>
      <c r="Q2103" s="7">
        <f t="shared" si="162"/>
        <v>51.48</v>
      </c>
      <c r="R2103" s="8" t="s">
        <v>8323</v>
      </c>
      <c r="S2103" t="s">
        <v>8327</v>
      </c>
      <c r="T2103" s="11">
        <f t="shared" si="163"/>
        <v>40952.149467592593</v>
      </c>
      <c r="U2103" s="11">
        <f t="shared" si="164"/>
        <v>40892.149467592593</v>
      </c>
    </row>
    <row r="2104" spans="1:21" ht="48" hidden="1" x14ac:dyDescent="0.2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s="6">
        <f t="shared" si="160"/>
        <v>136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8277</v>
      </c>
      <c r="P2104" s="4">
        <f t="shared" si="161"/>
        <v>35.79</v>
      </c>
      <c r="Q2104" s="7">
        <f t="shared" si="162"/>
        <v>35.79</v>
      </c>
      <c r="R2104" s="8" t="s">
        <v>8323</v>
      </c>
      <c r="S2104" t="s">
        <v>8327</v>
      </c>
      <c r="T2104" s="11">
        <f t="shared" si="163"/>
        <v>40668.868611111109</v>
      </c>
      <c r="U2104" s="11">
        <f t="shared" si="164"/>
        <v>40638.868611111109</v>
      </c>
    </row>
    <row r="2105" spans="1:21" ht="32" hidden="1" x14ac:dyDescent="0.2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s="6">
        <f t="shared" si="160"/>
        <v>146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8277</v>
      </c>
      <c r="P2105" s="4">
        <f t="shared" si="161"/>
        <v>98.82</v>
      </c>
      <c r="Q2105" s="7">
        <f t="shared" si="162"/>
        <v>98.82</v>
      </c>
      <c r="R2105" s="8" t="s">
        <v>8323</v>
      </c>
      <c r="S2105" t="s">
        <v>8327</v>
      </c>
      <c r="T2105" s="11">
        <f t="shared" si="163"/>
        <v>41222.7966087963</v>
      </c>
      <c r="U2105" s="11">
        <f t="shared" si="164"/>
        <v>41192.754942129628</v>
      </c>
    </row>
    <row r="2106" spans="1:21" ht="48" hidden="1" x14ac:dyDescent="0.2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s="6">
        <f t="shared" si="160"/>
        <v>130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8277</v>
      </c>
      <c r="P2106" s="4">
        <f t="shared" si="161"/>
        <v>28</v>
      </c>
      <c r="Q2106" s="7">
        <f t="shared" si="162"/>
        <v>28</v>
      </c>
      <c r="R2106" s="8" t="s">
        <v>8323</v>
      </c>
      <c r="S2106" t="s">
        <v>8327</v>
      </c>
      <c r="T2106" s="11">
        <f t="shared" si="163"/>
        <v>41425</v>
      </c>
      <c r="U2106" s="11">
        <f t="shared" si="164"/>
        <v>41394.074467592596</v>
      </c>
    </row>
    <row r="2107" spans="1:21" ht="32" hidden="1" x14ac:dyDescent="0.2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s="6">
        <f t="shared" si="160"/>
        <v>254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8277</v>
      </c>
      <c r="P2107" s="4">
        <f t="shared" si="161"/>
        <v>51.31</v>
      </c>
      <c r="Q2107" s="7">
        <f t="shared" si="162"/>
        <v>51.31</v>
      </c>
      <c r="R2107" s="8" t="s">
        <v>8323</v>
      </c>
      <c r="S2107" t="s">
        <v>8327</v>
      </c>
      <c r="T2107" s="11">
        <f t="shared" si="163"/>
        <v>41964.166666666672</v>
      </c>
      <c r="U2107" s="11">
        <f t="shared" si="164"/>
        <v>41951.788807870369</v>
      </c>
    </row>
    <row r="2108" spans="1:21" ht="48" hidden="1" x14ac:dyDescent="0.2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s="6">
        <f t="shared" si="160"/>
        <v>107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8277</v>
      </c>
      <c r="P2108" s="4">
        <f t="shared" si="161"/>
        <v>53.52</v>
      </c>
      <c r="Q2108" s="7">
        <f t="shared" si="162"/>
        <v>53.52</v>
      </c>
      <c r="R2108" s="8" t="s">
        <v>8323</v>
      </c>
      <c r="S2108" t="s">
        <v>8327</v>
      </c>
      <c r="T2108" s="11">
        <f t="shared" si="163"/>
        <v>41300.21497685185</v>
      </c>
      <c r="U2108" s="11">
        <f t="shared" si="164"/>
        <v>41270.21497685185</v>
      </c>
    </row>
    <row r="2109" spans="1:21" ht="48" hidden="1" x14ac:dyDescent="0.2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s="6">
        <f t="shared" si="160"/>
        <v>108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8277</v>
      </c>
      <c r="P2109" s="4">
        <f t="shared" si="161"/>
        <v>37.15</v>
      </c>
      <c r="Q2109" s="7">
        <f t="shared" si="162"/>
        <v>37.15</v>
      </c>
      <c r="R2109" s="8" t="s">
        <v>8323</v>
      </c>
      <c r="S2109" t="s">
        <v>8327</v>
      </c>
      <c r="T2109" s="11">
        <f t="shared" si="163"/>
        <v>41955.752233796295</v>
      </c>
      <c r="U2109" s="11">
        <f t="shared" si="164"/>
        <v>41934.71056712963</v>
      </c>
    </row>
    <row r="2110" spans="1:21" ht="48" hidden="1" x14ac:dyDescent="0.2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s="6">
        <f t="shared" si="160"/>
        <v>107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8277</v>
      </c>
      <c r="P2110" s="4">
        <f t="shared" si="161"/>
        <v>89.9</v>
      </c>
      <c r="Q2110" s="7">
        <f t="shared" si="162"/>
        <v>89.9</v>
      </c>
      <c r="R2110" s="8" t="s">
        <v>8323</v>
      </c>
      <c r="S2110" t="s">
        <v>8327</v>
      </c>
      <c r="T2110" s="11">
        <f t="shared" si="163"/>
        <v>41162.163194444445</v>
      </c>
      <c r="U2110" s="11">
        <f t="shared" si="164"/>
        <v>41135.175694444442</v>
      </c>
    </row>
    <row r="2111" spans="1:21" ht="32" hidden="1" x14ac:dyDescent="0.2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s="6">
        <f t="shared" si="160"/>
        <v>107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8277</v>
      </c>
      <c r="P2111" s="4">
        <f t="shared" si="161"/>
        <v>106.53</v>
      </c>
      <c r="Q2111" s="7">
        <f t="shared" si="162"/>
        <v>106.53</v>
      </c>
      <c r="R2111" s="8" t="s">
        <v>8323</v>
      </c>
      <c r="S2111" t="s">
        <v>8327</v>
      </c>
      <c r="T2111" s="11">
        <f t="shared" si="163"/>
        <v>42190.708530092597</v>
      </c>
      <c r="U2111" s="11">
        <f t="shared" si="164"/>
        <v>42160.708530092597</v>
      </c>
    </row>
    <row r="2112" spans="1:21" ht="32" hidden="1" x14ac:dyDescent="0.2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s="6">
        <f t="shared" si="160"/>
        <v>100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8277</v>
      </c>
      <c r="P2112" s="4">
        <f t="shared" si="161"/>
        <v>52.82</v>
      </c>
      <c r="Q2112" s="7">
        <f t="shared" si="162"/>
        <v>52.82</v>
      </c>
      <c r="R2112" s="8" t="s">
        <v>8323</v>
      </c>
      <c r="S2112" t="s">
        <v>8327</v>
      </c>
      <c r="T2112" s="11">
        <f t="shared" si="163"/>
        <v>41787.207638888889</v>
      </c>
      <c r="U2112" s="11">
        <f t="shared" si="164"/>
        <v>41759.670937499999</v>
      </c>
    </row>
    <row r="2113" spans="1:21" ht="48" hidden="1" x14ac:dyDescent="0.2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s="6">
        <f t="shared" si="160"/>
        <v>107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8277</v>
      </c>
      <c r="P2113" s="4">
        <f t="shared" si="161"/>
        <v>54.62</v>
      </c>
      <c r="Q2113" s="7">
        <f t="shared" si="162"/>
        <v>54.62</v>
      </c>
      <c r="R2113" s="8" t="s">
        <v>8323</v>
      </c>
      <c r="S2113" t="s">
        <v>8327</v>
      </c>
      <c r="T2113" s="11">
        <f t="shared" si="163"/>
        <v>40770.041666666664</v>
      </c>
      <c r="U2113" s="11">
        <f t="shared" si="164"/>
        <v>40703.197048611109</v>
      </c>
    </row>
    <row r="2114" spans="1:21" ht="48" hidden="1" x14ac:dyDescent="0.2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s="6">
        <f t="shared" si="160"/>
        <v>100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8277</v>
      </c>
      <c r="P2114" s="4">
        <f t="shared" si="161"/>
        <v>27.27</v>
      </c>
      <c r="Q2114" s="7">
        <f t="shared" si="162"/>
        <v>27.27</v>
      </c>
      <c r="R2114" s="8" t="s">
        <v>8323</v>
      </c>
      <c r="S2114" t="s">
        <v>8327</v>
      </c>
      <c r="T2114" s="11">
        <f t="shared" si="163"/>
        <v>41379.928159722222</v>
      </c>
      <c r="U2114" s="11">
        <f t="shared" si="164"/>
        <v>41365.928159722222</v>
      </c>
    </row>
    <row r="2115" spans="1:21" ht="32" hidden="1" x14ac:dyDescent="0.2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s="6">
        <f t="shared" ref="F2115:F2178" si="165">ROUND(E2115/D2115*100,0)</f>
        <v>105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8277</v>
      </c>
      <c r="P2115" s="4">
        <f t="shared" ref="P2115:P2178" si="166">ROUND(E2115/M2115,2)</f>
        <v>68.599999999999994</v>
      </c>
      <c r="Q2115" s="7">
        <f t="shared" ref="Q2115:Q2178" si="167">IFERROR(ROUND(E2115/M2115,2),0)</f>
        <v>68.599999999999994</v>
      </c>
      <c r="R2115" s="8" t="s">
        <v>8323</v>
      </c>
      <c r="S2115" t="s">
        <v>8327</v>
      </c>
      <c r="T2115" s="11">
        <f t="shared" ref="T2115:T2178" si="168">(((J2115/60)/60)/24)+DATE(1970,1,1)</f>
        <v>41905.86546296296</v>
      </c>
      <c r="U2115" s="11">
        <f t="shared" ref="U2115:U2178" si="169">(((K2115/60)/60)/24)+DATE(1970,1,1)</f>
        <v>41870.86546296296</v>
      </c>
    </row>
    <row r="2116" spans="1:21" ht="48" hidden="1" x14ac:dyDescent="0.2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s="6">
        <f t="shared" si="165"/>
        <v>105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8277</v>
      </c>
      <c r="P2116" s="4">
        <f t="shared" si="166"/>
        <v>35.61</v>
      </c>
      <c r="Q2116" s="7">
        <f t="shared" si="167"/>
        <v>35.61</v>
      </c>
      <c r="R2116" s="8" t="s">
        <v>8323</v>
      </c>
      <c r="S2116" t="s">
        <v>8327</v>
      </c>
      <c r="T2116" s="11">
        <f t="shared" si="168"/>
        <v>40521.207638888889</v>
      </c>
      <c r="U2116" s="11">
        <f t="shared" si="169"/>
        <v>40458.815625000003</v>
      </c>
    </row>
    <row r="2117" spans="1:21" ht="48" hidden="1" x14ac:dyDescent="0.2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s="6">
        <f t="shared" si="165"/>
        <v>226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8277</v>
      </c>
      <c r="P2117" s="4">
        <f t="shared" si="166"/>
        <v>94.03</v>
      </c>
      <c r="Q2117" s="7">
        <f t="shared" si="167"/>
        <v>94.03</v>
      </c>
      <c r="R2117" s="8" t="s">
        <v>8323</v>
      </c>
      <c r="S2117" t="s">
        <v>8327</v>
      </c>
      <c r="T2117" s="11">
        <f t="shared" si="168"/>
        <v>40594.081030092595</v>
      </c>
      <c r="U2117" s="11">
        <f t="shared" si="169"/>
        <v>40564.081030092595</v>
      </c>
    </row>
    <row r="2118" spans="1:21" ht="48" hidden="1" x14ac:dyDescent="0.2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s="6">
        <f t="shared" si="165"/>
        <v>101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8277</v>
      </c>
      <c r="P2118" s="4">
        <f t="shared" si="166"/>
        <v>526.46</v>
      </c>
      <c r="Q2118" s="7">
        <f t="shared" si="167"/>
        <v>526.46</v>
      </c>
      <c r="R2118" s="8" t="s">
        <v>8323</v>
      </c>
      <c r="S2118" t="s">
        <v>8327</v>
      </c>
      <c r="T2118" s="11">
        <f t="shared" si="168"/>
        <v>41184.777812500004</v>
      </c>
      <c r="U2118" s="11">
        <f t="shared" si="169"/>
        <v>41136.777812500004</v>
      </c>
    </row>
    <row r="2119" spans="1:21" ht="48" hidden="1" x14ac:dyDescent="0.2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s="6">
        <f t="shared" si="165"/>
        <v>148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8277</v>
      </c>
      <c r="P2119" s="4">
        <f t="shared" si="166"/>
        <v>50.66</v>
      </c>
      <c r="Q2119" s="7">
        <f t="shared" si="167"/>
        <v>50.66</v>
      </c>
      <c r="R2119" s="8" t="s">
        <v>8323</v>
      </c>
      <c r="S2119" t="s">
        <v>8327</v>
      </c>
      <c r="T2119" s="11">
        <f t="shared" si="168"/>
        <v>42304.207638888889</v>
      </c>
      <c r="U2119" s="11">
        <f t="shared" si="169"/>
        <v>42290.059594907405</v>
      </c>
    </row>
    <row r="2120" spans="1:21" ht="32" hidden="1" x14ac:dyDescent="0.2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s="6">
        <f t="shared" si="165"/>
        <v>135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8277</v>
      </c>
      <c r="P2120" s="4">
        <f t="shared" si="166"/>
        <v>79.180000000000007</v>
      </c>
      <c r="Q2120" s="7">
        <f t="shared" si="167"/>
        <v>79.180000000000007</v>
      </c>
      <c r="R2120" s="8" t="s">
        <v>8323</v>
      </c>
      <c r="S2120" t="s">
        <v>8327</v>
      </c>
      <c r="T2120" s="11">
        <f t="shared" si="168"/>
        <v>40748.839537037034</v>
      </c>
      <c r="U2120" s="11">
        <f t="shared" si="169"/>
        <v>40718.839537037034</v>
      </c>
    </row>
    <row r="2121" spans="1:21" ht="48" hidden="1" x14ac:dyDescent="0.2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s="6">
        <f t="shared" si="165"/>
        <v>101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8277</v>
      </c>
      <c r="P2121" s="4">
        <f t="shared" si="166"/>
        <v>91.59</v>
      </c>
      <c r="Q2121" s="7">
        <f t="shared" si="167"/>
        <v>91.59</v>
      </c>
      <c r="R2121" s="8" t="s">
        <v>8323</v>
      </c>
      <c r="S2121" t="s">
        <v>8327</v>
      </c>
      <c r="T2121" s="11">
        <f t="shared" si="168"/>
        <v>41137.130150462966</v>
      </c>
      <c r="U2121" s="11">
        <f t="shared" si="169"/>
        <v>41107.130150462966</v>
      </c>
    </row>
    <row r="2122" spans="1:21" ht="48" hidden="1" x14ac:dyDescent="0.2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s="6">
        <f t="shared" si="165"/>
        <v>101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8277</v>
      </c>
      <c r="P2122" s="4">
        <f t="shared" si="166"/>
        <v>116.96</v>
      </c>
      <c r="Q2122" s="7">
        <f t="shared" si="167"/>
        <v>116.96</v>
      </c>
      <c r="R2122" s="8" t="s">
        <v>8323</v>
      </c>
      <c r="S2122" t="s">
        <v>8327</v>
      </c>
      <c r="T2122" s="11">
        <f t="shared" si="168"/>
        <v>41640.964537037034</v>
      </c>
      <c r="U2122" s="11">
        <f t="shared" si="169"/>
        <v>41591.964537037034</v>
      </c>
    </row>
    <row r="2123" spans="1:21" ht="32" hidden="1" x14ac:dyDescent="0.2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s="6">
        <f t="shared" si="165"/>
        <v>1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8280</v>
      </c>
      <c r="P2123" s="4">
        <f t="shared" si="166"/>
        <v>28.4</v>
      </c>
      <c r="Q2123" s="7">
        <f t="shared" si="167"/>
        <v>28.4</v>
      </c>
      <c r="R2123" s="8" t="s">
        <v>8331</v>
      </c>
      <c r="S2123" t="s">
        <v>8332</v>
      </c>
      <c r="T2123" s="11">
        <f t="shared" si="168"/>
        <v>42746.7424537037</v>
      </c>
      <c r="U2123" s="11">
        <f t="shared" si="169"/>
        <v>42716.7424537037</v>
      </c>
    </row>
    <row r="2124" spans="1:21" ht="32" hidden="1" x14ac:dyDescent="0.2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s="6">
        <f t="shared" si="165"/>
        <v>0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8280</v>
      </c>
      <c r="P2124" s="4">
        <f t="shared" si="166"/>
        <v>103.33</v>
      </c>
      <c r="Q2124" s="7">
        <f t="shared" si="167"/>
        <v>103.33</v>
      </c>
      <c r="R2124" s="8" t="s">
        <v>8331</v>
      </c>
      <c r="S2124" t="s">
        <v>8332</v>
      </c>
      <c r="T2124" s="11">
        <f t="shared" si="168"/>
        <v>42742.300567129627</v>
      </c>
      <c r="U2124" s="11">
        <f t="shared" si="169"/>
        <v>42712.300567129627</v>
      </c>
    </row>
    <row r="2125" spans="1:21" ht="64" hidden="1" x14ac:dyDescent="0.2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s="6">
        <f t="shared" si="165"/>
        <v>10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8280</v>
      </c>
      <c r="P2125" s="4">
        <f t="shared" si="166"/>
        <v>10</v>
      </c>
      <c r="Q2125" s="7">
        <f t="shared" si="167"/>
        <v>10</v>
      </c>
      <c r="R2125" s="8" t="s">
        <v>8331</v>
      </c>
      <c r="S2125" t="s">
        <v>8332</v>
      </c>
      <c r="T2125" s="11">
        <f t="shared" si="168"/>
        <v>40252.290972222225</v>
      </c>
      <c r="U2125" s="11">
        <f t="shared" si="169"/>
        <v>40198.424849537041</v>
      </c>
    </row>
    <row r="2126" spans="1:21" ht="48" hidden="1" x14ac:dyDescent="0.2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s="6">
        <f t="shared" si="165"/>
        <v>10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8280</v>
      </c>
      <c r="P2126" s="4">
        <f t="shared" si="166"/>
        <v>23</v>
      </c>
      <c r="Q2126" s="7">
        <f t="shared" si="167"/>
        <v>23</v>
      </c>
      <c r="R2126" s="8" t="s">
        <v>8331</v>
      </c>
      <c r="S2126" t="s">
        <v>8332</v>
      </c>
      <c r="T2126" s="11">
        <f t="shared" si="168"/>
        <v>40512.208333333336</v>
      </c>
      <c r="U2126" s="11">
        <f t="shared" si="169"/>
        <v>40464.028182870366</v>
      </c>
    </row>
    <row r="2127" spans="1:21" ht="48" hidden="1" x14ac:dyDescent="0.2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s="6">
        <f t="shared" si="165"/>
        <v>1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8280</v>
      </c>
      <c r="P2127" s="4">
        <f t="shared" si="166"/>
        <v>31.56</v>
      </c>
      <c r="Q2127" s="7">
        <f t="shared" si="167"/>
        <v>31.56</v>
      </c>
      <c r="R2127" s="8" t="s">
        <v>8331</v>
      </c>
      <c r="S2127" t="s">
        <v>8332</v>
      </c>
      <c r="T2127" s="11">
        <f t="shared" si="168"/>
        <v>42221.023530092592</v>
      </c>
      <c r="U2127" s="11">
        <f t="shared" si="169"/>
        <v>42191.023530092592</v>
      </c>
    </row>
    <row r="2128" spans="1:21" ht="48" hidden="1" x14ac:dyDescent="0.2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s="6">
        <f t="shared" si="165"/>
        <v>0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8280</v>
      </c>
      <c r="P2128" s="4">
        <f t="shared" si="166"/>
        <v>5</v>
      </c>
      <c r="Q2128" s="7">
        <f t="shared" si="167"/>
        <v>5</v>
      </c>
      <c r="R2128" s="8" t="s">
        <v>8331</v>
      </c>
      <c r="S2128" t="s">
        <v>8332</v>
      </c>
      <c r="T2128" s="11">
        <f t="shared" si="168"/>
        <v>41981.973229166666</v>
      </c>
      <c r="U2128" s="11">
        <f t="shared" si="169"/>
        <v>41951.973229166666</v>
      </c>
    </row>
    <row r="2129" spans="1:21" ht="16" hidden="1" x14ac:dyDescent="0.2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s="6">
        <f t="shared" si="165"/>
        <v>29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8280</v>
      </c>
      <c r="P2129" s="4">
        <f t="shared" si="166"/>
        <v>34.22</v>
      </c>
      <c r="Q2129" s="7">
        <f t="shared" si="167"/>
        <v>34.22</v>
      </c>
      <c r="R2129" s="8" t="s">
        <v>8331</v>
      </c>
      <c r="S2129" t="s">
        <v>8332</v>
      </c>
      <c r="T2129" s="11">
        <f t="shared" si="168"/>
        <v>42075.463692129633</v>
      </c>
      <c r="U2129" s="11">
        <f t="shared" si="169"/>
        <v>42045.50535879629</v>
      </c>
    </row>
    <row r="2130" spans="1:21" ht="48" hidden="1" x14ac:dyDescent="0.2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s="6">
        <f t="shared" si="165"/>
        <v>0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8280</v>
      </c>
      <c r="P2130" s="4">
        <f t="shared" si="166"/>
        <v>25</v>
      </c>
      <c r="Q2130" s="7">
        <f t="shared" si="167"/>
        <v>25</v>
      </c>
      <c r="R2130" s="8" t="s">
        <v>8331</v>
      </c>
      <c r="S2130" t="s">
        <v>8332</v>
      </c>
      <c r="T2130" s="11">
        <f t="shared" si="168"/>
        <v>41903.772789351853</v>
      </c>
      <c r="U2130" s="11">
        <f t="shared" si="169"/>
        <v>41843.772789351853</v>
      </c>
    </row>
    <row r="2131" spans="1:21" ht="48" hidden="1" x14ac:dyDescent="0.2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s="6">
        <f t="shared" si="165"/>
        <v>12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8280</v>
      </c>
      <c r="P2131" s="4">
        <f t="shared" si="166"/>
        <v>19.670000000000002</v>
      </c>
      <c r="Q2131" s="7">
        <f t="shared" si="167"/>
        <v>19.670000000000002</v>
      </c>
      <c r="R2131" s="8" t="s">
        <v>8331</v>
      </c>
      <c r="S2131" t="s">
        <v>8332</v>
      </c>
      <c r="T2131" s="11">
        <f t="shared" si="168"/>
        <v>42439.024305555555</v>
      </c>
      <c r="U2131" s="11">
        <f t="shared" si="169"/>
        <v>42409.024305555555</v>
      </c>
    </row>
    <row r="2132" spans="1:21" ht="32" hidden="1" x14ac:dyDescent="0.2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s="6">
        <f t="shared" si="165"/>
        <v>0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8280</v>
      </c>
      <c r="P2132" s="4">
        <f t="shared" si="166"/>
        <v>21.25</v>
      </c>
      <c r="Q2132" s="7">
        <f t="shared" si="167"/>
        <v>21.25</v>
      </c>
      <c r="R2132" s="8" t="s">
        <v>8331</v>
      </c>
      <c r="S2132" t="s">
        <v>8332</v>
      </c>
      <c r="T2132" s="11">
        <f t="shared" si="168"/>
        <v>41867.086377314816</v>
      </c>
      <c r="U2132" s="11">
        <f t="shared" si="169"/>
        <v>41832.086377314816</v>
      </c>
    </row>
    <row r="2133" spans="1:21" ht="48" hidden="1" x14ac:dyDescent="0.2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s="6">
        <f t="shared" si="165"/>
        <v>5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8280</v>
      </c>
      <c r="P2133" s="4">
        <f t="shared" si="166"/>
        <v>8.33</v>
      </c>
      <c r="Q2133" s="7">
        <f t="shared" si="167"/>
        <v>8.33</v>
      </c>
      <c r="R2133" s="8" t="s">
        <v>8331</v>
      </c>
      <c r="S2133" t="s">
        <v>8332</v>
      </c>
      <c r="T2133" s="11">
        <f t="shared" si="168"/>
        <v>42197.207071759258</v>
      </c>
      <c r="U2133" s="11">
        <f t="shared" si="169"/>
        <v>42167.207071759258</v>
      </c>
    </row>
    <row r="2134" spans="1:21" ht="48" hidden="1" x14ac:dyDescent="0.2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s="6">
        <f t="shared" si="165"/>
        <v>2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8280</v>
      </c>
      <c r="P2134" s="4">
        <f t="shared" si="166"/>
        <v>21.34</v>
      </c>
      <c r="Q2134" s="7">
        <f t="shared" si="167"/>
        <v>21.34</v>
      </c>
      <c r="R2134" s="8" t="s">
        <v>8331</v>
      </c>
      <c r="S2134" t="s">
        <v>8332</v>
      </c>
      <c r="T2134" s="11">
        <f t="shared" si="168"/>
        <v>41673.487175925926</v>
      </c>
      <c r="U2134" s="11">
        <f t="shared" si="169"/>
        <v>41643.487175925926</v>
      </c>
    </row>
    <row r="2135" spans="1:21" ht="48" hidden="1" x14ac:dyDescent="0.2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s="6">
        <f t="shared" si="165"/>
        <v>2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8280</v>
      </c>
      <c r="P2135" s="4">
        <f t="shared" si="166"/>
        <v>5.33</v>
      </c>
      <c r="Q2135" s="7">
        <f t="shared" si="167"/>
        <v>5.33</v>
      </c>
      <c r="R2135" s="8" t="s">
        <v>8331</v>
      </c>
      <c r="S2135" t="s">
        <v>8332</v>
      </c>
      <c r="T2135" s="11">
        <f t="shared" si="168"/>
        <v>40657.290972222225</v>
      </c>
      <c r="U2135" s="11">
        <f t="shared" si="169"/>
        <v>40619.097210648149</v>
      </c>
    </row>
    <row r="2136" spans="1:21" ht="48" hidden="1" x14ac:dyDescent="0.2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s="6">
        <f t="shared" si="165"/>
        <v>2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8280</v>
      </c>
      <c r="P2136" s="4">
        <f t="shared" si="166"/>
        <v>34.67</v>
      </c>
      <c r="Q2136" s="7">
        <f t="shared" si="167"/>
        <v>34.67</v>
      </c>
      <c r="R2136" s="8" t="s">
        <v>8331</v>
      </c>
      <c r="S2136" t="s">
        <v>8332</v>
      </c>
      <c r="T2136" s="11">
        <f t="shared" si="168"/>
        <v>41391.886469907404</v>
      </c>
      <c r="U2136" s="11">
        <f t="shared" si="169"/>
        <v>41361.886469907404</v>
      </c>
    </row>
    <row r="2137" spans="1:21" ht="48" hidden="1" x14ac:dyDescent="0.2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s="6">
        <f t="shared" si="165"/>
        <v>10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8280</v>
      </c>
      <c r="P2137" s="4">
        <f t="shared" si="166"/>
        <v>21.73</v>
      </c>
      <c r="Q2137" s="7">
        <f t="shared" si="167"/>
        <v>21.73</v>
      </c>
      <c r="R2137" s="8" t="s">
        <v>8331</v>
      </c>
      <c r="S2137" t="s">
        <v>8332</v>
      </c>
      <c r="T2137" s="11">
        <f t="shared" si="168"/>
        <v>41186.963344907403</v>
      </c>
      <c r="U2137" s="11">
        <f t="shared" si="169"/>
        <v>41156.963344907403</v>
      </c>
    </row>
    <row r="2138" spans="1:21" ht="48" hidden="1" x14ac:dyDescent="0.2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s="6">
        <f t="shared" si="165"/>
        <v>0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8280</v>
      </c>
      <c r="P2138" s="4">
        <f t="shared" si="166"/>
        <v>11.92</v>
      </c>
      <c r="Q2138" s="7">
        <f t="shared" si="167"/>
        <v>11.92</v>
      </c>
      <c r="R2138" s="8" t="s">
        <v>8331</v>
      </c>
      <c r="S2138" t="s">
        <v>8332</v>
      </c>
      <c r="T2138" s="11">
        <f t="shared" si="168"/>
        <v>41566.509097222224</v>
      </c>
      <c r="U2138" s="11">
        <f t="shared" si="169"/>
        <v>41536.509097222224</v>
      </c>
    </row>
    <row r="2139" spans="1:21" ht="48" hidden="1" x14ac:dyDescent="0.2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s="6">
        <f t="shared" si="165"/>
        <v>28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8280</v>
      </c>
      <c r="P2139" s="4">
        <f t="shared" si="166"/>
        <v>26.6</v>
      </c>
      <c r="Q2139" s="7">
        <f t="shared" si="167"/>
        <v>26.6</v>
      </c>
      <c r="R2139" s="8" t="s">
        <v>8331</v>
      </c>
      <c r="S2139" t="s">
        <v>8332</v>
      </c>
      <c r="T2139" s="11">
        <f t="shared" si="168"/>
        <v>41978.771168981482</v>
      </c>
      <c r="U2139" s="11">
        <f t="shared" si="169"/>
        <v>41948.771168981482</v>
      </c>
    </row>
    <row r="2140" spans="1:21" ht="32" hidden="1" x14ac:dyDescent="0.2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s="6">
        <f t="shared" si="165"/>
        <v>13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8280</v>
      </c>
      <c r="P2140" s="4">
        <f t="shared" si="166"/>
        <v>10.67</v>
      </c>
      <c r="Q2140" s="7">
        <f t="shared" si="167"/>
        <v>10.67</v>
      </c>
      <c r="R2140" s="8" t="s">
        <v>8331</v>
      </c>
      <c r="S2140" t="s">
        <v>8332</v>
      </c>
      <c r="T2140" s="11">
        <f t="shared" si="168"/>
        <v>41587.054849537039</v>
      </c>
      <c r="U2140" s="11">
        <f t="shared" si="169"/>
        <v>41557.013182870374</v>
      </c>
    </row>
    <row r="2141" spans="1:21" ht="48" hidden="1" x14ac:dyDescent="0.2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s="6">
        <f t="shared" si="165"/>
        <v>5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8280</v>
      </c>
      <c r="P2141" s="4">
        <f t="shared" si="166"/>
        <v>29.04</v>
      </c>
      <c r="Q2141" s="7">
        <f t="shared" si="167"/>
        <v>29.04</v>
      </c>
      <c r="R2141" s="8" t="s">
        <v>8331</v>
      </c>
      <c r="S2141" t="s">
        <v>8332</v>
      </c>
      <c r="T2141" s="11">
        <f t="shared" si="168"/>
        <v>42677.750092592592</v>
      </c>
      <c r="U2141" s="11">
        <f t="shared" si="169"/>
        <v>42647.750092592592</v>
      </c>
    </row>
    <row r="2142" spans="1:21" ht="48" hidden="1" x14ac:dyDescent="0.2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s="6">
        <f t="shared" si="165"/>
        <v>0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8280</v>
      </c>
      <c r="P2142" s="4">
        <f t="shared" si="166"/>
        <v>50.91</v>
      </c>
      <c r="Q2142" s="7">
        <f t="shared" si="167"/>
        <v>50.91</v>
      </c>
      <c r="R2142" s="8" t="s">
        <v>8331</v>
      </c>
      <c r="S2142" t="s">
        <v>8332</v>
      </c>
      <c r="T2142" s="11">
        <f t="shared" si="168"/>
        <v>41285.833611111113</v>
      </c>
      <c r="U2142" s="11">
        <f t="shared" si="169"/>
        <v>41255.833611111113</v>
      </c>
    </row>
    <row r="2143" spans="1:21" ht="48" hidden="1" x14ac:dyDescent="0.2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s="6">
        <f t="shared" si="165"/>
        <v>0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8280</v>
      </c>
      <c r="P2143" s="4" t="e">
        <f t="shared" si="166"/>
        <v>#DIV/0!</v>
      </c>
      <c r="Q2143" s="7">
        <f t="shared" si="167"/>
        <v>0</v>
      </c>
      <c r="R2143" s="8" t="s">
        <v>8331</v>
      </c>
      <c r="S2143" t="s">
        <v>8332</v>
      </c>
      <c r="T2143" s="11">
        <f t="shared" si="168"/>
        <v>41957.277303240742</v>
      </c>
      <c r="U2143" s="11">
        <f t="shared" si="169"/>
        <v>41927.235636574071</v>
      </c>
    </row>
    <row r="2144" spans="1:21" ht="48" hidden="1" x14ac:dyDescent="0.2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s="6">
        <f t="shared" si="165"/>
        <v>6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8280</v>
      </c>
      <c r="P2144" s="4">
        <f t="shared" si="166"/>
        <v>50.08</v>
      </c>
      <c r="Q2144" s="7">
        <f t="shared" si="167"/>
        <v>50.08</v>
      </c>
      <c r="R2144" s="8" t="s">
        <v>8331</v>
      </c>
      <c r="S2144" t="s">
        <v>8332</v>
      </c>
      <c r="T2144" s="11">
        <f t="shared" si="168"/>
        <v>42368.701504629629</v>
      </c>
      <c r="U2144" s="11">
        <f t="shared" si="169"/>
        <v>42340.701504629629</v>
      </c>
    </row>
    <row r="2145" spans="1:21" ht="48" hidden="1" x14ac:dyDescent="0.2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s="6">
        <f t="shared" si="165"/>
        <v>11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8280</v>
      </c>
      <c r="P2145" s="4">
        <f t="shared" si="166"/>
        <v>45</v>
      </c>
      <c r="Q2145" s="7">
        <f t="shared" si="167"/>
        <v>45</v>
      </c>
      <c r="R2145" s="8" t="s">
        <v>8331</v>
      </c>
      <c r="S2145" t="s">
        <v>8332</v>
      </c>
      <c r="T2145" s="11">
        <f t="shared" si="168"/>
        <v>40380.791666666664</v>
      </c>
      <c r="U2145" s="11">
        <f t="shared" si="169"/>
        <v>40332.886712962965</v>
      </c>
    </row>
    <row r="2146" spans="1:21" ht="32" hidden="1" x14ac:dyDescent="0.2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s="6">
        <f t="shared" si="165"/>
        <v>2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8280</v>
      </c>
      <c r="P2146" s="4">
        <f t="shared" si="166"/>
        <v>25.29</v>
      </c>
      <c r="Q2146" s="7">
        <f t="shared" si="167"/>
        <v>25.29</v>
      </c>
      <c r="R2146" s="8" t="s">
        <v>8331</v>
      </c>
      <c r="S2146" t="s">
        <v>8332</v>
      </c>
      <c r="T2146" s="11">
        <f t="shared" si="168"/>
        <v>41531.546759259261</v>
      </c>
      <c r="U2146" s="11">
        <f t="shared" si="169"/>
        <v>41499.546759259261</v>
      </c>
    </row>
    <row r="2147" spans="1:21" ht="48" hidden="1" x14ac:dyDescent="0.2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s="6">
        <f t="shared" si="165"/>
        <v>30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8280</v>
      </c>
      <c r="P2147" s="4">
        <f t="shared" si="166"/>
        <v>51.29</v>
      </c>
      <c r="Q2147" s="7">
        <f t="shared" si="167"/>
        <v>51.29</v>
      </c>
      <c r="R2147" s="8" t="s">
        <v>8331</v>
      </c>
      <c r="S2147" t="s">
        <v>8332</v>
      </c>
      <c r="T2147" s="11">
        <f t="shared" si="168"/>
        <v>41605.279097222221</v>
      </c>
      <c r="U2147" s="11">
        <f t="shared" si="169"/>
        <v>41575.237430555557</v>
      </c>
    </row>
    <row r="2148" spans="1:21" ht="48" hidden="1" x14ac:dyDescent="0.2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s="6">
        <f t="shared" si="165"/>
        <v>0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8280</v>
      </c>
      <c r="P2148" s="4">
        <f t="shared" si="166"/>
        <v>1</v>
      </c>
      <c r="Q2148" s="7">
        <f t="shared" si="167"/>
        <v>1</v>
      </c>
      <c r="R2148" s="8" t="s">
        <v>8331</v>
      </c>
      <c r="S2148" t="s">
        <v>8332</v>
      </c>
      <c r="T2148" s="11">
        <f t="shared" si="168"/>
        <v>42411.679513888885</v>
      </c>
      <c r="U2148" s="11">
        <f t="shared" si="169"/>
        <v>42397.679513888885</v>
      </c>
    </row>
    <row r="2149" spans="1:21" ht="16" hidden="1" x14ac:dyDescent="0.2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s="6">
        <f t="shared" si="165"/>
        <v>1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8280</v>
      </c>
      <c r="P2149" s="4">
        <f t="shared" si="166"/>
        <v>49.38</v>
      </c>
      <c r="Q2149" s="7">
        <f t="shared" si="167"/>
        <v>49.38</v>
      </c>
      <c r="R2149" s="8" t="s">
        <v>8331</v>
      </c>
      <c r="S2149" t="s">
        <v>8332</v>
      </c>
      <c r="T2149" s="11">
        <f t="shared" si="168"/>
        <v>41959.337361111116</v>
      </c>
      <c r="U2149" s="11">
        <f t="shared" si="169"/>
        <v>41927.295694444445</v>
      </c>
    </row>
    <row r="2150" spans="1:21" ht="48" hidden="1" x14ac:dyDescent="0.2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s="6">
        <f t="shared" si="165"/>
        <v>2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8280</v>
      </c>
      <c r="P2150" s="4">
        <f t="shared" si="166"/>
        <v>1</v>
      </c>
      <c r="Q2150" s="7">
        <f t="shared" si="167"/>
        <v>1</v>
      </c>
      <c r="R2150" s="8" t="s">
        <v>8331</v>
      </c>
      <c r="S2150" t="s">
        <v>8332</v>
      </c>
      <c r="T2150" s="11">
        <f t="shared" si="168"/>
        <v>42096.691921296297</v>
      </c>
      <c r="U2150" s="11">
        <f t="shared" si="169"/>
        <v>42066.733587962968</v>
      </c>
    </row>
    <row r="2151" spans="1:21" ht="48" hidden="1" x14ac:dyDescent="0.2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s="6">
        <f t="shared" si="165"/>
        <v>0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8280</v>
      </c>
      <c r="P2151" s="4" t="e">
        <f t="shared" si="166"/>
        <v>#DIV/0!</v>
      </c>
      <c r="Q2151" s="7">
        <f t="shared" si="167"/>
        <v>0</v>
      </c>
      <c r="R2151" s="8" t="s">
        <v>8331</v>
      </c>
      <c r="S2151" t="s">
        <v>8332</v>
      </c>
      <c r="T2151" s="11">
        <f t="shared" si="168"/>
        <v>40390</v>
      </c>
      <c r="U2151" s="11">
        <f t="shared" si="169"/>
        <v>40355.024953703702</v>
      </c>
    </row>
    <row r="2152" spans="1:21" ht="16" hidden="1" x14ac:dyDescent="0.2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s="6">
        <f t="shared" si="165"/>
        <v>1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8280</v>
      </c>
      <c r="P2152" s="4">
        <f t="shared" si="166"/>
        <v>101.25</v>
      </c>
      <c r="Q2152" s="7">
        <f t="shared" si="167"/>
        <v>101.25</v>
      </c>
      <c r="R2152" s="8" t="s">
        <v>8331</v>
      </c>
      <c r="S2152" t="s">
        <v>8332</v>
      </c>
      <c r="T2152" s="11">
        <f t="shared" si="168"/>
        <v>42564.284710648149</v>
      </c>
      <c r="U2152" s="11">
        <f t="shared" si="169"/>
        <v>42534.284710648149</v>
      </c>
    </row>
    <row r="2153" spans="1:21" ht="48" hidden="1" x14ac:dyDescent="0.2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s="6">
        <f t="shared" si="165"/>
        <v>0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8280</v>
      </c>
      <c r="P2153" s="4">
        <f t="shared" si="166"/>
        <v>19.670000000000002</v>
      </c>
      <c r="Q2153" s="7">
        <f t="shared" si="167"/>
        <v>19.670000000000002</v>
      </c>
      <c r="R2153" s="8" t="s">
        <v>8331</v>
      </c>
      <c r="S2153" t="s">
        <v>8332</v>
      </c>
      <c r="T2153" s="11">
        <f t="shared" si="168"/>
        <v>42550.847384259265</v>
      </c>
      <c r="U2153" s="11">
        <f t="shared" si="169"/>
        <v>42520.847384259265</v>
      </c>
    </row>
    <row r="2154" spans="1:21" ht="48" hidden="1" x14ac:dyDescent="0.2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s="6">
        <f t="shared" si="165"/>
        <v>0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8280</v>
      </c>
      <c r="P2154" s="4">
        <f t="shared" si="166"/>
        <v>12.5</v>
      </c>
      <c r="Q2154" s="7">
        <f t="shared" si="167"/>
        <v>12.5</v>
      </c>
      <c r="R2154" s="8" t="s">
        <v>8331</v>
      </c>
      <c r="S2154" t="s">
        <v>8332</v>
      </c>
      <c r="T2154" s="11">
        <f t="shared" si="168"/>
        <v>41713.790613425925</v>
      </c>
      <c r="U2154" s="11">
        <f t="shared" si="169"/>
        <v>41683.832280092596</v>
      </c>
    </row>
    <row r="2155" spans="1:21" ht="48" hidden="1" x14ac:dyDescent="0.2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s="6">
        <f t="shared" si="165"/>
        <v>0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8280</v>
      </c>
      <c r="P2155" s="4">
        <f t="shared" si="166"/>
        <v>8.5</v>
      </c>
      <c r="Q2155" s="7">
        <f t="shared" si="167"/>
        <v>8.5</v>
      </c>
      <c r="R2155" s="8" t="s">
        <v>8331</v>
      </c>
      <c r="S2155" t="s">
        <v>8332</v>
      </c>
      <c r="T2155" s="11">
        <f t="shared" si="168"/>
        <v>42014.332638888889</v>
      </c>
      <c r="U2155" s="11">
        <f t="shared" si="169"/>
        <v>41974.911087962959</v>
      </c>
    </row>
    <row r="2156" spans="1:21" ht="32" hidden="1" x14ac:dyDescent="0.2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s="6">
        <f t="shared" si="165"/>
        <v>1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8280</v>
      </c>
      <c r="P2156" s="4">
        <f t="shared" si="166"/>
        <v>1</v>
      </c>
      <c r="Q2156" s="7">
        <f t="shared" si="167"/>
        <v>1</v>
      </c>
      <c r="R2156" s="8" t="s">
        <v>8331</v>
      </c>
      <c r="S2156" t="s">
        <v>8332</v>
      </c>
      <c r="T2156" s="11">
        <f t="shared" si="168"/>
        <v>41667.632256944446</v>
      </c>
      <c r="U2156" s="11">
        <f t="shared" si="169"/>
        <v>41647.632256944446</v>
      </c>
    </row>
    <row r="2157" spans="1:21" ht="48" hidden="1" x14ac:dyDescent="0.2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s="6">
        <f t="shared" si="165"/>
        <v>2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8280</v>
      </c>
      <c r="P2157" s="4">
        <f t="shared" si="166"/>
        <v>23</v>
      </c>
      <c r="Q2157" s="7">
        <f t="shared" si="167"/>
        <v>23</v>
      </c>
      <c r="R2157" s="8" t="s">
        <v>8331</v>
      </c>
      <c r="S2157" t="s">
        <v>8332</v>
      </c>
      <c r="T2157" s="11">
        <f t="shared" si="168"/>
        <v>42460.70584490741</v>
      </c>
      <c r="U2157" s="11">
        <f t="shared" si="169"/>
        <v>42430.747511574074</v>
      </c>
    </row>
    <row r="2158" spans="1:21" ht="32" hidden="1" x14ac:dyDescent="0.2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s="6">
        <f t="shared" si="165"/>
        <v>3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8280</v>
      </c>
      <c r="P2158" s="4">
        <f t="shared" si="166"/>
        <v>17.989999999999998</v>
      </c>
      <c r="Q2158" s="7">
        <f t="shared" si="167"/>
        <v>17.989999999999998</v>
      </c>
      <c r="R2158" s="8" t="s">
        <v>8331</v>
      </c>
      <c r="S2158" t="s">
        <v>8332</v>
      </c>
      <c r="T2158" s="11">
        <f t="shared" si="168"/>
        <v>41533.85423611111</v>
      </c>
      <c r="U2158" s="11">
        <f t="shared" si="169"/>
        <v>41488.85423611111</v>
      </c>
    </row>
    <row r="2159" spans="1:21" ht="32" hidden="1" x14ac:dyDescent="0.2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s="6">
        <f t="shared" si="165"/>
        <v>28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8280</v>
      </c>
      <c r="P2159" s="4">
        <f t="shared" si="166"/>
        <v>370.95</v>
      </c>
      <c r="Q2159" s="7">
        <f t="shared" si="167"/>
        <v>370.95</v>
      </c>
      <c r="R2159" s="8" t="s">
        <v>8331</v>
      </c>
      <c r="S2159" t="s">
        <v>8332</v>
      </c>
      <c r="T2159" s="11">
        <f t="shared" si="168"/>
        <v>42727.332638888889</v>
      </c>
      <c r="U2159" s="11">
        <f t="shared" si="169"/>
        <v>42694.98128472222</v>
      </c>
    </row>
    <row r="2160" spans="1:21" ht="48" hidden="1" x14ac:dyDescent="0.2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s="6">
        <f t="shared" si="165"/>
        <v>7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8280</v>
      </c>
      <c r="P2160" s="4">
        <f t="shared" si="166"/>
        <v>63.57</v>
      </c>
      <c r="Q2160" s="7">
        <f t="shared" si="167"/>
        <v>63.57</v>
      </c>
      <c r="R2160" s="8" t="s">
        <v>8331</v>
      </c>
      <c r="S2160" t="s">
        <v>8332</v>
      </c>
      <c r="T2160" s="11">
        <f t="shared" si="168"/>
        <v>41309.853865740741</v>
      </c>
      <c r="U2160" s="11">
        <f t="shared" si="169"/>
        <v>41264.853865740741</v>
      </c>
    </row>
    <row r="2161" spans="1:21" ht="64" hidden="1" x14ac:dyDescent="0.2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s="6">
        <f t="shared" si="165"/>
        <v>1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8280</v>
      </c>
      <c r="P2161" s="4">
        <f t="shared" si="166"/>
        <v>13</v>
      </c>
      <c r="Q2161" s="7">
        <f t="shared" si="167"/>
        <v>13</v>
      </c>
      <c r="R2161" s="8" t="s">
        <v>8331</v>
      </c>
      <c r="S2161" t="s">
        <v>8332</v>
      </c>
      <c r="T2161" s="11">
        <f t="shared" si="168"/>
        <v>40740.731180555551</v>
      </c>
      <c r="U2161" s="11">
        <f t="shared" si="169"/>
        <v>40710.731180555551</v>
      </c>
    </row>
    <row r="2162" spans="1:21" ht="48" hidden="1" x14ac:dyDescent="0.2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s="6">
        <f t="shared" si="165"/>
        <v>1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8280</v>
      </c>
      <c r="P2162" s="4">
        <f t="shared" si="166"/>
        <v>5.31</v>
      </c>
      <c r="Q2162" s="7">
        <f t="shared" si="167"/>
        <v>5.31</v>
      </c>
      <c r="R2162" s="8" t="s">
        <v>8331</v>
      </c>
      <c r="S2162" t="s">
        <v>8332</v>
      </c>
      <c r="T2162" s="11">
        <f t="shared" si="168"/>
        <v>41048.711863425924</v>
      </c>
      <c r="U2162" s="11">
        <f t="shared" si="169"/>
        <v>41018.711863425924</v>
      </c>
    </row>
    <row r="2163" spans="1:21" ht="32" hidden="1" x14ac:dyDescent="0.2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s="6">
        <f t="shared" si="165"/>
        <v>116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8274</v>
      </c>
      <c r="P2163" s="4">
        <f t="shared" si="166"/>
        <v>35.619999999999997</v>
      </c>
      <c r="Q2163" s="7">
        <f t="shared" si="167"/>
        <v>35.619999999999997</v>
      </c>
      <c r="R2163" s="8" t="s">
        <v>8323</v>
      </c>
      <c r="S2163" t="s">
        <v>8324</v>
      </c>
      <c r="T2163" s="11">
        <f t="shared" si="168"/>
        <v>42270.852534722217</v>
      </c>
      <c r="U2163" s="11">
        <f t="shared" si="169"/>
        <v>42240.852534722217</v>
      </c>
    </row>
    <row r="2164" spans="1:21" ht="48" hidden="1" x14ac:dyDescent="0.2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s="6">
        <f t="shared" si="165"/>
        <v>112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8274</v>
      </c>
      <c r="P2164" s="4">
        <f t="shared" si="166"/>
        <v>87.1</v>
      </c>
      <c r="Q2164" s="7">
        <f t="shared" si="167"/>
        <v>87.1</v>
      </c>
      <c r="R2164" s="8" t="s">
        <v>8323</v>
      </c>
      <c r="S2164" t="s">
        <v>8324</v>
      </c>
      <c r="T2164" s="11">
        <f t="shared" si="168"/>
        <v>41844.766099537039</v>
      </c>
      <c r="U2164" s="11">
        <f t="shared" si="169"/>
        <v>41813.766099537039</v>
      </c>
    </row>
    <row r="2165" spans="1:21" ht="48" hidden="1" x14ac:dyDescent="0.2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s="6">
        <f t="shared" si="165"/>
        <v>132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8274</v>
      </c>
      <c r="P2165" s="4">
        <f t="shared" si="166"/>
        <v>75.11</v>
      </c>
      <c r="Q2165" s="7">
        <f t="shared" si="167"/>
        <v>75.11</v>
      </c>
      <c r="R2165" s="8" t="s">
        <v>8323</v>
      </c>
      <c r="S2165" t="s">
        <v>8324</v>
      </c>
      <c r="T2165" s="11">
        <f t="shared" si="168"/>
        <v>42163.159722222219</v>
      </c>
      <c r="U2165" s="11">
        <f t="shared" si="169"/>
        <v>42111.899537037039</v>
      </c>
    </row>
    <row r="2166" spans="1:21" ht="32" hidden="1" x14ac:dyDescent="0.2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s="6">
        <f t="shared" si="165"/>
        <v>103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8274</v>
      </c>
      <c r="P2166" s="4">
        <f t="shared" si="166"/>
        <v>68.010000000000005</v>
      </c>
      <c r="Q2166" s="7">
        <f t="shared" si="167"/>
        <v>68.010000000000005</v>
      </c>
      <c r="R2166" s="8" t="s">
        <v>8323</v>
      </c>
      <c r="S2166" t="s">
        <v>8324</v>
      </c>
      <c r="T2166" s="11">
        <f t="shared" si="168"/>
        <v>42546.165972222225</v>
      </c>
      <c r="U2166" s="11">
        <f t="shared" si="169"/>
        <v>42515.71775462963</v>
      </c>
    </row>
    <row r="2167" spans="1:21" ht="48" hidden="1" x14ac:dyDescent="0.2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s="6">
        <f t="shared" si="165"/>
        <v>139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8274</v>
      </c>
      <c r="P2167" s="4">
        <f t="shared" si="166"/>
        <v>29.62</v>
      </c>
      <c r="Q2167" s="7">
        <f t="shared" si="167"/>
        <v>29.62</v>
      </c>
      <c r="R2167" s="8" t="s">
        <v>8323</v>
      </c>
      <c r="S2167" t="s">
        <v>8324</v>
      </c>
      <c r="T2167" s="11">
        <f t="shared" si="168"/>
        <v>42468.625405092593</v>
      </c>
      <c r="U2167" s="11">
        <f t="shared" si="169"/>
        <v>42438.667071759264</v>
      </c>
    </row>
    <row r="2168" spans="1:21" ht="48" hidden="1" x14ac:dyDescent="0.2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s="6">
        <f t="shared" si="165"/>
        <v>147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8274</v>
      </c>
      <c r="P2168" s="4">
        <f t="shared" si="166"/>
        <v>91.63</v>
      </c>
      <c r="Q2168" s="7">
        <f t="shared" si="167"/>
        <v>91.63</v>
      </c>
      <c r="R2168" s="8" t="s">
        <v>8323</v>
      </c>
      <c r="S2168" t="s">
        <v>8324</v>
      </c>
      <c r="T2168" s="11">
        <f t="shared" si="168"/>
        <v>41978.879837962959</v>
      </c>
      <c r="U2168" s="11">
        <f t="shared" si="169"/>
        <v>41933.838171296295</v>
      </c>
    </row>
    <row r="2169" spans="1:21" ht="32" hidden="1" x14ac:dyDescent="0.2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s="6">
        <f t="shared" si="165"/>
        <v>120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8274</v>
      </c>
      <c r="P2169" s="4">
        <f t="shared" si="166"/>
        <v>22.5</v>
      </c>
      <c r="Q2169" s="7">
        <f t="shared" si="167"/>
        <v>22.5</v>
      </c>
      <c r="R2169" s="8" t="s">
        <v>8323</v>
      </c>
      <c r="S2169" t="s">
        <v>8324</v>
      </c>
      <c r="T2169" s="11">
        <f t="shared" si="168"/>
        <v>41167.066400462965</v>
      </c>
      <c r="U2169" s="11">
        <f t="shared" si="169"/>
        <v>41153.066400462965</v>
      </c>
    </row>
    <row r="2170" spans="1:21" ht="32" hidden="1" x14ac:dyDescent="0.2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s="6">
        <f t="shared" si="165"/>
        <v>122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8274</v>
      </c>
      <c r="P2170" s="4">
        <f t="shared" si="166"/>
        <v>64.37</v>
      </c>
      <c r="Q2170" s="7">
        <f t="shared" si="167"/>
        <v>64.37</v>
      </c>
      <c r="R2170" s="8" t="s">
        <v>8323</v>
      </c>
      <c r="S2170" t="s">
        <v>8324</v>
      </c>
      <c r="T2170" s="11">
        <f t="shared" si="168"/>
        <v>42776.208333333328</v>
      </c>
      <c r="U2170" s="11">
        <f t="shared" si="169"/>
        <v>42745.600243055553</v>
      </c>
    </row>
    <row r="2171" spans="1:21" ht="48" hidden="1" x14ac:dyDescent="0.2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s="6">
        <f t="shared" si="165"/>
        <v>100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8274</v>
      </c>
      <c r="P2171" s="4">
        <f t="shared" si="166"/>
        <v>21.86</v>
      </c>
      <c r="Q2171" s="7">
        <f t="shared" si="167"/>
        <v>21.86</v>
      </c>
      <c r="R2171" s="8" t="s">
        <v>8323</v>
      </c>
      <c r="S2171" t="s">
        <v>8324</v>
      </c>
      <c r="T2171" s="11">
        <f t="shared" si="168"/>
        <v>42796.700821759259</v>
      </c>
      <c r="U2171" s="11">
        <f t="shared" si="169"/>
        <v>42793.700821759259</v>
      </c>
    </row>
    <row r="2172" spans="1:21" ht="48" hidden="1" x14ac:dyDescent="0.2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s="6">
        <f t="shared" si="165"/>
        <v>181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8274</v>
      </c>
      <c r="P2172" s="4">
        <f t="shared" si="166"/>
        <v>33.32</v>
      </c>
      <c r="Q2172" s="7">
        <f t="shared" si="167"/>
        <v>33.32</v>
      </c>
      <c r="R2172" s="8" t="s">
        <v>8323</v>
      </c>
      <c r="S2172" t="s">
        <v>8324</v>
      </c>
      <c r="T2172" s="11">
        <f t="shared" si="168"/>
        <v>42238.750254629631</v>
      </c>
      <c r="U2172" s="11">
        <f t="shared" si="169"/>
        <v>42198.750254629631</v>
      </c>
    </row>
    <row r="2173" spans="1:21" ht="48" hidden="1" x14ac:dyDescent="0.2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s="6">
        <f t="shared" si="165"/>
        <v>106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8274</v>
      </c>
      <c r="P2173" s="4">
        <f t="shared" si="166"/>
        <v>90.28</v>
      </c>
      <c r="Q2173" s="7">
        <f t="shared" si="167"/>
        <v>90.28</v>
      </c>
      <c r="R2173" s="8" t="s">
        <v>8323</v>
      </c>
      <c r="S2173" t="s">
        <v>8324</v>
      </c>
      <c r="T2173" s="11">
        <f t="shared" si="168"/>
        <v>42177.208333333328</v>
      </c>
      <c r="U2173" s="11">
        <f t="shared" si="169"/>
        <v>42141.95711805555</v>
      </c>
    </row>
    <row r="2174" spans="1:21" ht="48" hidden="1" x14ac:dyDescent="0.2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s="6">
        <f t="shared" si="165"/>
        <v>100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8274</v>
      </c>
      <c r="P2174" s="4">
        <f t="shared" si="166"/>
        <v>76.92</v>
      </c>
      <c r="Q2174" s="7">
        <f t="shared" si="167"/>
        <v>76.92</v>
      </c>
      <c r="R2174" s="8" t="s">
        <v>8323</v>
      </c>
      <c r="S2174" t="s">
        <v>8324</v>
      </c>
      <c r="T2174" s="11">
        <f t="shared" si="168"/>
        <v>42112.580092592587</v>
      </c>
      <c r="U2174" s="11">
        <f t="shared" si="169"/>
        <v>42082.580092592587</v>
      </c>
    </row>
    <row r="2175" spans="1:21" ht="48" hidden="1" x14ac:dyDescent="0.2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s="6">
        <f t="shared" si="165"/>
        <v>127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8274</v>
      </c>
      <c r="P2175" s="4">
        <f t="shared" si="166"/>
        <v>59.23</v>
      </c>
      <c r="Q2175" s="7">
        <f t="shared" si="167"/>
        <v>59.23</v>
      </c>
      <c r="R2175" s="8" t="s">
        <v>8323</v>
      </c>
      <c r="S2175" t="s">
        <v>8324</v>
      </c>
      <c r="T2175" s="11">
        <f t="shared" si="168"/>
        <v>41527.165972222225</v>
      </c>
      <c r="U2175" s="11">
        <f t="shared" si="169"/>
        <v>41495.692627314813</v>
      </c>
    </row>
    <row r="2176" spans="1:21" ht="48" hidden="1" x14ac:dyDescent="0.2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s="6">
        <f t="shared" si="165"/>
        <v>103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8274</v>
      </c>
      <c r="P2176" s="4">
        <f t="shared" si="166"/>
        <v>65.38</v>
      </c>
      <c r="Q2176" s="7">
        <f t="shared" si="167"/>
        <v>65.38</v>
      </c>
      <c r="R2176" s="8" t="s">
        <v>8323</v>
      </c>
      <c r="S2176" t="s">
        <v>8324</v>
      </c>
      <c r="T2176" s="11">
        <f t="shared" si="168"/>
        <v>42495.542905092589</v>
      </c>
      <c r="U2176" s="11">
        <f t="shared" si="169"/>
        <v>42465.542905092589</v>
      </c>
    </row>
    <row r="2177" spans="1:21" ht="48" hidden="1" x14ac:dyDescent="0.2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s="6">
        <f t="shared" si="165"/>
        <v>250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8274</v>
      </c>
      <c r="P2177" s="4">
        <f t="shared" si="166"/>
        <v>67.31</v>
      </c>
      <c r="Q2177" s="7">
        <f t="shared" si="167"/>
        <v>67.31</v>
      </c>
      <c r="R2177" s="8" t="s">
        <v>8323</v>
      </c>
      <c r="S2177" t="s">
        <v>8324</v>
      </c>
      <c r="T2177" s="11">
        <f t="shared" si="168"/>
        <v>42572.009097222224</v>
      </c>
      <c r="U2177" s="11">
        <f t="shared" si="169"/>
        <v>42565.009097222224</v>
      </c>
    </row>
    <row r="2178" spans="1:21" ht="48" hidden="1" x14ac:dyDescent="0.2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s="6">
        <f t="shared" si="165"/>
        <v>126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8274</v>
      </c>
      <c r="P2178" s="4">
        <f t="shared" si="166"/>
        <v>88.75</v>
      </c>
      <c r="Q2178" s="7">
        <f t="shared" si="167"/>
        <v>88.75</v>
      </c>
      <c r="R2178" s="8" t="s">
        <v>8323</v>
      </c>
      <c r="S2178" t="s">
        <v>8324</v>
      </c>
      <c r="T2178" s="11">
        <f t="shared" si="168"/>
        <v>42126.633206018523</v>
      </c>
      <c r="U2178" s="11">
        <f t="shared" si="169"/>
        <v>42096.633206018523</v>
      </c>
    </row>
    <row r="2179" spans="1:21" ht="64" hidden="1" x14ac:dyDescent="0.2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s="6">
        <f t="shared" ref="F2179:F2242" si="170">ROUND(E2179/D2179*100,0)</f>
        <v>100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8274</v>
      </c>
      <c r="P2179" s="4">
        <f t="shared" ref="P2179:P2242" si="171">ROUND(E2179/M2179,2)</f>
        <v>65.87</v>
      </c>
      <c r="Q2179" s="7">
        <f t="shared" ref="Q2179:Q2242" si="172">IFERROR(ROUND(E2179/M2179,2),0)</f>
        <v>65.87</v>
      </c>
      <c r="R2179" s="8" t="s">
        <v>8323</v>
      </c>
      <c r="S2179" t="s">
        <v>8324</v>
      </c>
      <c r="T2179" s="11">
        <f t="shared" ref="T2179:T2242" si="173">(((J2179/60)/60)/24)+DATE(1970,1,1)</f>
        <v>42527.250775462962</v>
      </c>
      <c r="U2179" s="11">
        <f t="shared" ref="U2179:U2242" si="174">(((K2179/60)/60)/24)+DATE(1970,1,1)</f>
        <v>42502.250775462962</v>
      </c>
    </row>
    <row r="2180" spans="1:21" ht="48" hidden="1" x14ac:dyDescent="0.2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s="6">
        <f t="shared" si="170"/>
        <v>139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8274</v>
      </c>
      <c r="P2180" s="4">
        <f t="shared" si="171"/>
        <v>40.35</v>
      </c>
      <c r="Q2180" s="7">
        <f t="shared" si="172"/>
        <v>40.35</v>
      </c>
      <c r="R2180" s="8" t="s">
        <v>8323</v>
      </c>
      <c r="S2180" t="s">
        <v>8324</v>
      </c>
      <c r="T2180" s="11">
        <f t="shared" si="173"/>
        <v>42753.63653935185</v>
      </c>
      <c r="U2180" s="11">
        <f t="shared" si="174"/>
        <v>42723.63653935185</v>
      </c>
    </row>
    <row r="2181" spans="1:21" ht="32" hidden="1" x14ac:dyDescent="0.2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s="6">
        <f t="shared" si="170"/>
        <v>161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8274</v>
      </c>
      <c r="P2181" s="4">
        <f t="shared" si="171"/>
        <v>76.86</v>
      </c>
      <c r="Q2181" s="7">
        <f t="shared" si="172"/>
        <v>76.86</v>
      </c>
      <c r="R2181" s="8" t="s">
        <v>8323</v>
      </c>
      <c r="S2181" t="s">
        <v>8324</v>
      </c>
      <c r="T2181" s="11">
        <f t="shared" si="173"/>
        <v>42105.171203703707</v>
      </c>
      <c r="U2181" s="11">
        <f t="shared" si="174"/>
        <v>42075.171203703707</v>
      </c>
    </row>
    <row r="2182" spans="1:21" ht="32" hidden="1" x14ac:dyDescent="0.2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s="6">
        <f t="shared" si="170"/>
        <v>107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8274</v>
      </c>
      <c r="P2182" s="4">
        <f t="shared" si="171"/>
        <v>68.709999999999994</v>
      </c>
      <c r="Q2182" s="7">
        <f t="shared" si="172"/>
        <v>68.709999999999994</v>
      </c>
      <c r="R2182" s="8" t="s">
        <v>8323</v>
      </c>
      <c r="S2182" t="s">
        <v>8324</v>
      </c>
      <c r="T2182" s="11">
        <f t="shared" si="173"/>
        <v>42321.711435185185</v>
      </c>
      <c r="U2182" s="11">
        <f t="shared" si="174"/>
        <v>42279.669768518521</v>
      </c>
    </row>
    <row r="2183" spans="1:21" ht="48" hidden="1" x14ac:dyDescent="0.2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s="6">
        <f t="shared" si="170"/>
        <v>153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8295</v>
      </c>
      <c r="P2183" s="4">
        <f t="shared" si="171"/>
        <v>57.77</v>
      </c>
      <c r="Q2183" s="7">
        <f t="shared" si="172"/>
        <v>57.77</v>
      </c>
      <c r="R2183" s="8" t="s">
        <v>8331</v>
      </c>
      <c r="S2183" t="s">
        <v>8349</v>
      </c>
      <c r="T2183" s="11">
        <f t="shared" si="173"/>
        <v>42787.005243055552</v>
      </c>
      <c r="U2183" s="11">
        <f t="shared" si="174"/>
        <v>42773.005243055552</v>
      </c>
    </row>
    <row r="2184" spans="1:21" ht="32" hidden="1" x14ac:dyDescent="0.2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s="6">
        <f t="shared" si="170"/>
        <v>524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8295</v>
      </c>
      <c r="P2184" s="4">
        <f t="shared" si="171"/>
        <v>44.17</v>
      </c>
      <c r="Q2184" s="7">
        <f t="shared" si="172"/>
        <v>44.17</v>
      </c>
      <c r="R2184" s="8" t="s">
        <v>8331</v>
      </c>
      <c r="S2184" t="s">
        <v>8349</v>
      </c>
      <c r="T2184" s="11">
        <f t="shared" si="173"/>
        <v>41914.900752314818</v>
      </c>
      <c r="U2184" s="11">
        <f t="shared" si="174"/>
        <v>41879.900752314818</v>
      </c>
    </row>
    <row r="2185" spans="1:21" ht="48" hidden="1" x14ac:dyDescent="0.2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s="6">
        <f t="shared" si="170"/>
        <v>489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8295</v>
      </c>
      <c r="P2185" s="4">
        <f t="shared" si="171"/>
        <v>31.57</v>
      </c>
      <c r="Q2185" s="7">
        <f t="shared" si="172"/>
        <v>31.57</v>
      </c>
      <c r="R2185" s="8" t="s">
        <v>8331</v>
      </c>
      <c r="S2185" t="s">
        <v>8349</v>
      </c>
      <c r="T2185" s="11">
        <f t="shared" si="173"/>
        <v>42775.208333333328</v>
      </c>
      <c r="U2185" s="11">
        <f t="shared" si="174"/>
        <v>42745.365474537044</v>
      </c>
    </row>
    <row r="2186" spans="1:21" ht="48" hidden="1" x14ac:dyDescent="0.2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s="6">
        <f t="shared" si="170"/>
        <v>285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8295</v>
      </c>
      <c r="P2186" s="4">
        <f t="shared" si="171"/>
        <v>107.05</v>
      </c>
      <c r="Q2186" s="7">
        <f t="shared" si="172"/>
        <v>107.05</v>
      </c>
      <c r="R2186" s="8" t="s">
        <v>8331</v>
      </c>
      <c r="S2186" t="s">
        <v>8349</v>
      </c>
      <c r="T2186" s="11">
        <f t="shared" si="173"/>
        <v>42394.666666666672</v>
      </c>
      <c r="U2186" s="11">
        <f t="shared" si="174"/>
        <v>42380.690289351856</v>
      </c>
    </row>
    <row r="2187" spans="1:21" ht="48" hidden="1" x14ac:dyDescent="0.2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s="6">
        <f t="shared" si="170"/>
        <v>1857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8295</v>
      </c>
      <c r="P2187" s="4">
        <f t="shared" si="171"/>
        <v>149.03</v>
      </c>
      <c r="Q2187" s="7">
        <f t="shared" si="172"/>
        <v>149.03</v>
      </c>
      <c r="R2187" s="8" t="s">
        <v>8331</v>
      </c>
      <c r="S2187" t="s">
        <v>8349</v>
      </c>
      <c r="T2187" s="11">
        <f t="shared" si="173"/>
        <v>41359.349988425929</v>
      </c>
      <c r="U2187" s="11">
        <f t="shared" si="174"/>
        <v>41319.349988425929</v>
      </c>
    </row>
    <row r="2188" spans="1:21" ht="32" hidden="1" x14ac:dyDescent="0.2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s="6">
        <f t="shared" si="170"/>
        <v>110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8295</v>
      </c>
      <c r="P2188" s="4">
        <f t="shared" si="171"/>
        <v>55.96</v>
      </c>
      <c r="Q2188" s="7">
        <f t="shared" si="172"/>
        <v>55.96</v>
      </c>
      <c r="R2188" s="8" t="s">
        <v>8331</v>
      </c>
      <c r="S2188" t="s">
        <v>8349</v>
      </c>
      <c r="T2188" s="11">
        <f t="shared" si="173"/>
        <v>42620.083333333328</v>
      </c>
      <c r="U2188" s="11">
        <f t="shared" si="174"/>
        <v>42583.615081018521</v>
      </c>
    </row>
    <row r="2189" spans="1:21" ht="48" hidden="1" x14ac:dyDescent="0.2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s="6">
        <f t="shared" si="170"/>
        <v>1015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8295</v>
      </c>
      <c r="P2189" s="4">
        <f t="shared" si="171"/>
        <v>56.97</v>
      </c>
      <c r="Q2189" s="7">
        <f t="shared" si="172"/>
        <v>56.97</v>
      </c>
      <c r="R2189" s="8" t="s">
        <v>8331</v>
      </c>
      <c r="S2189" t="s">
        <v>8349</v>
      </c>
      <c r="T2189" s="11">
        <f t="shared" si="173"/>
        <v>42097.165972222225</v>
      </c>
      <c r="U2189" s="11">
        <f t="shared" si="174"/>
        <v>42068.209097222221</v>
      </c>
    </row>
    <row r="2190" spans="1:21" ht="48" hidden="1" x14ac:dyDescent="0.2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s="6">
        <f t="shared" si="170"/>
        <v>412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8295</v>
      </c>
      <c r="P2190" s="4">
        <f t="shared" si="171"/>
        <v>44.06</v>
      </c>
      <c r="Q2190" s="7">
        <f t="shared" si="172"/>
        <v>44.06</v>
      </c>
      <c r="R2190" s="8" t="s">
        <v>8331</v>
      </c>
      <c r="S2190" t="s">
        <v>8349</v>
      </c>
      <c r="T2190" s="11">
        <f t="shared" si="173"/>
        <v>42668.708333333328</v>
      </c>
      <c r="U2190" s="11">
        <f t="shared" si="174"/>
        <v>42633.586122685185</v>
      </c>
    </row>
    <row r="2191" spans="1:21" ht="48" hidden="1" x14ac:dyDescent="0.2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s="6">
        <f t="shared" si="170"/>
        <v>503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8295</v>
      </c>
      <c r="P2191" s="4">
        <f t="shared" si="171"/>
        <v>68.63</v>
      </c>
      <c r="Q2191" s="7">
        <f t="shared" si="172"/>
        <v>68.63</v>
      </c>
      <c r="R2191" s="8" t="s">
        <v>8331</v>
      </c>
      <c r="S2191" t="s">
        <v>8349</v>
      </c>
      <c r="T2191" s="11">
        <f t="shared" si="173"/>
        <v>42481.916666666672</v>
      </c>
      <c r="U2191" s="11">
        <f t="shared" si="174"/>
        <v>42467.788194444445</v>
      </c>
    </row>
    <row r="2192" spans="1:21" ht="48" hidden="1" x14ac:dyDescent="0.2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s="6">
        <f t="shared" si="170"/>
        <v>185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8295</v>
      </c>
      <c r="P2192" s="4">
        <f t="shared" si="171"/>
        <v>65.319999999999993</v>
      </c>
      <c r="Q2192" s="7">
        <f t="shared" si="172"/>
        <v>65.319999999999993</v>
      </c>
      <c r="R2192" s="8" t="s">
        <v>8331</v>
      </c>
      <c r="S2192" t="s">
        <v>8349</v>
      </c>
      <c r="T2192" s="11">
        <f t="shared" si="173"/>
        <v>42452.290972222225</v>
      </c>
      <c r="U2192" s="11">
        <f t="shared" si="174"/>
        <v>42417.625046296293</v>
      </c>
    </row>
    <row r="2193" spans="1:21" ht="48" hidden="1" x14ac:dyDescent="0.2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s="6">
        <f t="shared" si="170"/>
        <v>120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8295</v>
      </c>
      <c r="P2193" s="4">
        <f t="shared" si="171"/>
        <v>35.92</v>
      </c>
      <c r="Q2193" s="7">
        <f t="shared" si="172"/>
        <v>35.92</v>
      </c>
      <c r="R2193" s="8" t="s">
        <v>8331</v>
      </c>
      <c r="S2193" t="s">
        <v>8349</v>
      </c>
      <c r="T2193" s="11">
        <f t="shared" si="173"/>
        <v>42780.833645833336</v>
      </c>
      <c r="U2193" s="11">
        <f t="shared" si="174"/>
        <v>42768.833645833336</v>
      </c>
    </row>
    <row r="2194" spans="1:21" ht="48" hidden="1" x14ac:dyDescent="0.2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s="6">
        <f t="shared" si="170"/>
        <v>1081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8295</v>
      </c>
      <c r="P2194" s="4">
        <f t="shared" si="171"/>
        <v>40.07</v>
      </c>
      <c r="Q2194" s="7">
        <f t="shared" si="172"/>
        <v>40.07</v>
      </c>
      <c r="R2194" s="8" t="s">
        <v>8331</v>
      </c>
      <c r="S2194" t="s">
        <v>8349</v>
      </c>
      <c r="T2194" s="11">
        <f t="shared" si="173"/>
        <v>42719.958333333328</v>
      </c>
      <c r="U2194" s="11">
        <f t="shared" si="174"/>
        <v>42691.8512037037</v>
      </c>
    </row>
    <row r="2195" spans="1:21" ht="48" hidden="1" x14ac:dyDescent="0.2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s="6">
        <f t="shared" si="170"/>
        <v>452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8295</v>
      </c>
      <c r="P2195" s="4">
        <f t="shared" si="171"/>
        <v>75.650000000000006</v>
      </c>
      <c r="Q2195" s="7">
        <f t="shared" si="172"/>
        <v>75.650000000000006</v>
      </c>
      <c r="R2195" s="8" t="s">
        <v>8331</v>
      </c>
      <c r="S2195" t="s">
        <v>8349</v>
      </c>
      <c r="T2195" s="11">
        <f t="shared" si="173"/>
        <v>42695.207638888889</v>
      </c>
      <c r="U2195" s="11">
        <f t="shared" si="174"/>
        <v>42664.405925925923</v>
      </c>
    </row>
    <row r="2196" spans="1:21" ht="48" hidden="1" x14ac:dyDescent="0.2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s="6">
        <f t="shared" si="170"/>
        <v>537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8295</v>
      </c>
      <c r="P2196" s="4">
        <f t="shared" si="171"/>
        <v>61.2</v>
      </c>
      <c r="Q2196" s="7">
        <f t="shared" si="172"/>
        <v>61.2</v>
      </c>
      <c r="R2196" s="8" t="s">
        <v>8331</v>
      </c>
      <c r="S2196" t="s">
        <v>8349</v>
      </c>
      <c r="T2196" s="11">
        <f t="shared" si="173"/>
        <v>42455.716319444444</v>
      </c>
      <c r="U2196" s="11">
        <f t="shared" si="174"/>
        <v>42425.757986111115</v>
      </c>
    </row>
    <row r="2197" spans="1:21" ht="32" hidden="1" x14ac:dyDescent="0.2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s="6">
        <f t="shared" si="170"/>
        <v>120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8295</v>
      </c>
      <c r="P2197" s="4">
        <f t="shared" si="171"/>
        <v>48.13</v>
      </c>
      <c r="Q2197" s="7">
        <f t="shared" si="172"/>
        <v>48.13</v>
      </c>
      <c r="R2197" s="8" t="s">
        <v>8331</v>
      </c>
      <c r="S2197" t="s">
        <v>8349</v>
      </c>
      <c r="T2197" s="11">
        <f t="shared" si="173"/>
        <v>42227.771990740745</v>
      </c>
      <c r="U2197" s="11">
        <f t="shared" si="174"/>
        <v>42197.771990740745</v>
      </c>
    </row>
    <row r="2198" spans="1:21" ht="32" hidden="1" x14ac:dyDescent="0.2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s="6">
        <f t="shared" si="170"/>
        <v>114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8295</v>
      </c>
      <c r="P2198" s="4">
        <f t="shared" si="171"/>
        <v>68.11</v>
      </c>
      <c r="Q2198" s="7">
        <f t="shared" si="172"/>
        <v>68.11</v>
      </c>
      <c r="R2198" s="8" t="s">
        <v>8331</v>
      </c>
      <c r="S2198" t="s">
        <v>8349</v>
      </c>
      <c r="T2198" s="11">
        <f t="shared" si="173"/>
        <v>42706.291666666672</v>
      </c>
      <c r="U2198" s="11">
        <f t="shared" si="174"/>
        <v>42675.487291666665</v>
      </c>
    </row>
    <row r="2199" spans="1:21" ht="48" hidden="1" x14ac:dyDescent="0.2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s="6">
        <f t="shared" si="170"/>
        <v>951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8295</v>
      </c>
      <c r="P2199" s="4">
        <f t="shared" si="171"/>
        <v>65.89</v>
      </c>
      <c r="Q2199" s="7">
        <f t="shared" si="172"/>
        <v>65.89</v>
      </c>
      <c r="R2199" s="8" t="s">
        <v>8331</v>
      </c>
      <c r="S2199" t="s">
        <v>8349</v>
      </c>
      <c r="T2199" s="11">
        <f t="shared" si="173"/>
        <v>42063.584016203706</v>
      </c>
      <c r="U2199" s="11">
        <f t="shared" si="174"/>
        <v>42033.584016203706</v>
      </c>
    </row>
    <row r="2200" spans="1:21" ht="48" hidden="1" x14ac:dyDescent="0.2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s="6">
        <f t="shared" si="170"/>
        <v>133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8295</v>
      </c>
      <c r="P2200" s="4">
        <f t="shared" si="171"/>
        <v>81.650000000000006</v>
      </c>
      <c r="Q2200" s="7">
        <f t="shared" si="172"/>
        <v>81.650000000000006</v>
      </c>
      <c r="R2200" s="8" t="s">
        <v>8331</v>
      </c>
      <c r="S2200" t="s">
        <v>8349</v>
      </c>
      <c r="T2200" s="11">
        <f t="shared" si="173"/>
        <v>42322.555555555555</v>
      </c>
      <c r="U2200" s="11">
        <f t="shared" si="174"/>
        <v>42292.513888888891</v>
      </c>
    </row>
    <row r="2201" spans="1:21" ht="32" hidden="1" x14ac:dyDescent="0.2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s="6">
        <f t="shared" si="170"/>
        <v>147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8295</v>
      </c>
      <c r="P2201" s="4">
        <f t="shared" si="171"/>
        <v>52.7</v>
      </c>
      <c r="Q2201" s="7">
        <f t="shared" si="172"/>
        <v>52.7</v>
      </c>
      <c r="R2201" s="8" t="s">
        <v>8331</v>
      </c>
      <c r="S2201" t="s">
        <v>8349</v>
      </c>
      <c r="T2201" s="11">
        <f t="shared" si="173"/>
        <v>42292.416643518518</v>
      </c>
      <c r="U2201" s="11">
        <f t="shared" si="174"/>
        <v>42262.416643518518</v>
      </c>
    </row>
    <row r="2202" spans="1:21" ht="48" hidden="1" x14ac:dyDescent="0.2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s="6">
        <f t="shared" si="170"/>
        <v>542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8295</v>
      </c>
      <c r="P2202" s="4">
        <f t="shared" si="171"/>
        <v>41.23</v>
      </c>
      <c r="Q2202" s="7">
        <f t="shared" si="172"/>
        <v>41.23</v>
      </c>
      <c r="R2202" s="8" t="s">
        <v>8331</v>
      </c>
      <c r="S2202" t="s">
        <v>8349</v>
      </c>
      <c r="T2202" s="11">
        <f t="shared" si="173"/>
        <v>42191.125</v>
      </c>
      <c r="U2202" s="11">
        <f t="shared" si="174"/>
        <v>42163.625787037032</v>
      </c>
    </row>
    <row r="2203" spans="1:21" ht="48" hidden="1" x14ac:dyDescent="0.2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s="6">
        <f t="shared" si="170"/>
        <v>383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8278</v>
      </c>
      <c r="P2203" s="4">
        <f t="shared" si="171"/>
        <v>15.04</v>
      </c>
      <c r="Q2203" s="7">
        <f t="shared" si="172"/>
        <v>15.04</v>
      </c>
      <c r="R2203" s="8" t="s">
        <v>8323</v>
      </c>
      <c r="S2203" t="s">
        <v>8328</v>
      </c>
      <c r="T2203" s="11">
        <f t="shared" si="173"/>
        <v>41290.846817129634</v>
      </c>
      <c r="U2203" s="11">
        <f t="shared" si="174"/>
        <v>41276.846817129634</v>
      </c>
    </row>
    <row r="2204" spans="1:21" ht="32" hidden="1" x14ac:dyDescent="0.2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s="6">
        <f t="shared" si="170"/>
        <v>704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8278</v>
      </c>
      <c r="P2204" s="4">
        <f t="shared" si="171"/>
        <v>39.07</v>
      </c>
      <c r="Q2204" s="7">
        <f t="shared" si="172"/>
        <v>39.07</v>
      </c>
      <c r="R2204" s="8" t="s">
        <v>8323</v>
      </c>
      <c r="S2204" t="s">
        <v>8328</v>
      </c>
      <c r="T2204" s="11">
        <f t="shared" si="173"/>
        <v>41214.849166666667</v>
      </c>
      <c r="U2204" s="11">
        <f t="shared" si="174"/>
        <v>41184.849166666667</v>
      </c>
    </row>
    <row r="2205" spans="1:21" ht="48" hidden="1" x14ac:dyDescent="0.2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s="6">
        <f t="shared" si="170"/>
        <v>110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8278</v>
      </c>
      <c r="P2205" s="4">
        <f t="shared" si="171"/>
        <v>43.82</v>
      </c>
      <c r="Q2205" s="7">
        <f t="shared" si="172"/>
        <v>43.82</v>
      </c>
      <c r="R2205" s="8" t="s">
        <v>8323</v>
      </c>
      <c r="S2205" t="s">
        <v>8328</v>
      </c>
      <c r="T2205" s="11">
        <f t="shared" si="173"/>
        <v>42271.85974537037</v>
      </c>
      <c r="U2205" s="11">
        <f t="shared" si="174"/>
        <v>42241.85974537037</v>
      </c>
    </row>
    <row r="2206" spans="1:21" ht="48" hidden="1" x14ac:dyDescent="0.2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s="6">
        <f t="shared" si="170"/>
        <v>133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8278</v>
      </c>
      <c r="P2206" s="4">
        <f t="shared" si="171"/>
        <v>27.3</v>
      </c>
      <c r="Q2206" s="7">
        <f t="shared" si="172"/>
        <v>27.3</v>
      </c>
      <c r="R2206" s="8" t="s">
        <v>8323</v>
      </c>
      <c r="S2206" t="s">
        <v>8328</v>
      </c>
      <c r="T2206" s="11">
        <f t="shared" si="173"/>
        <v>41342.311562499999</v>
      </c>
      <c r="U2206" s="11">
        <f t="shared" si="174"/>
        <v>41312.311562499999</v>
      </c>
    </row>
    <row r="2207" spans="1:21" ht="48" hidden="1" x14ac:dyDescent="0.2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s="6">
        <f t="shared" si="170"/>
        <v>152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8278</v>
      </c>
      <c r="P2207" s="4">
        <f t="shared" si="171"/>
        <v>42.22</v>
      </c>
      <c r="Q2207" s="7">
        <f t="shared" si="172"/>
        <v>42.22</v>
      </c>
      <c r="R2207" s="8" t="s">
        <v>8323</v>
      </c>
      <c r="S2207" t="s">
        <v>8328</v>
      </c>
      <c r="T2207" s="11">
        <f t="shared" si="173"/>
        <v>41061.82163194444</v>
      </c>
      <c r="U2207" s="11">
        <f t="shared" si="174"/>
        <v>41031.82163194444</v>
      </c>
    </row>
    <row r="2208" spans="1:21" ht="48" hidden="1" x14ac:dyDescent="0.2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s="6">
        <f t="shared" si="170"/>
        <v>103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8278</v>
      </c>
      <c r="P2208" s="4">
        <f t="shared" si="171"/>
        <v>33.24</v>
      </c>
      <c r="Q2208" s="7">
        <f t="shared" si="172"/>
        <v>33.24</v>
      </c>
      <c r="R2208" s="8" t="s">
        <v>8323</v>
      </c>
      <c r="S2208" t="s">
        <v>8328</v>
      </c>
      <c r="T2208" s="11">
        <f t="shared" si="173"/>
        <v>41015.257222222222</v>
      </c>
      <c r="U2208" s="11">
        <f t="shared" si="174"/>
        <v>40997.257222222222</v>
      </c>
    </row>
    <row r="2209" spans="1:21" ht="48" hidden="1" x14ac:dyDescent="0.2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s="6">
        <f t="shared" si="170"/>
        <v>100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8278</v>
      </c>
      <c r="P2209" s="4">
        <f t="shared" si="171"/>
        <v>285.70999999999998</v>
      </c>
      <c r="Q2209" s="7">
        <f t="shared" si="172"/>
        <v>285.70999999999998</v>
      </c>
      <c r="R2209" s="8" t="s">
        <v>8323</v>
      </c>
      <c r="S2209" t="s">
        <v>8328</v>
      </c>
      <c r="T2209" s="11">
        <f t="shared" si="173"/>
        <v>41594.235798611109</v>
      </c>
      <c r="U2209" s="11">
        <f t="shared" si="174"/>
        <v>41564.194131944445</v>
      </c>
    </row>
    <row r="2210" spans="1:21" ht="48" hidden="1" x14ac:dyDescent="0.2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s="6">
        <f t="shared" si="170"/>
        <v>102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8278</v>
      </c>
      <c r="P2210" s="4">
        <f t="shared" si="171"/>
        <v>42.33</v>
      </c>
      <c r="Q2210" s="7">
        <f t="shared" si="172"/>
        <v>42.33</v>
      </c>
      <c r="R2210" s="8" t="s">
        <v>8323</v>
      </c>
      <c r="S2210" t="s">
        <v>8328</v>
      </c>
      <c r="T2210" s="11">
        <f t="shared" si="173"/>
        <v>41006.166666666664</v>
      </c>
      <c r="U2210" s="11">
        <f t="shared" si="174"/>
        <v>40946.882245370369</v>
      </c>
    </row>
    <row r="2211" spans="1:21" ht="32" hidden="1" x14ac:dyDescent="0.2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s="6">
        <f t="shared" si="170"/>
        <v>151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8278</v>
      </c>
      <c r="P2211" s="4">
        <f t="shared" si="171"/>
        <v>50.27</v>
      </c>
      <c r="Q2211" s="7">
        <f t="shared" si="172"/>
        <v>50.27</v>
      </c>
      <c r="R2211" s="8" t="s">
        <v>8323</v>
      </c>
      <c r="S2211" t="s">
        <v>8328</v>
      </c>
      <c r="T2211" s="11">
        <f t="shared" si="173"/>
        <v>41743.958333333336</v>
      </c>
      <c r="U2211" s="11">
        <f t="shared" si="174"/>
        <v>41732.479675925926</v>
      </c>
    </row>
    <row r="2212" spans="1:21" ht="48" hidden="1" x14ac:dyDescent="0.2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s="6">
        <f t="shared" si="170"/>
        <v>111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8278</v>
      </c>
      <c r="P2212" s="4">
        <f t="shared" si="171"/>
        <v>61.9</v>
      </c>
      <c r="Q2212" s="7">
        <f t="shared" si="172"/>
        <v>61.9</v>
      </c>
      <c r="R2212" s="8" t="s">
        <v>8323</v>
      </c>
      <c r="S2212" t="s">
        <v>8328</v>
      </c>
      <c r="T2212" s="11">
        <f t="shared" si="173"/>
        <v>41013.73333333333</v>
      </c>
      <c r="U2212" s="11">
        <f t="shared" si="174"/>
        <v>40956.066087962965</v>
      </c>
    </row>
    <row r="2213" spans="1:21" ht="48" hidden="1" x14ac:dyDescent="0.2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s="6">
        <f t="shared" si="170"/>
        <v>196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8278</v>
      </c>
      <c r="P2213" s="4">
        <f t="shared" si="171"/>
        <v>40.75</v>
      </c>
      <c r="Q2213" s="7">
        <f t="shared" si="172"/>
        <v>40.75</v>
      </c>
      <c r="R2213" s="8" t="s">
        <v>8323</v>
      </c>
      <c r="S2213" t="s">
        <v>8328</v>
      </c>
      <c r="T2213" s="11">
        <f t="shared" si="173"/>
        <v>41739.290972222225</v>
      </c>
      <c r="U2213" s="11">
        <f t="shared" si="174"/>
        <v>41716.785011574073</v>
      </c>
    </row>
    <row r="2214" spans="1:21" ht="48" hidden="1" x14ac:dyDescent="0.2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s="6">
        <f t="shared" si="170"/>
        <v>114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8278</v>
      </c>
      <c r="P2214" s="4">
        <f t="shared" si="171"/>
        <v>55.8</v>
      </c>
      <c r="Q2214" s="7">
        <f t="shared" si="172"/>
        <v>55.8</v>
      </c>
      <c r="R2214" s="8" t="s">
        <v>8323</v>
      </c>
      <c r="S2214" t="s">
        <v>8328</v>
      </c>
      <c r="T2214" s="11">
        <f t="shared" si="173"/>
        <v>41582.041666666664</v>
      </c>
      <c r="U2214" s="11">
        <f t="shared" si="174"/>
        <v>41548.747418981482</v>
      </c>
    </row>
    <row r="2215" spans="1:21" ht="48" hidden="1" x14ac:dyDescent="0.2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s="6">
        <f t="shared" si="170"/>
        <v>200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8278</v>
      </c>
      <c r="P2215" s="4">
        <f t="shared" si="171"/>
        <v>10</v>
      </c>
      <c r="Q2215" s="7">
        <f t="shared" si="172"/>
        <v>10</v>
      </c>
      <c r="R2215" s="8" t="s">
        <v>8323</v>
      </c>
      <c r="S2215" t="s">
        <v>8328</v>
      </c>
      <c r="T2215" s="11">
        <f t="shared" si="173"/>
        <v>42139.826145833329</v>
      </c>
      <c r="U2215" s="11">
        <f t="shared" si="174"/>
        <v>42109.826145833329</v>
      </c>
    </row>
    <row r="2216" spans="1:21" ht="48" hidden="1" x14ac:dyDescent="0.2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s="6">
        <f t="shared" si="170"/>
        <v>293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8278</v>
      </c>
      <c r="P2216" s="4">
        <f t="shared" si="171"/>
        <v>73.13</v>
      </c>
      <c r="Q2216" s="7">
        <f t="shared" si="172"/>
        <v>73.13</v>
      </c>
      <c r="R2216" s="8" t="s">
        <v>8323</v>
      </c>
      <c r="S2216" t="s">
        <v>8328</v>
      </c>
      <c r="T2216" s="11">
        <f t="shared" si="173"/>
        <v>41676.792222222226</v>
      </c>
      <c r="U2216" s="11">
        <f t="shared" si="174"/>
        <v>41646.792222222226</v>
      </c>
    </row>
    <row r="2217" spans="1:21" ht="32" hidden="1" x14ac:dyDescent="0.2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s="6">
        <f t="shared" si="170"/>
        <v>156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8278</v>
      </c>
      <c r="P2217" s="4">
        <f t="shared" si="171"/>
        <v>26.06</v>
      </c>
      <c r="Q2217" s="7">
        <f t="shared" si="172"/>
        <v>26.06</v>
      </c>
      <c r="R2217" s="8" t="s">
        <v>8323</v>
      </c>
      <c r="S2217" t="s">
        <v>8328</v>
      </c>
      <c r="T2217" s="11">
        <f t="shared" si="173"/>
        <v>40981.290972222225</v>
      </c>
      <c r="U2217" s="11">
        <f t="shared" si="174"/>
        <v>40958.717268518521</v>
      </c>
    </row>
    <row r="2218" spans="1:21" ht="48" hidden="1" x14ac:dyDescent="0.2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s="6">
        <f t="shared" si="170"/>
        <v>106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8278</v>
      </c>
      <c r="P2218" s="4">
        <f t="shared" si="171"/>
        <v>22.64</v>
      </c>
      <c r="Q2218" s="7">
        <f t="shared" si="172"/>
        <v>22.64</v>
      </c>
      <c r="R2218" s="8" t="s">
        <v>8323</v>
      </c>
      <c r="S2218" t="s">
        <v>8328</v>
      </c>
      <c r="T2218" s="11">
        <f t="shared" si="173"/>
        <v>42208.751678240747</v>
      </c>
      <c r="U2218" s="11">
        <f t="shared" si="174"/>
        <v>42194.751678240747</v>
      </c>
    </row>
    <row r="2219" spans="1:21" ht="48" hidden="1" x14ac:dyDescent="0.2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s="6">
        <f t="shared" si="170"/>
        <v>101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8278</v>
      </c>
      <c r="P2219" s="4">
        <f t="shared" si="171"/>
        <v>47.22</v>
      </c>
      <c r="Q2219" s="7">
        <f t="shared" si="172"/>
        <v>47.22</v>
      </c>
      <c r="R2219" s="8" t="s">
        <v>8323</v>
      </c>
      <c r="S2219" t="s">
        <v>8328</v>
      </c>
      <c r="T2219" s="11">
        <f t="shared" si="173"/>
        <v>42310.333333333328</v>
      </c>
      <c r="U2219" s="11">
        <f t="shared" si="174"/>
        <v>42299.776770833334</v>
      </c>
    </row>
    <row r="2220" spans="1:21" ht="48" hidden="1" x14ac:dyDescent="0.2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s="6">
        <f t="shared" si="170"/>
        <v>123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8278</v>
      </c>
      <c r="P2220" s="4">
        <f t="shared" si="171"/>
        <v>32.32</v>
      </c>
      <c r="Q2220" s="7">
        <f t="shared" si="172"/>
        <v>32.32</v>
      </c>
      <c r="R2220" s="8" t="s">
        <v>8323</v>
      </c>
      <c r="S2220" t="s">
        <v>8328</v>
      </c>
      <c r="T2220" s="11">
        <f t="shared" si="173"/>
        <v>41150</v>
      </c>
      <c r="U2220" s="11">
        <f t="shared" si="174"/>
        <v>41127.812303240738</v>
      </c>
    </row>
    <row r="2221" spans="1:21" ht="48" hidden="1" x14ac:dyDescent="0.2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s="6">
        <f t="shared" si="170"/>
        <v>102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8278</v>
      </c>
      <c r="P2221" s="4">
        <f t="shared" si="171"/>
        <v>53.42</v>
      </c>
      <c r="Q2221" s="7">
        <f t="shared" si="172"/>
        <v>53.42</v>
      </c>
      <c r="R2221" s="8" t="s">
        <v>8323</v>
      </c>
      <c r="S2221" t="s">
        <v>8328</v>
      </c>
      <c r="T2221" s="11">
        <f t="shared" si="173"/>
        <v>42235.718888888892</v>
      </c>
      <c r="U2221" s="11">
        <f t="shared" si="174"/>
        <v>42205.718888888892</v>
      </c>
    </row>
    <row r="2222" spans="1:21" ht="48" hidden="1" x14ac:dyDescent="0.2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s="6">
        <f t="shared" si="170"/>
        <v>101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8278</v>
      </c>
      <c r="P2222" s="4">
        <f t="shared" si="171"/>
        <v>51.3</v>
      </c>
      <c r="Q2222" s="7">
        <f t="shared" si="172"/>
        <v>51.3</v>
      </c>
      <c r="R2222" s="8" t="s">
        <v>8323</v>
      </c>
      <c r="S2222" t="s">
        <v>8328</v>
      </c>
      <c r="T2222" s="11">
        <f t="shared" si="173"/>
        <v>41482.060601851852</v>
      </c>
      <c r="U2222" s="11">
        <f t="shared" si="174"/>
        <v>41452.060601851852</v>
      </c>
    </row>
    <row r="2223" spans="1:21" ht="48" hidden="1" x14ac:dyDescent="0.2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s="6">
        <f t="shared" si="170"/>
        <v>108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8295</v>
      </c>
      <c r="P2223" s="4">
        <f t="shared" si="171"/>
        <v>37.200000000000003</v>
      </c>
      <c r="Q2223" s="7">
        <f t="shared" si="172"/>
        <v>37.200000000000003</v>
      </c>
      <c r="R2223" s="8" t="s">
        <v>8331</v>
      </c>
      <c r="S2223" t="s">
        <v>8349</v>
      </c>
      <c r="T2223" s="11">
        <f t="shared" si="173"/>
        <v>42483</v>
      </c>
      <c r="U2223" s="11">
        <f t="shared" si="174"/>
        <v>42452.666770833333</v>
      </c>
    </row>
    <row r="2224" spans="1:21" ht="48" hidden="1" x14ac:dyDescent="0.2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s="6">
        <f t="shared" si="170"/>
        <v>163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8295</v>
      </c>
      <c r="P2224" s="4">
        <f t="shared" si="171"/>
        <v>27.1</v>
      </c>
      <c r="Q2224" s="7">
        <f t="shared" si="172"/>
        <v>27.1</v>
      </c>
      <c r="R2224" s="8" t="s">
        <v>8331</v>
      </c>
      <c r="S2224" t="s">
        <v>8349</v>
      </c>
      <c r="T2224" s="11">
        <f t="shared" si="173"/>
        <v>40936.787581018521</v>
      </c>
      <c r="U2224" s="11">
        <f t="shared" si="174"/>
        <v>40906.787581018521</v>
      </c>
    </row>
    <row r="2225" spans="1:21" ht="48" hidden="1" x14ac:dyDescent="0.2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s="6">
        <f t="shared" si="170"/>
        <v>106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8295</v>
      </c>
      <c r="P2225" s="4">
        <f t="shared" si="171"/>
        <v>206.31</v>
      </c>
      <c r="Q2225" s="7">
        <f t="shared" si="172"/>
        <v>206.31</v>
      </c>
      <c r="R2225" s="8" t="s">
        <v>8331</v>
      </c>
      <c r="S2225" t="s">
        <v>8349</v>
      </c>
      <c r="T2225" s="11">
        <f t="shared" si="173"/>
        <v>42182.640833333338</v>
      </c>
      <c r="U2225" s="11">
        <f t="shared" si="174"/>
        <v>42152.640833333338</v>
      </c>
    </row>
    <row r="2226" spans="1:21" ht="48" hidden="1" x14ac:dyDescent="0.2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s="6">
        <f t="shared" si="170"/>
        <v>243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8295</v>
      </c>
      <c r="P2226" s="4">
        <f t="shared" si="171"/>
        <v>82.15</v>
      </c>
      <c r="Q2226" s="7">
        <f t="shared" si="172"/>
        <v>82.15</v>
      </c>
      <c r="R2226" s="8" t="s">
        <v>8331</v>
      </c>
      <c r="S2226" t="s">
        <v>8349</v>
      </c>
      <c r="T2226" s="11">
        <f t="shared" si="173"/>
        <v>42672.791666666672</v>
      </c>
      <c r="U2226" s="11">
        <f t="shared" si="174"/>
        <v>42644.667534722219</v>
      </c>
    </row>
    <row r="2227" spans="1:21" ht="48" hidden="1" x14ac:dyDescent="0.2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s="6">
        <f t="shared" si="170"/>
        <v>945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8295</v>
      </c>
      <c r="P2227" s="4">
        <f t="shared" si="171"/>
        <v>164.8</v>
      </c>
      <c r="Q2227" s="7">
        <f t="shared" si="172"/>
        <v>164.8</v>
      </c>
      <c r="R2227" s="8" t="s">
        <v>8331</v>
      </c>
      <c r="S2227" t="s">
        <v>8349</v>
      </c>
      <c r="T2227" s="11">
        <f t="shared" si="173"/>
        <v>41903.79184027778</v>
      </c>
      <c r="U2227" s="11">
        <f t="shared" si="174"/>
        <v>41873.79184027778</v>
      </c>
    </row>
    <row r="2228" spans="1:21" ht="48" hidden="1" x14ac:dyDescent="0.2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s="6">
        <f t="shared" si="170"/>
        <v>108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8295</v>
      </c>
      <c r="P2228" s="4">
        <f t="shared" si="171"/>
        <v>60.82</v>
      </c>
      <c r="Q2228" s="7">
        <f t="shared" si="172"/>
        <v>60.82</v>
      </c>
      <c r="R2228" s="8" t="s">
        <v>8331</v>
      </c>
      <c r="S2228" t="s">
        <v>8349</v>
      </c>
      <c r="T2228" s="11">
        <f t="shared" si="173"/>
        <v>42412.207638888889</v>
      </c>
      <c r="U2228" s="11">
        <f t="shared" si="174"/>
        <v>42381.79886574074</v>
      </c>
    </row>
    <row r="2229" spans="1:21" ht="48" hidden="1" x14ac:dyDescent="0.2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s="6">
        <f t="shared" si="170"/>
        <v>157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8295</v>
      </c>
      <c r="P2229" s="4">
        <f t="shared" si="171"/>
        <v>67.97</v>
      </c>
      <c r="Q2229" s="7">
        <f t="shared" si="172"/>
        <v>67.97</v>
      </c>
      <c r="R2229" s="8" t="s">
        <v>8331</v>
      </c>
      <c r="S2229" t="s">
        <v>8349</v>
      </c>
      <c r="T2229" s="11">
        <f t="shared" si="173"/>
        <v>41591.849016203705</v>
      </c>
      <c r="U2229" s="11">
        <f t="shared" si="174"/>
        <v>41561.807349537034</v>
      </c>
    </row>
    <row r="2230" spans="1:21" ht="48" hidden="1" x14ac:dyDescent="0.2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s="6">
        <f t="shared" si="170"/>
        <v>1174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8295</v>
      </c>
      <c r="P2230" s="4">
        <f t="shared" si="171"/>
        <v>81.56</v>
      </c>
      <c r="Q2230" s="7">
        <f t="shared" si="172"/>
        <v>81.56</v>
      </c>
      <c r="R2230" s="8" t="s">
        <v>8331</v>
      </c>
      <c r="S2230" t="s">
        <v>8349</v>
      </c>
      <c r="T2230" s="11">
        <f t="shared" si="173"/>
        <v>42232.278194444443</v>
      </c>
      <c r="U2230" s="11">
        <f t="shared" si="174"/>
        <v>42202.278194444443</v>
      </c>
    </row>
    <row r="2231" spans="1:21" ht="48" hidden="1" x14ac:dyDescent="0.2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s="6">
        <f t="shared" si="170"/>
        <v>171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8295</v>
      </c>
      <c r="P2231" s="4">
        <f t="shared" si="171"/>
        <v>25.43</v>
      </c>
      <c r="Q2231" s="7">
        <f t="shared" si="172"/>
        <v>25.43</v>
      </c>
      <c r="R2231" s="8" t="s">
        <v>8331</v>
      </c>
      <c r="S2231" t="s">
        <v>8349</v>
      </c>
      <c r="T2231" s="11">
        <f t="shared" si="173"/>
        <v>41520.166666666664</v>
      </c>
      <c r="U2231" s="11">
        <f t="shared" si="174"/>
        <v>41484.664247685185</v>
      </c>
    </row>
    <row r="2232" spans="1:21" ht="48" hidden="1" x14ac:dyDescent="0.2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s="6">
        <f t="shared" si="170"/>
        <v>126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8295</v>
      </c>
      <c r="P2232" s="4">
        <f t="shared" si="171"/>
        <v>21.5</v>
      </c>
      <c r="Q2232" s="7">
        <f t="shared" si="172"/>
        <v>21.5</v>
      </c>
      <c r="R2232" s="8" t="s">
        <v>8331</v>
      </c>
      <c r="S2232" t="s">
        <v>8349</v>
      </c>
      <c r="T2232" s="11">
        <f t="shared" si="173"/>
        <v>41754.881099537037</v>
      </c>
      <c r="U2232" s="11">
        <f t="shared" si="174"/>
        <v>41724.881099537037</v>
      </c>
    </row>
    <row r="2233" spans="1:21" ht="48" hidden="1" x14ac:dyDescent="0.2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s="6">
        <f t="shared" si="170"/>
        <v>1212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8295</v>
      </c>
      <c r="P2233" s="4">
        <f t="shared" si="171"/>
        <v>27.23</v>
      </c>
      <c r="Q2233" s="7">
        <f t="shared" si="172"/>
        <v>27.23</v>
      </c>
      <c r="R2233" s="8" t="s">
        <v>8331</v>
      </c>
      <c r="S2233" t="s">
        <v>8349</v>
      </c>
      <c r="T2233" s="11">
        <f t="shared" si="173"/>
        <v>41450.208333333336</v>
      </c>
      <c r="U2233" s="11">
        <f t="shared" si="174"/>
        <v>41423.910891203705</v>
      </c>
    </row>
    <row r="2234" spans="1:21" ht="48" hidden="1" x14ac:dyDescent="0.2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s="6">
        <f t="shared" si="170"/>
        <v>496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8295</v>
      </c>
      <c r="P2234" s="4">
        <f t="shared" si="171"/>
        <v>25.09</v>
      </c>
      <c r="Q2234" s="7">
        <f t="shared" si="172"/>
        <v>25.09</v>
      </c>
      <c r="R2234" s="8" t="s">
        <v>8331</v>
      </c>
      <c r="S2234" t="s">
        <v>8349</v>
      </c>
      <c r="T2234" s="11">
        <f t="shared" si="173"/>
        <v>41839.125</v>
      </c>
      <c r="U2234" s="11">
        <f t="shared" si="174"/>
        <v>41806.794074074074</v>
      </c>
    </row>
    <row r="2235" spans="1:21" ht="48" hidden="1" x14ac:dyDescent="0.2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s="6">
        <f t="shared" si="170"/>
        <v>332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8295</v>
      </c>
      <c r="P2235" s="4">
        <f t="shared" si="171"/>
        <v>21.23</v>
      </c>
      <c r="Q2235" s="7">
        <f t="shared" si="172"/>
        <v>21.23</v>
      </c>
      <c r="R2235" s="8" t="s">
        <v>8331</v>
      </c>
      <c r="S2235" t="s">
        <v>8349</v>
      </c>
      <c r="T2235" s="11">
        <f t="shared" si="173"/>
        <v>42352</v>
      </c>
      <c r="U2235" s="11">
        <f t="shared" si="174"/>
        <v>42331.378923611104</v>
      </c>
    </row>
    <row r="2236" spans="1:21" ht="48" hidden="1" x14ac:dyDescent="0.2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s="6">
        <f t="shared" si="170"/>
        <v>1165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8295</v>
      </c>
      <c r="P2236" s="4">
        <f t="shared" si="171"/>
        <v>41.61</v>
      </c>
      <c r="Q2236" s="7">
        <f t="shared" si="172"/>
        <v>41.61</v>
      </c>
      <c r="R2236" s="8" t="s">
        <v>8331</v>
      </c>
      <c r="S2236" t="s">
        <v>8349</v>
      </c>
      <c r="T2236" s="11">
        <f t="shared" si="173"/>
        <v>42740.824618055558</v>
      </c>
      <c r="U2236" s="11">
        <f t="shared" si="174"/>
        <v>42710.824618055558</v>
      </c>
    </row>
    <row r="2237" spans="1:21" ht="32" hidden="1" x14ac:dyDescent="0.2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s="6">
        <f t="shared" si="170"/>
        <v>153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8295</v>
      </c>
      <c r="P2237" s="4">
        <f t="shared" si="171"/>
        <v>135.59</v>
      </c>
      <c r="Q2237" s="7">
        <f t="shared" si="172"/>
        <v>135.59</v>
      </c>
      <c r="R2237" s="8" t="s">
        <v>8331</v>
      </c>
      <c r="S2237" t="s">
        <v>8349</v>
      </c>
      <c r="T2237" s="11">
        <f t="shared" si="173"/>
        <v>42091.980451388896</v>
      </c>
      <c r="U2237" s="11">
        <f t="shared" si="174"/>
        <v>42062.022118055553</v>
      </c>
    </row>
    <row r="2238" spans="1:21" ht="32" hidden="1" x14ac:dyDescent="0.2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s="6">
        <f t="shared" si="170"/>
        <v>537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8295</v>
      </c>
      <c r="P2238" s="4">
        <f t="shared" si="171"/>
        <v>22.12</v>
      </c>
      <c r="Q2238" s="7">
        <f t="shared" si="172"/>
        <v>22.12</v>
      </c>
      <c r="R2238" s="8" t="s">
        <v>8331</v>
      </c>
      <c r="S2238" t="s">
        <v>8349</v>
      </c>
      <c r="T2238" s="11">
        <f t="shared" si="173"/>
        <v>42401.617164351846</v>
      </c>
      <c r="U2238" s="11">
        <f t="shared" si="174"/>
        <v>42371.617164351846</v>
      </c>
    </row>
    <row r="2239" spans="1:21" ht="48" hidden="1" x14ac:dyDescent="0.2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s="6">
        <f t="shared" si="170"/>
        <v>353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8295</v>
      </c>
      <c r="P2239" s="4">
        <f t="shared" si="171"/>
        <v>64.63</v>
      </c>
      <c r="Q2239" s="7">
        <f t="shared" si="172"/>
        <v>64.63</v>
      </c>
      <c r="R2239" s="8" t="s">
        <v>8331</v>
      </c>
      <c r="S2239" t="s">
        <v>8349</v>
      </c>
      <c r="T2239" s="11">
        <f t="shared" si="173"/>
        <v>41955.332638888889</v>
      </c>
      <c r="U2239" s="11">
        <f t="shared" si="174"/>
        <v>41915.003275462965</v>
      </c>
    </row>
    <row r="2240" spans="1:21" ht="32" hidden="1" x14ac:dyDescent="0.2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s="6">
        <f t="shared" si="170"/>
        <v>137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8295</v>
      </c>
      <c r="P2240" s="4">
        <f t="shared" si="171"/>
        <v>69.569999999999993</v>
      </c>
      <c r="Q2240" s="7">
        <f t="shared" si="172"/>
        <v>69.569999999999993</v>
      </c>
      <c r="R2240" s="8" t="s">
        <v>8331</v>
      </c>
      <c r="S2240" t="s">
        <v>8349</v>
      </c>
      <c r="T2240" s="11">
        <f t="shared" si="173"/>
        <v>42804.621712962966</v>
      </c>
      <c r="U2240" s="11">
        <f t="shared" si="174"/>
        <v>42774.621712962966</v>
      </c>
    </row>
    <row r="2241" spans="1:21" ht="32" hidden="1" x14ac:dyDescent="0.2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s="6">
        <f t="shared" si="170"/>
        <v>128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8295</v>
      </c>
      <c r="P2241" s="4">
        <f t="shared" si="171"/>
        <v>75.13</v>
      </c>
      <c r="Q2241" s="7">
        <f t="shared" si="172"/>
        <v>75.13</v>
      </c>
      <c r="R2241" s="8" t="s">
        <v>8331</v>
      </c>
      <c r="S2241" t="s">
        <v>8349</v>
      </c>
      <c r="T2241" s="11">
        <f t="shared" si="173"/>
        <v>41609.168055555558</v>
      </c>
      <c r="U2241" s="11">
        <f t="shared" si="174"/>
        <v>41572.958495370374</v>
      </c>
    </row>
    <row r="2242" spans="1:21" ht="48" hidden="1" x14ac:dyDescent="0.2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s="6">
        <f t="shared" si="170"/>
        <v>271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8295</v>
      </c>
      <c r="P2242" s="4">
        <f t="shared" si="171"/>
        <v>140.97999999999999</v>
      </c>
      <c r="Q2242" s="7">
        <f t="shared" si="172"/>
        <v>140.97999999999999</v>
      </c>
      <c r="R2242" s="8" t="s">
        <v>8331</v>
      </c>
      <c r="S2242" t="s">
        <v>8349</v>
      </c>
      <c r="T2242" s="11">
        <f t="shared" si="173"/>
        <v>42482.825740740736</v>
      </c>
      <c r="U2242" s="11">
        <f t="shared" si="174"/>
        <v>42452.825740740736</v>
      </c>
    </row>
    <row r="2243" spans="1:21" ht="48" hidden="1" x14ac:dyDescent="0.2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s="6">
        <f t="shared" ref="F2243:F2306" si="175">ROUND(E2243/D2243*100,0)</f>
        <v>806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8295</v>
      </c>
      <c r="P2243" s="4">
        <f t="shared" ref="P2243:P2306" si="176">ROUND(E2243/M2243,2)</f>
        <v>49.47</v>
      </c>
      <c r="Q2243" s="7">
        <f t="shared" ref="Q2243:Q2306" si="177">IFERROR(ROUND(E2243/M2243,2),0)</f>
        <v>49.47</v>
      </c>
      <c r="R2243" s="8" t="s">
        <v>8331</v>
      </c>
      <c r="S2243" t="s">
        <v>8349</v>
      </c>
      <c r="T2243" s="11">
        <f t="shared" ref="T2243:T2306" si="178">(((J2243/60)/60)/24)+DATE(1970,1,1)</f>
        <v>42796.827546296292</v>
      </c>
      <c r="U2243" s="11">
        <f t="shared" ref="U2243:U2306" si="179">(((K2243/60)/60)/24)+DATE(1970,1,1)</f>
        <v>42766.827546296292</v>
      </c>
    </row>
    <row r="2244" spans="1:21" ht="32" hidden="1" x14ac:dyDescent="0.2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s="6">
        <f t="shared" si="175"/>
        <v>1360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8295</v>
      </c>
      <c r="P2244" s="4">
        <f t="shared" si="176"/>
        <v>53.87</v>
      </c>
      <c r="Q2244" s="7">
        <f t="shared" si="177"/>
        <v>53.87</v>
      </c>
      <c r="R2244" s="8" t="s">
        <v>8331</v>
      </c>
      <c r="S2244" t="s">
        <v>8349</v>
      </c>
      <c r="T2244" s="11">
        <f t="shared" si="178"/>
        <v>41605.126388888886</v>
      </c>
      <c r="U2244" s="11">
        <f t="shared" si="179"/>
        <v>41569.575613425928</v>
      </c>
    </row>
    <row r="2245" spans="1:21" ht="48" hidden="1" x14ac:dyDescent="0.2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s="6">
        <f t="shared" si="175"/>
        <v>930250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8295</v>
      </c>
      <c r="P2245" s="4">
        <f t="shared" si="176"/>
        <v>4.57</v>
      </c>
      <c r="Q2245" s="7">
        <f t="shared" si="177"/>
        <v>4.57</v>
      </c>
      <c r="R2245" s="8" t="s">
        <v>8331</v>
      </c>
      <c r="S2245" t="s">
        <v>8349</v>
      </c>
      <c r="T2245" s="11">
        <f t="shared" si="178"/>
        <v>42807.125</v>
      </c>
      <c r="U2245" s="11">
        <f t="shared" si="179"/>
        <v>42800.751041666663</v>
      </c>
    </row>
    <row r="2246" spans="1:21" ht="48" hidden="1" x14ac:dyDescent="0.2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s="6">
        <f t="shared" si="175"/>
        <v>377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8295</v>
      </c>
      <c r="P2246" s="4">
        <f t="shared" si="176"/>
        <v>65</v>
      </c>
      <c r="Q2246" s="7">
        <f t="shared" si="177"/>
        <v>65</v>
      </c>
      <c r="R2246" s="8" t="s">
        <v>8331</v>
      </c>
      <c r="S2246" t="s">
        <v>8349</v>
      </c>
      <c r="T2246" s="11">
        <f t="shared" si="178"/>
        <v>42659.854166666672</v>
      </c>
      <c r="U2246" s="11">
        <f t="shared" si="179"/>
        <v>42647.818819444445</v>
      </c>
    </row>
    <row r="2247" spans="1:21" ht="48" hidden="1" x14ac:dyDescent="0.2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s="6">
        <f t="shared" si="175"/>
        <v>2647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8295</v>
      </c>
      <c r="P2247" s="4">
        <f t="shared" si="176"/>
        <v>53.48</v>
      </c>
      <c r="Q2247" s="7">
        <f t="shared" si="177"/>
        <v>53.48</v>
      </c>
      <c r="R2247" s="8" t="s">
        <v>8331</v>
      </c>
      <c r="S2247" t="s">
        <v>8349</v>
      </c>
      <c r="T2247" s="11">
        <f t="shared" si="178"/>
        <v>41691.75</v>
      </c>
      <c r="U2247" s="11">
        <f t="shared" si="179"/>
        <v>41660.708530092597</v>
      </c>
    </row>
    <row r="2248" spans="1:21" ht="48" hidden="1" x14ac:dyDescent="0.2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s="6">
        <f t="shared" si="175"/>
        <v>100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8295</v>
      </c>
      <c r="P2248" s="4">
        <f t="shared" si="176"/>
        <v>43.91</v>
      </c>
      <c r="Q2248" s="7">
        <f t="shared" si="177"/>
        <v>43.91</v>
      </c>
      <c r="R2248" s="8" t="s">
        <v>8331</v>
      </c>
      <c r="S2248" t="s">
        <v>8349</v>
      </c>
      <c r="T2248" s="11">
        <f t="shared" si="178"/>
        <v>42251.79178240741</v>
      </c>
      <c r="U2248" s="11">
        <f t="shared" si="179"/>
        <v>42221.79178240741</v>
      </c>
    </row>
    <row r="2249" spans="1:21" ht="32" hidden="1" x14ac:dyDescent="0.2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s="6">
        <f t="shared" si="175"/>
        <v>104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8295</v>
      </c>
      <c r="P2249" s="4">
        <f t="shared" si="176"/>
        <v>50.85</v>
      </c>
      <c r="Q2249" s="7">
        <f t="shared" si="177"/>
        <v>50.85</v>
      </c>
      <c r="R2249" s="8" t="s">
        <v>8331</v>
      </c>
      <c r="S2249" t="s">
        <v>8349</v>
      </c>
      <c r="T2249" s="11">
        <f t="shared" si="178"/>
        <v>42214.666261574079</v>
      </c>
      <c r="U2249" s="11">
        <f t="shared" si="179"/>
        <v>42200.666261574079</v>
      </c>
    </row>
    <row r="2250" spans="1:21" ht="48" hidden="1" x14ac:dyDescent="0.2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s="6">
        <f t="shared" si="175"/>
        <v>107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8295</v>
      </c>
      <c r="P2250" s="4">
        <f t="shared" si="176"/>
        <v>58.63</v>
      </c>
      <c r="Q2250" s="7">
        <f t="shared" si="177"/>
        <v>58.63</v>
      </c>
      <c r="R2250" s="8" t="s">
        <v>8331</v>
      </c>
      <c r="S2250" t="s">
        <v>8349</v>
      </c>
      <c r="T2250" s="11">
        <f t="shared" si="178"/>
        <v>42718.875902777778</v>
      </c>
      <c r="U2250" s="11">
        <f t="shared" si="179"/>
        <v>42688.875902777778</v>
      </c>
    </row>
    <row r="2251" spans="1:21" ht="48" hidden="1" x14ac:dyDescent="0.2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s="6">
        <f t="shared" si="175"/>
        <v>169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8295</v>
      </c>
      <c r="P2251" s="4">
        <f t="shared" si="176"/>
        <v>32.82</v>
      </c>
      <c r="Q2251" s="7">
        <f t="shared" si="177"/>
        <v>32.82</v>
      </c>
      <c r="R2251" s="8" t="s">
        <v>8331</v>
      </c>
      <c r="S2251" t="s">
        <v>8349</v>
      </c>
      <c r="T2251" s="11">
        <f t="shared" si="178"/>
        <v>41366.661631944444</v>
      </c>
      <c r="U2251" s="11">
        <f t="shared" si="179"/>
        <v>41336.703298611108</v>
      </c>
    </row>
    <row r="2252" spans="1:21" ht="48" hidden="1" x14ac:dyDescent="0.2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s="6">
        <f t="shared" si="175"/>
        <v>975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8295</v>
      </c>
      <c r="P2252" s="4">
        <f t="shared" si="176"/>
        <v>426.93</v>
      </c>
      <c r="Q2252" s="7">
        <f t="shared" si="177"/>
        <v>426.93</v>
      </c>
      <c r="R2252" s="8" t="s">
        <v>8331</v>
      </c>
      <c r="S2252" t="s">
        <v>8349</v>
      </c>
      <c r="T2252" s="11">
        <f t="shared" si="178"/>
        <v>42707.0471412037</v>
      </c>
      <c r="U2252" s="11">
        <f t="shared" si="179"/>
        <v>42677.005474537036</v>
      </c>
    </row>
    <row r="2253" spans="1:21" ht="48" hidden="1" x14ac:dyDescent="0.2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s="6">
        <f t="shared" si="175"/>
        <v>134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8295</v>
      </c>
      <c r="P2253" s="4">
        <f t="shared" si="176"/>
        <v>23.81</v>
      </c>
      <c r="Q2253" s="7">
        <f t="shared" si="177"/>
        <v>23.81</v>
      </c>
      <c r="R2253" s="8" t="s">
        <v>8331</v>
      </c>
      <c r="S2253" t="s">
        <v>8349</v>
      </c>
      <c r="T2253" s="11">
        <f t="shared" si="178"/>
        <v>41867.34579861111</v>
      </c>
      <c r="U2253" s="11">
        <f t="shared" si="179"/>
        <v>41846.34579861111</v>
      </c>
    </row>
    <row r="2254" spans="1:21" ht="48" hidden="1" x14ac:dyDescent="0.2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s="6">
        <f t="shared" si="175"/>
        <v>272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8295</v>
      </c>
      <c r="P2254" s="4">
        <f t="shared" si="176"/>
        <v>98.41</v>
      </c>
      <c r="Q2254" s="7">
        <f t="shared" si="177"/>
        <v>98.41</v>
      </c>
      <c r="R2254" s="8" t="s">
        <v>8331</v>
      </c>
      <c r="S2254" t="s">
        <v>8349</v>
      </c>
      <c r="T2254" s="11">
        <f t="shared" si="178"/>
        <v>42588.327986111108</v>
      </c>
      <c r="U2254" s="11">
        <f t="shared" si="179"/>
        <v>42573.327986111108</v>
      </c>
    </row>
    <row r="2255" spans="1:21" ht="48" hidden="1" x14ac:dyDescent="0.2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s="6">
        <f t="shared" si="175"/>
        <v>113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8295</v>
      </c>
      <c r="P2255" s="4">
        <f t="shared" si="176"/>
        <v>107.32</v>
      </c>
      <c r="Q2255" s="7">
        <f t="shared" si="177"/>
        <v>107.32</v>
      </c>
      <c r="R2255" s="8" t="s">
        <v>8331</v>
      </c>
      <c r="S2255" t="s">
        <v>8349</v>
      </c>
      <c r="T2255" s="11">
        <f t="shared" si="178"/>
        <v>42326.672997685186</v>
      </c>
      <c r="U2255" s="11">
        <f t="shared" si="179"/>
        <v>42296.631331018521</v>
      </c>
    </row>
    <row r="2256" spans="1:21" ht="32" hidden="1" x14ac:dyDescent="0.2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s="6">
        <f t="shared" si="175"/>
        <v>460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8295</v>
      </c>
      <c r="P2256" s="4">
        <f t="shared" si="176"/>
        <v>11.67</v>
      </c>
      <c r="Q2256" s="7">
        <f t="shared" si="177"/>
        <v>11.67</v>
      </c>
      <c r="R2256" s="8" t="s">
        <v>8331</v>
      </c>
      <c r="S2256" t="s">
        <v>8349</v>
      </c>
      <c r="T2256" s="11">
        <f t="shared" si="178"/>
        <v>42759.647777777776</v>
      </c>
      <c r="U2256" s="11">
        <f t="shared" si="179"/>
        <v>42752.647777777776</v>
      </c>
    </row>
    <row r="2257" spans="1:21" ht="32" hidden="1" x14ac:dyDescent="0.2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s="6">
        <f t="shared" si="175"/>
        <v>287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8295</v>
      </c>
      <c r="P2257" s="4">
        <f t="shared" si="176"/>
        <v>41.78</v>
      </c>
      <c r="Q2257" s="7">
        <f t="shared" si="177"/>
        <v>41.78</v>
      </c>
      <c r="R2257" s="8" t="s">
        <v>8331</v>
      </c>
      <c r="S2257" t="s">
        <v>8349</v>
      </c>
      <c r="T2257" s="11">
        <f t="shared" si="178"/>
        <v>42497.951979166668</v>
      </c>
      <c r="U2257" s="11">
        <f t="shared" si="179"/>
        <v>42467.951979166668</v>
      </c>
    </row>
    <row r="2258" spans="1:21" ht="48" hidden="1" x14ac:dyDescent="0.2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s="6">
        <f t="shared" si="175"/>
        <v>223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8295</v>
      </c>
      <c r="P2258" s="4">
        <f t="shared" si="176"/>
        <v>21.38</v>
      </c>
      <c r="Q2258" s="7">
        <f t="shared" si="177"/>
        <v>21.38</v>
      </c>
      <c r="R2258" s="8" t="s">
        <v>8331</v>
      </c>
      <c r="S2258" t="s">
        <v>8349</v>
      </c>
      <c r="T2258" s="11">
        <f t="shared" si="178"/>
        <v>42696.451921296291</v>
      </c>
      <c r="U2258" s="11">
        <f t="shared" si="179"/>
        <v>42682.451921296291</v>
      </c>
    </row>
    <row r="2259" spans="1:21" ht="48" hidden="1" x14ac:dyDescent="0.2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s="6">
        <f t="shared" si="175"/>
        <v>636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8295</v>
      </c>
      <c r="P2259" s="4">
        <f t="shared" si="176"/>
        <v>94.1</v>
      </c>
      <c r="Q2259" s="7">
        <f t="shared" si="177"/>
        <v>94.1</v>
      </c>
      <c r="R2259" s="8" t="s">
        <v>8331</v>
      </c>
      <c r="S2259" t="s">
        <v>8349</v>
      </c>
      <c r="T2259" s="11">
        <f t="shared" si="178"/>
        <v>42540.958333333328</v>
      </c>
      <c r="U2259" s="11">
        <f t="shared" si="179"/>
        <v>42505.936678240745</v>
      </c>
    </row>
    <row r="2260" spans="1:21" ht="32" hidden="1" x14ac:dyDescent="0.2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s="6">
        <f t="shared" si="175"/>
        <v>147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8295</v>
      </c>
      <c r="P2260" s="4">
        <f t="shared" si="176"/>
        <v>15.72</v>
      </c>
      <c r="Q2260" s="7">
        <f t="shared" si="177"/>
        <v>15.72</v>
      </c>
      <c r="R2260" s="8" t="s">
        <v>8331</v>
      </c>
      <c r="S2260" t="s">
        <v>8349</v>
      </c>
      <c r="T2260" s="11">
        <f t="shared" si="178"/>
        <v>42166.75100694444</v>
      </c>
      <c r="U2260" s="11">
        <f t="shared" si="179"/>
        <v>42136.75100694444</v>
      </c>
    </row>
    <row r="2261" spans="1:21" ht="48" hidden="1" x14ac:dyDescent="0.2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s="6">
        <f t="shared" si="175"/>
        <v>1867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8295</v>
      </c>
      <c r="P2261" s="4">
        <f t="shared" si="176"/>
        <v>90.64</v>
      </c>
      <c r="Q2261" s="7">
        <f t="shared" si="177"/>
        <v>90.64</v>
      </c>
      <c r="R2261" s="8" t="s">
        <v>8331</v>
      </c>
      <c r="S2261" t="s">
        <v>8349</v>
      </c>
      <c r="T2261" s="11">
        <f t="shared" si="178"/>
        <v>42712.804814814815</v>
      </c>
      <c r="U2261" s="11">
        <f t="shared" si="179"/>
        <v>42702.804814814815</v>
      </c>
    </row>
    <row r="2262" spans="1:21" ht="48" hidden="1" x14ac:dyDescent="0.2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s="6">
        <f t="shared" si="175"/>
        <v>327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8295</v>
      </c>
      <c r="P2262" s="4">
        <f t="shared" si="176"/>
        <v>97.3</v>
      </c>
      <c r="Q2262" s="7">
        <f t="shared" si="177"/>
        <v>97.3</v>
      </c>
      <c r="R2262" s="8" t="s">
        <v>8331</v>
      </c>
      <c r="S2262" t="s">
        <v>8349</v>
      </c>
      <c r="T2262" s="11">
        <f t="shared" si="178"/>
        <v>41724.975115740745</v>
      </c>
      <c r="U2262" s="11">
        <f t="shared" si="179"/>
        <v>41695.016782407409</v>
      </c>
    </row>
    <row r="2263" spans="1:21" ht="48" hidden="1" x14ac:dyDescent="0.2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s="6">
        <f t="shared" si="175"/>
        <v>780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8295</v>
      </c>
      <c r="P2263" s="4">
        <f t="shared" si="176"/>
        <v>37.119999999999997</v>
      </c>
      <c r="Q2263" s="7">
        <f t="shared" si="177"/>
        <v>37.119999999999997</v>
      </c>
      <c r="R2263" s="8" t="s">
        <v>8331</v>
      </c>
      <c r="S2263" t="s">
        <v>8349</v>
      </c>
      <c r="T2263" s="11">
        <f t="shared" si="178"/>
        <v>42780.724768518514</v>
      </c>
      <c r="U2263" s="11">
        <f t="shared" si="179"/>
        <v>42759.724768518514</v>
      </c>
    </row>
    <row r="2264" spans="1:21" ht="32" hidden="1" x14ac:dyDescent="0.2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s="6">
        <f t="shared" si="175"/>
        <v>154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8295</v>
      </c>
      <c r="P2264" s="4">
        <f t="shared" si="176"/>
        <v>28.1</v>
      </c>
      <c r="Q2264" s="7">
        <f t="shared" si="177"/>
        <v>28.1</v>
      </c>
      <c r="R2264" s="8" t="s">
        <v>8331</v>
      </c>
      <c r="S2264" t="s">
        <v>8349</v>
      </c>
      <c r="T2264" s="11">
        <f t="shared" si="178"/>
        <v>41961</v>
      </c>
      <c r="U2264" s="11">
        <f t="shared" si="179"/>
        <v>41926.585162037038</v>
      </c>
    </row>
    <row r="2265" spans="1:21" ht="48" hidden="1" x14ac:dyDescent="0.2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s="6">
        <f t="shared" si="175"/>
        <v>116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8295</v>
      </c>
      <c r="P2265" s="4">
        <f t="shared" si="176"/>
        <v>144.43</v>
      </c>
      <c r="Q2265" s="7">
        <f t="shared" si="177"/>
        <v>144.43</v>
      </c>
      <c r="R2265" s="8" t="s">
        <v>8331</v>
      </c>
      <c r="S2265" t="s">
        <v>8349</v>
      </c>
      <c r="T2265" s="11">
        <f t="shared" si="178"/>
        <v>42035.832326388889</v>
      </c>
      <c r="U2265" s="11">
        <f t="shared" si="179"/>
        <v>42014.832326388889</v>
      </c>
    </row>
    <row r="2266" spans="1:21" ht="48" hidden="1" x14ac:dyDescent="0.2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s="6">
        <f t="shared" si="175"/>
        <v>180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8295</v>
      </c>
      <c r="P2266" s="4">
        <f t="shared" si="176"/>
        <v>24.27</v>
      </c>
      <c r="Q2266" s="7">
        <f t="shared" si="177"/>
        <v>24.27</v>
      </c>
      <c r="R2266" s="8" t="s">
        <v>8331</v>
      </c>
      <c r="S2266" t="s">
        <v>8349</v>
      </c>
      <c r="T2266" s="11">
        <f t="shared" si="178"/>
        <v>42513.125</v>
      </c>
      <c r="U2266" s="11">
        <f t="shared" si="179"/>
        <v>42496.582337962958</v>
      </c>
    </row>
    <row r="2267" spans="1:21" ht="48" hidden="1" x14ac:dyDescent="0.2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s="6">
        <f t="shared" si="175"/>
        <v>299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8295</v>
      </c>
      <c r="P2267" s="4">
        <f t="shared" si="176"/>
        <v>35.119999999999997</v>
      </c>
      <c r="Q2267" s="7">
        <f t="shared" si="177"/>
        <v>35.119999999999997</v>
      </c>
      <c r="R2267" s="8" t="s">
        <v>8331</v>
      </c>
      <c r="S2267" t="s">
        <v>8349</v>
      </c>
      <c r="T2267" s="11">
        <f t="shared" si="178"/>
        <v>42696.853090277778</v>
      </c>
      <c r="U2267" s="11">
        <f t="shared" si="179"/>
        <v>42689.853090277778</v>
      </c>
    </row>
    <row r="2268" spans="1:21" ht="48" hidden="1" x14ac:dyDescent="0.2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s="6">
        <f t="shared" si="175"/>
        <v>320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8295</v>
      </c>
      <c r="P2268" s="4">
        <f t="shared" si="176"/>
        <v>24.76</v>
      </c>
      <c r="Q2268" s="7">
        <f t="shared" si="177"/>
        <v>24.76</v>
      </c>
      <c r="R2268" s="8" t="s">
        <v>8331</v>
      </c>
      <c r="S2268" t="s">
        <v>8349</v>
      </c>
      <c r="T2268" s="11">
        <f t="shared" si="178"/>
        <v>42487.083333333328</v>
      </c>
      <c r="U2268" s="11">
        <f t="shared" si="179"/>
        <v>42469.874907407408</v>
      </c>
    </row>
    <row r="2269" spans="1:21" ht="48" hidden="1" x14ac:dyDescent="0.2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s="6">
        <f t="shared" si="175"/>
        <v>381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8295</v>
      </c>
      <c r="P2269" s="4">
        <f t="shared" si="176"/>
        <v>188.38</v>
      </c>
      <c r="Q2269" s="7">
        <f t="shared" si="177"/>
        <v>188.38</v>
      </c>
      <c r="R2269" s="8" t="s">
        <v>8331</v>
      </c>
      <c r="S2269" t="s">
        <v>8349</v>
      </c>
      <c r="T2269" s="11">
        <f t="shared" si="178"/>
        <v>41994.041666666672</v>
      </c>
      <c r="U2269" s="11">
        <f t="shared" si="179"/>
        <v>41968.829826388886</v>
      </c>
    </row>
    <row r="2270" spans="1:21" ht="48" hidden="1" x14ac:dyDescent="0.2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s="6">
        <f t="shared" si="175"/>
        <v>103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8295</v>
      </c>
      <c r="P2270" s="4">
        <f t="shared" si="176"/>
        <v>148.08000000000001</v>
      </c>
      <c r="Q2270" s="7">
        <f t="shared" si="177"/>
        <v>148.08000000000001</v>
      </c>
      <c r="R2270" s="8" t="s">
        <v>8331</v>
      </c>
      <c r="S2270" t="s">
        <v>8349</v>
      </c>
      <c r="T2270" s="11">
        <f t="shared" si="178"/>
        <v>42806.082349537035</v>
      </c>
      <c r="U2270" s="11">
        <f t="shared" si="179"/>
        <v>42776.082349537035</v>
      </c>
    </row>
    <row r="2271" spans="1:21" ht="48" hidden="1" x14ac:dyDescent="0.2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s="6">
        <f t="shared" si="175"/>
        <v>1802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8295</v>
      </c>
      <c r="P2271" s="4">
        <f t="shared" si="176"/>
        <v>49.93</v>
      </c>
      <c r="Q2271" s="7">
        <f t="shared" si="177"/>
        <v>49.93</v>
      </c>
      <c r="R2271" s="8" t="s">
        <v>8331</v>
      </c>
      <c r="S2271" t="s">
        <v>8349</v>
      </c>
      <c r="T2271" s="11">
        <f t="shared" si="178"/>
        <v>42801.208333333328</v>
      </c>
      <c r="U2271" s="11">
        <f t="shared" si="179"/>
        <v>42776.704432870371</v>
      </c>
    </row>
    <row r="2272" spans="1:21" ht="48" hidden="1" x14ac:dyDescent="0.2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s="6">
        <f t="shared" si="175"/>
        <v>720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8295</v>
      </c>
      <c r="P2272" s="4">
        <f t="shared" si="176"/>
        <v>107.82</v>
      </c>
      <c r="Q2272" s="7">
        <f t="shared" si="177"/>
        <v>107.82</v>
      </c>
      <c r="R2272" s="8" t="s">
        <v>8331</v>
      </c>
      <c r="S2272" t="s">
        <v>8349</v>
      </c>
      <c r="T2272" s="11">
        <f t="shared" si="178"/>
        <v>42745.915972222225</v>
      </c>
      <c r="U2272" s="11">
        <f t="shared" si="179"/>
        <v>42725.869363425925</v>
      </c>
    </row>
    <row r="2273" spans="1:21" ht="48" hidden="1" x14ac:dyDescent="0.2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s="6">
        <f t="shared" si="175"/>
        <v>283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8295</v>
      </c>
      <c r="P2273" s="4">
        <f t="shared" si="176"/>
        <v>42.63</v>
      </c>
      <c r="Q2273" s="7">
        <f t="shared" si="177"/>
        <v>42.63</v>
      </c>
      <c r="R2273" s="8" t="s">
        <v>8331</v>
      </c>
      <c r="S2273" t="s">
        <v>8349</v>
      </c>
      <c r="T2273" s="11">
        <f t="shared" si="178"/>
        <v>42714.000046296293</v>
      </c>
      <c r="U2273" s="11">
        <f t="shared" si="179"/>
        <v>42684.000046296293</v>
      </c>
    </row>
    <row r="2274" spans="1:21" ht="48" hidden="1" x14ac:dyDescent="0.2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s="6">
        <f t="shared" si="175"/>
        <v>1357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8295</v>
      </c>
      <c r="P2274" s="4">
        <f t="shared" si="176"/>
        <v>14.37</v>
      </c>
      <c r="Q2274" s="7">
        <f t="shared" si="177"/>
        <v>14.37</v>
      </c>
      <c r="R2274" s="8" t="s">
        <v>8331</v>
      </c>
      <c r="S2274" t="s">
        <v>8349</v>
      </c>
      <c r="T2274" s="11">
        <f t="shared" si="178"/>
        <v>42345.699490740735</v>
      </c>
      <c r="U2274" s="11">
        <f t="shared" si="179"/>
        <v>42315.699490740735</v>
      </c>
    </row>
    <row r="2275" spans="1:21" ht="48" hidden="1" x14ac:dyDescent="0.2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s="6">
        <f t="shared" si="175"/>
        <v>220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8295</v>
      </c>
      <c r="P2275" s="4">
        <f t="shared" si="176"/>
        <v>37.479999999999997</v>
      </c>
      <c r="Q2275" s="7">
        <f t="shared" si="177"/>
        <v>37.479999999999997</v>
      </c>
      <c r="R2275" s="8" t="s">
        <v>8331</v>
      </c>
      <c r="S2275" t="s">
        <v>8349</v>
      </c>
      <c r="T2275" s="11">
        <f t="shared" si="178"/>
        <v>42806.507430555561</v>
      </c>
      <c r="U2275" s="11">
        <f t="shared" si="179"/>
        <v>42781.549097222218</v>
      </c>
    </row>
    <row r="2276" spans="1:21" ht="48" hidden="1" x14ac:dyDescent="0.2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s="6">
        <f t="shared" si="175"/>
        <v>120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8295</v>
      </c>
      <c r="P2276" s="4">
        <f t="shared" si="176"/>
        <v>30.2</v>
      </c>
      <c r="Q2276" s="7">
        <f t="shared" si="177"/>
        <v>30.2</v>
      </c>
      <c r="R2276" s="8" t="s">
        <v>8331</v>
      </c>
      <c r="S2276" t="s">
        <v>8349</v>
      </c>
      <c r="T2276" s="11">
        <f t="shared" si="178"/>
        <v>41693.500659722224</v>
      </c>
      <c r="U2276" s="11">
        <f t="shared" si="179"/>
        <v>41663.500659722224</v>
      </c>
    </row>
    <row r="2277" spans="1:21" ht="48" hidden="1" x14ac:dyDescent="0.2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s="6">
        <f t="shared" si="175"/>
        <v>408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8295</v>
      </c>
      <c r="P2277" s="4">
        <f t="shared" si="176"/>
        <v>33.549999999999997</v>
      </c>
      <c r="Q2277" s="7">
        <f t="shared" si="177"/>
        <v>33.549999999999997</v>
      </c>
      <c r="R2277" s="8" t="s">
        <v>8331</v>
      </c>
      <c r="S2277" t="s">
        <v>8349</v>
      </c>
      <c r="T2277" s="11">
        <f t="shared" si="178"/>
        <v>41995.616655092599</v>
      </c>
      <c r="U2277" s="11">
        <f t="shared" si="179"/>
        <v>41965.616655092599</v>
      </c>
    </row>
    <row r="2278" spans="1:21" ht="48" hidden="1" x14ac:dyDescent="0.2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s="6">
        <f t="shared" si="175"/>
        <v>106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8295</v>
      </c>
      <c r="P2278" s="4">
        <f t="shared" si="176"/>
        <v>64.75</v>
      </c>
      <c r="Q2278" s="7">
        <f t="shared" si="177"/>
        <v>64.75</v>
      </c>
      <c r="R2278" s="8" t="s">
        <v>8331</v>
      </c>
      <c r="S2278" t="s">
        <v>8349</v>
      </c>
      <c r="T2278" s="11">
        <f t="shared" si="178"/>
        <v>41644.651493055557</v>
      </c>
      <c r="U2278" s="11">
        <f t="shared" si="179"/>
        <v>41614.651493055557</v>
      </c>
    </row>
    <row r="2279" spans="1:21" ht="48" hidden="1" x14ac:dyDescent="0.2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s="6">
        <f t="shared" si="175"/>
        <v>141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8295</v>
      </c>
      <c r="P2279" s="4">
        <f t="shared" si="176"/>
        <v>57.93</v>
      </c>
      <c r="Q2279" s="7">
        <f t="shared" si="177"/>
        <v>57.93</v>
      </c>
      <c r="R2279" s="8" t="s">
        <v>8331</v>
      </c>
      <c r="S2279" t="s">
        <v>8349</v>
      </c>
      <c r="T2279" s="11">
        <f t="shared" si="178"/>
        <v>40966.678506944445</v>
      </c>
      <c r="U2279" s="11">
        <f t="shared" si="179"/>
        <v>40936.678506944445</v>
      </c>
    </row>
    <row r="2280" spans="1:21" ht="32" hidden="1" x14ac:dyDescent="0.2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s="6">
        <f t="shared" si="175"/>
        <v>271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8295</v>
      </c>
      <c r="P2280" s="4">
        <f t="shared" si="176"/>
        <v>53.08</v>
      </c>
      <c r="Q2280" s="7">
        <f t="shared" si="177"/>
        <v>53.08</v>
      </c>
      <c r="R2280" s="8" t="s">
        <v>8331</v>
      </c>
      <c r="S2280" t="s">
        <v>8349</v>
      </c>
      <c r="T2280" s="11">
        <f t="shared" si="178"/>
        <v>42372.957638888889</v>
      </c>
      <c r="U2280" s="11">
        <f t="shared" si="179"/>
        <v>42338.709108796291</v>
      </c>
    </row>
    <row r="2281" spans="1:21" ht="48" hidden="1" x14ac:dyDescent="0.2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s="6">
        <f t="shared" si="175"/>
        <v>154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8295</v>
      </c>
      <c r="P2281" s="4">
        <f t="shared" si="176"/>
        <v>48.06</v>
      </c>
      <c r="Q2281" s="7">
        <f t="shared" si="177"/>
        <v>48.06</v>
      </c>
      <c r="R2281" s="8" t="s">
        <v>8331</v>
      </c>
      <c r="S2281" t="s">
        <v>8349</v>
      </c>
      <c r="T2281" s="11">
        <f t="shared" si="178"/>
        <v>42039.166666666672</v>
      </c>
      <c r="U2281" s="11">
        <f t="shared" si="179"/>
        <v>42020.806701388887</v>
      </c>
    </row>
    <row r="2282" spans="1:21" ht="48" hidden="1" x14ac:dyDescent="0.2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s="6">
        <f t="shared" si="175"/>
        <v>404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8295</v>
      </c>
      <c r="P2282" s="4">
        <f t="shared" si="176"/>
        <v>82.4</v>
      </c>
      <c r="Q2282" s="7">
        <f t="shared" si="177"/>
        <v>82.4</v>
      </c>
      <c r="R2282" s="8" t="s">
        <v>8331</v>
      </c>
      <c r="S2282" t="s">
        <v>8349</v>
      </c>
      <c r="T2282" s="11">
        <f t="shared" si="178"/>
        <v>42264.624895833331</v>
      </c>
      <c r="U2282" s="11">
        <f t="shared" si="179"/>
        <v>42234.624895833331</v>
      </c>
    </row>
    <row r="2283" spans="1:21" ht="48" hidden="1" x14ac:dyDescent="0.2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s="6">
        <f t="shared" si="175"/>
        <v>185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8274</v>
      </c>
      <c r="P2283" s="4">
        <f t="shared" si="176"/>
        <v>50.45</v>
      </c>
      <c r="Q2283" s="7">
        <f t="shared" si="177"/>
        <v>50.45</v>
      </c>
      <c r="R2283" s="8" t="s">
        <v>8323</v>
      </c>
      <c r="S2283" t="s">
        <v>8324</v>
      </c>
      <c r="T2283" s="11">
        <f t="shared" si="178"/>
        <v>40749.284722222219</v>
      </c>
      <c r="U2283" s="11">
        <f t="shared" si="179"/>
        <v>40687.285844907405</v>
      </c>
    </row>
    <row r="2284" spans="1:21" ht="32" hidden="1" x14ac:dyDescent="0.2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s="6">
        <f t="shared" si="175"/>
        <v>185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8274</v>
      </c>
      <c r="P2284" s="4">
        <f t="shared" si="176"/>
        <v>115.83</v>
      </c>
      <c r="Q2284" s="7">
        <f t="shared" si="177"/>
        <v>115.83</v>
      </c>
      <c r="R2284" s="8" t="s">
        <v>8323</v>
      </c>
      <c r="S2284" t="s">
        <v>8324</v>
      </c>
      <c r="T2284" s="11">
        <f t="shared" si="178"/>
        <v>42383.17460648148</v>
      </c>
      <c r="U2284" s="11">
        <f t="shared" si="179"/>
        <v>42323.17460648148</v>
      </c>
    </row>
    <row r="2285" spans="1:21" ht="48" hidden="1" x14ac:dyDescent="0.2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s="6">
        <f t="shared" si="175"/>
        <v>101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8274</v>
      </c>
      <c r="P2285" s="4">
        <f t="shared" si="176"/>
        <v>63.03</v>
      </c>
      <c r="Q2285" s="7">
        <f t="shared" si="177"/>
        <v>63.03</v>
      </c>
      <c r="R2285" s="8" t="s">
        <v>8323</v>
      </c>
      <c r="S2285" t="s">
        <v>8324</v>
      </c>
      <c r="T2285" s="11">
        <f t="shared" si="178"/>
        <v>41038.083379629628</v>
      </c>
      <c r="U2285" s="11">
        <f t="shared" si="179"/>
        <v>40978.125046296293</v>
      </c>
    </row>
    <row r="2286" spans="1:21" ht="32" hidden="1" x14ac:dyDescent="0.2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s="6">
        <f t="shared" si="175"/>
        <v>106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8274</v>
      </c>
      <c r="P2286" s="4">
        <f t="shared" si="176"/>
        <v>108.02</v>
      </c>
      <c r="Q2286" s="7">
        <f t="shared" si="177"/>
        <v>108.02</v>
      </c>
      <c r="R2286" s="8" t="s">
        <v>8323</v>
      </c>
      <c r="S2286" t="s">
        <v>8324</v>
      </c>
      <c r="T2286" s="11">
        <f t="shared" si="178"/>
        <v>40614.166666666664</v>
      </c>
      <c r="U2286" s="11">
        <f t="shared" si="179"/>
        <v>40585.796817129631</v>
      </c>
    </row>
    <row r="2287" spans="1:21" ht="48" hidden="1" x14ac:dyDescent="0.2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s="6">
        <f t="shared" si="175"/>
        <v>121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8274</v>
      </c>
      <c r="P2287" s="4">
        <f t="shared" si="176"/>
        <v>46.09</v>
      </c>
      <c r="Q2287" s="7">
        <f t="shared" si="177"/>
        <v>46.09</v>
      </c>
      <c r="R2287" s="8" t="s">
        <v>8323</v>
      </c>
      <c r="S2287" t="s">
        <v>8324</v>
      </c>
      <c r="T2287" s="11">
        <f t="shared" si="178"/>
        <v>41089.185682870368</v>
      </c>
      <c r="U2287" s="11">
        <f t="shared" si="179"/>
        <v>41059.185682870368</v>
      </c>
    </row>
    <row r="2288" spans="1:21" ht="48" hidden="1" x14ac:dyDescent="0.2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s="6">
        <f t="shared" si="175"/>
        <v>100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8274</v>
      </c>
      <c r="P2288" s="4">
        <f t="shared" si="176"/>
        <v>107.21</v>
      </c>
      <c r="Q2288" s="7">
        <f t="shared" si="177"/>
        <v>107.21</v>
      </c>
      <c r="R2288" s="8" t="s">
        <v>8323</v>
      </c>
      <c r="S2288" t="s">
        <v>8324</v>
      </c>
      <c r="T2288" s="11">
        <f t="shared" si="178"/>
        <v>41523.165972222225</v>
      </c>
      <c r="U2288" s="11">
        <f t="shared" si="179"/>
        <v>41494.963587962964</v>
      </c>
    </row>
    <row r="2289" spans="1:21" ht="48" hidden="1" x14ac:dyDescent="0.2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s="6">
        <f t="shared" si="175"/>
        <v>120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8274</v>
      </c>
      <c r="P2289" s="4">
        <f t="shared" si="176"/>
        <v>50.93</v>
      </c>
      <c r="Q2289" s="7">
        <f t="shared" si="177"/>
        <v>50.93</v>
      </c>
      <c r="R2289" s="8" t="s">
        <v>8323</v>
      </c>
      <c r="S2289" t="s">
        <v>8324</v>
      </c>
      <c r="T2289" s="11">
        <f t="shared" si="178"/>
        <v>41813.667361111111</v>
      </c>
      <c r="U2289" s="11">
        <f t="shared" si="179"/>
        <v>41792.667361111111</v>
      </c>
    </row>
    <row r="2290" spans="1:21" ht="48" hidden="1" x14ac:dyDescent="0.2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s="6">
        <f t="shared" si="175"/>
        <v>100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8274</v>
      </c>
      <c r="P2290" s="4">
        <f t="shared" si="176"/>
        <v>40.04</v>
      </c>
      <c r="Q2290" s="7">
        <f t="shared" si="177"/>
        <v>40.04</v>
      </c>
      <c r="R2290" s="8" t="s">
        <v>8323</v>
      </c>
      <c r="S2290" t="s">
        <v>8324</v>
      </c>
      <c r="T2290" s="11">
        <f t="shared" si="178"/>
        <v>41086.75</v>
      </c>
      <c r="U2290" s="11">
        <f t="shared" si="179"/>
        <v>41067.827418981484</v>
      </c>
    </row>
    <row r="2291" spans="1:21" ht="48" hidden="1" x14ac:dyDescent="0.2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s="6">
        <f t="shared" si="175"/>
        <v>107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8274</v>
      </c>
      <c r="P2291" s="4">
        <f t="shared" si="176"/>
        <v>64.44</v>
      </c>
      <c r="Q2291" s="7">
        <f t="shared" si="177"/>
        <v>64.44</v>
      </c>
      <c r="R2291" s="8" t="s">
        <v>8323</v>
      </c>
      <c r="S2291" t="s">
        <v>8324</v>
      </c>
      <c r="T2291" s="11">
        <f t="shared" si="178"/>
        <v>41614.973611111112</v>
      </c>
      <c r="U2291" s="11">
        <f t="shared" si="179"/>
        <v>41571.998379629629</v>
      </c>
    </row>
    <row r="2292" spans="1:21" ht="48" hidden="1" x14ac:dyDescent="0.2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s="6">
        <f t="shared" si="175"/>
        <v>104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8274</v>
      </c>
      <c r="P2292" s="4">
        <f t="shared" si="176"/>
        <v>53.83</v>
      </c>
      <c r="Q2292" s="7">
        <f t="shared" si="177"/>
        <v>53.83</v>
      </c>
      <c r="R2292" s="8" t="s">
        <v>8323</v>
      </c>
      <c r="S2292" t="s">
        <v>8324</v>
      </c>
      <c r="T2292" s="11">
        <f t="shared" si="178"/>
        <v>40148.708333333336</v>
      </c>
      <c r="U2292" s="11">
        <f t="shared" si="179"/>
        <v>40070.253819444442</v>
      </c>
    </row>
    <row r="2293" spans="1:21" ht="48" hidden="1" x14ac:dyDescent="0.2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s="6">
        <f t="shared" si="175"/>
        <v>173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8274</v>
      </c>
      <c r="P2293" s="4">
        <f t="shared" si="176"/>
        <v>100.47</v>
      </c>
      <c r="Q2293" s="7">
        <f t="shared" si="177"/>
        <v>100.47</v>
      </c>
      <c r="R2293" s="8" t="s">
        <v>8323</v>
      </c>
      <c r="S2293" t="s">
        <v>8324</v>
      </c>
      <c r="T2293" s="11">
        <f t="shared" si="178"/>
        <v>41022.166666666664</v>
      </c>
      <c r="U2293" s="11">
        <f t="shared" si="179"/>
        <v>40987.977060185185</v>
      </c>
    </row>
    <row r="2294" spans="1:21" ht="48" hidden="1" x14ac:dyDescent="0.2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s="6">
        <f t="shared" si="175"/>
        <v>107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8274</v>
      </c>
      <c r="P2294" s="4">
        <f t="shared" si="176"/>
        <v>46.63</v>
      </c>
      <c r="Q2294" s="7">
        <f t="shared" si="177"/>
        <v>46.63</v>
      </c>
      <c r="R2294" s="8" t="s">
        <v>8323</v>
      </c>
      <c r="S2294" t="s">
        <v>8324</v>
      </c>
      <c r="T2294" s="11">
        <f t="shared" si="178"/>
        <v>41017.697638888887</v>
      </c>
      <c r="U2294" s="11">
        <f t="shared" si="179"/>
        <v>40987.697638888887</v>
      </c>
    </row>
    <row r="2295" spans="1:21" ht="32" hidden="1" x14ac:dyDescent="0.2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s="6">
        <f t="shared" si="175"/>
        <v>108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8274</v>
      </c>
      <c r="P2295" s="4">
        <f t="shared" si="176"/>
        <v>34.07</v>
      </c>
      <c r="Q2295" s="7">
        <f t="shared" si="177"/>
        <v>34.07</v>
      </c>
      <c r="R2295" s="8" t="s">
        <v>8323</v>
      </c>
      <c r="S2295" t="s">
        <v>8324</v>
      </c>
      <c r="T2295" s="11">
        <f t="shared" si="178"/>
        <v>41177.165972222225</v>
      </c>
      <c r="U2295" s="11">
        <f t="shared" si="179"/>
        <v>41151.708321759259</v>
      </c>
    </row>
    <row r="2296" spans="1:21" ht="48" hidden="1" x14ac:dyDescent="0.2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s="6">
        <f t="shared" si="175"/>
        <v>146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8274</v>
      </c>
      <c r="P2296" s="4">
        <f t="shared" si="176"/>
        <v>65.209999999999994</v>
      </c>
      <c r="Q2296" s="7">
        <f t="shared" si="177"/>
        <v>65.209999999999994</v>
      </c>
      <c r="R2296" s="8" t="s">
        <v>8323</v>
      </c>
      <c r="S2296" t="s">
        <v>8324</v>
      </c>
      <c r="T2296" s="11">
        <f t="shared" si="178"/>
        <v>41294.72314814815</v>
      </c>
      <c r="U2296" s="11">
        <f t="shared" si="179"/>
        <v>41264.72314814815</v>
      </c>
    </row>
    <row r="2297" spans="1:21" ht="48" hidden="1" x14ac:dyDescent="0.2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s="6">
        <f t="shared" si="175"/>
        <v>125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8274</v>
      </c>
      <c r="P2297" s="4">
        <f t="shared" si="176"/>
        <v>44.21</v>
      </c>
      <c r="Q2297" s="7">
        <f t="shared" si="177"/>
        <v>44.21</v>
      </c>
      <c r="R2297" s="8" t="s">
        <v>8323</v>
      </c>
      <c r="S2297" t="s">
        <v>8324</v>
      </c>
      <c r="T2297" s="11">
        <f t="shared" si="178"/>
        <v>41300.954351851848</v>
      </c>
      <c r="U2297" s="11">
        <f t="shared" si="179"/>
        <v>41270.954351851848</v>
      </c>
    </row>
    <row r="2298" spans="1:21" ht="48" hidden="1" x14ac:dyDescent="0.2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s="6">
        <f t="shared" si="175"/>
        <v>149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8274</v>
      </c>
      <c r="P2298" s="4">
        <f t="shared" si="176"/>
        <v>71.97</v>
      </c>
      <c r="Q2298" s="7">
        <f t="shared" si="177"/>
        <v>71.97</v>
      </c>
      <c r="R2298" s="8" t="s">
        <v>8323</v>
      </c>
      <c r="S2298" t="s">
        <v>8324</v>
      </c>
      <c r="T2298" s="11">
        <f t="shared" si="178"/>
        <v>40962.731782407405</v>
      </c>
      <c r="U2298" s="11">
        <f t="shared" si="179"/>
        <v>40927.731782407405</v>
      </c>
    </row>
    <row r="2299" spans="1:21" ht="32" hidden="1" x14ac:dyDescent="0.2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s="6">
        <f t="shared" si="175"/>
        <v>101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8274</v>
      </c>
      <c r="P2299" s="4">
        <f t="shared" si="176"/>
        <v>52.95</v>
      </c>
      <c r="Q2299" s="7">
        <f t="shared" si="177"/>
        <v>52.95</v>
      </c>
      <c r="R2299" s="8" t="s">
        <v>8323</v>
      </c>
      <c r="S2299" t="s">
        <v>8324</v>
      </c>
      <c r="T2299" s="11">
        <f t="shared" si="178"/>
        <v>40982.165972222225</v>
      </c>
      <c r="U2299" s="11">
        <f t="shared" si="179"/>
        <v>40948.042233796295</v>
      </c>
    </row>
    <row r="2300" spans="1:21" ht="48" hidden="1" x14ac:dyDescent="0.2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s="6">
        <f t="shared" si="175"/>
        <v>105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8274</v>
      </c>
      <c r="P2300" s="4">
        <f t="shared" si="176"/>
        <v>109.45</v>
      </c>
      <c r="Q2300" s="7">
        <f t="shared" si="177"/>
        <v>109.45</v>
      </c>
      <c r="R2300" s="8" t="s">
        <v>8323</v>
      </c>
      <c r="S2300" t="s">
        <v>8324</v>
      </c>
      <c r="T2300" s="11">
        <f t="shared" si="178"/>
        <v>41724.798993055556</v>
      </c>
      <c r="U2300" s="11">
        <f t="shared" si="179"/>
        <v>41694.84065972222</v>
      </c>
    </row>
    <row r="2301" spans="1:21" ht="48" hidden="1" x14ac:dyDescent="0.2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s="6">
        <f t="shared" si="175"/>
        <v>350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8274</v>
      </c>
      <c r="P2301" s="4">
        <f t="shared" si="176"/>
        <v>75.040000000000006</v>
      </c>
      <c r="Q2301" s="7">
        <f t="shared" si="177"/>
        <v>75.040000000000006</v>
      </c>
      <c r="R2301" s="8" t="s">
        <v>8323</v>
      </c>
      <c r="S2301" t="s">
        <v>8324</v>
      </c>
      <c r="T2301" s="11">
        <f t="shared" si="178"/>
        <v>40580.032511574071</v>
      </c>
      <c r="U2301" s="11">
        <f t="shared" si="179"/>
        <v>40565.032511574071</v>
      </c>
    </row>
    <row r="2302" spans="1:21" ht="48" hidden="1" x14ac:dyDescent="0.2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s="6">
        <f t="shared" si="175"/>
        <v>101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8274</v>
      </c>
      <c r="P2302" s="4">
        <f t="shared" si="176"/>
        <v>115.71</v>
      </c>
      <c r="Q2302" s="7">
        <f t="shared" si="177"/>
        <v>115.71</v>
      </c>
      <c r="R2302" s="8" t="s">
        <v>8323</v>
      </c>
      <c r="S2302" t="s">
        <v>8324</v>
      </c>
      <c r="T2302" s="11">
        <f t="shared" si="178"/>
        <v>41088.727037037039</v>
      </c>
      <c r="U2302" s="11">
        <f t="shared" si="179"/>
        <v>41074.727037037039</v>
      </c>
    </row>
    <row r="2303" spans="1:21" ht="32" hidden="1" x14ac:dyDescent="0.2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s="6">
        <f t="shared" si="175"/>
        <v>134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8277</v>
      </c>
      <c r="P2303" s="4">
        <f t="shared" si="176"/>
        <v>31.66</v>
      </c>
      <c r="Q2303" s="7">
        <f t="shared" si="177"/>
        <v>31.66</v>
      </c>
      <c r="R2303" s="8" t="s">
        <v>8323</v>
      </c>
      <c r="S2303" t="s">
        <v>8327</v>
      </c>
      <c r="T2303" s="11">
        <f t="shared" si="178"/>
        <v>41446.146944444445</v>
      </c>
      <c r="U2303" s="11">
        <f t="shared" si="179"/>
        <v>41416.146944444445</v>
      </c>
    </row>
    <row r="2304" spans="1:21" ht="48" hidden="1" x14ac:dyDescent="0.2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s="6">
        <f t="shared" si="175"/>
        <v>171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8277</v>
      </c>
      <c r="P2304" s="4">
        <f t="shared" si="176"/>
        <v>46.18</v>
      </c>
      <c r="Q2304" s="7">
        <f t="shared" si="177"/>
        <v>46.18</v>
      </c>
      <c r="R2304" s="8" t="s">
        <v>8323</v>
      </c>
      <c r="S2304" t="s">
        <v>8327</v>
      </c>
      <c r="T2304" s="11">
        <f t="shared" si="178"/>
        <v>41639.291666666664</v>
      </c>
      <c r="U2304" s="11">
        <f t="shared" si="179"/>
        <v>41605.868449074071</v>
      </c>
    </row>
    <row r="2305" spans="1:21" ht="48" hidden="1" x14ac:dyDescent="0.2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s="6">
        <f t="shared" si="175"/>
        <v>109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8277</v>
      </c>
      <c r="P2305" s="4">
        <f t="shared" si="176"/>
        <v>68.48</v>
      </c>
      <c r="Q2305" s="7">
        <f t="shared" si="177"/>
        <v>68.48</v>
      </c>
      <c r="R2305" s="8" t="s">
        <v>8323</v>
      </c>
      <c r="S2305" t="s">
        <v>8327</v>
      </c>
      <c r="T2305" s="11">
        <f t="shared" si="178"/>
        <v>40890.152731481481</v>
      </c>
      <c r="U2305" s="11">
        <f t="shared" si="179"/>
        <v>40850.111064814817</v>
      </c>
    </row>
    <row r="2306" spans="1:21" ht="48" hidden="1" x14ac:dyDescent="0.2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s="6">
        <f t="shared" si="175"/>
        <v>101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8277</v>
      </c>
      <c r="P2306" s="4">
        <f t="shared" si="176"/>
        <v>53.47</v>
      </c>
      <c r="Q2306" s="7">
        <f t="shared" si="177"/>
        <v>53.47</v>
      </c>
      <c r="R2306" s="8" t="s">
        <v>8323</v>
      </c>
      <c r="S2306" t="s">
        <v>8327</v>
      </c>
      <c r="T2306" s="11">
        <f t="shared" si="178"/>
        <v>40544.207638888889</v>
      </c>
      <c r="U2306" s="11">
        <f t="shared" si="179"/>
        <v>40502.815868055557</v>
      </c>
    </row>
    <row r="2307" spans="1:21" ht="48" hidden="1" x14ac:dyDescent="0.2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s="6">
        <f t="shared" ref="F2307:F2370" si="180">ROUND(E2307/D2307*100,0)</f>
        <v>101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8277</v>
      </c>
      <c r="P2307" s="4">
        <f t="shared" ref="P2307:P2370" si="181">ROUND(E2307/M2307,2)</f>
        <v>109.11</v>
      </c>
      <c r="Q2307" s="7">
        <f t="shared" ref="Q2307:Q2370" si="182">IFERROR(ROUND(E2307/M2307,2),0)</f>
        <v>109.11</v>
      </c>
      <c r="R2307" s="8" t="s">
        <v>8323</v>
      </c>
      <c r="S2307" t="s">
        <v>8327</v>
      </c>
      <c r="T2307" s="11">
        <f t="shared" ref="T2307:T2370" si="183">(((J2307/60)/60)/24)+DATE(1970,1,1)</f>
        <v>41859.75</v>
      </c>
      <c r="U2307" s="11">
        <f t="shared" ref="U2307:U2370" si="184">(((K2307/60)/60)/24)+DATE(1970,1,1)</f>
        <v>41834.695277777777</v>
      </c>
    </row>
    <row r="2308" spans="1:21" ht="48" hidden="1" x14ac:dyDescent="0.2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s="6">
        <f t="shared" si="180"/>
        <v>107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8277</v>
      </c>
      <c r="P2308" s="4">
        <f t="shared" si="181"/>
        <v>51.19</v>
      </c>
      <c r="Q2308" s="7">
        <f t="shared" si="182"/>
        <v>51.19</v>
      </c>
      <c r="R2308" s="8" t="s">
        <v>8323</v>
      </c>
      <c r="S2308" t="s">
        <v>8327</v>
      </c>
      <c r="T2308" s="11">
        <f t="shared" si="183"/>
        <v>40978.16815972222</v>
      </c>
      <c r="U2308" s="11">
        <f t="shared" si="184"/>
        <v>40948.16815972222</v>
      </c>
    </row>
    <row r="2309" spans="1:21" ht="48" hidden="1" x14ac:dyDescent="0.2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s="6">
        <f t="shared" si="180"/>
        <v>107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8277</v>
      </c>
      <c r="P2309" s="4">
        <f t="shared" si="181"/>
        <v>27.94</v>
      </c>
      <c r="Q2309" s="7">
        <f t="shared" si="182"/>
        <v>27.94</v>
      </c>
      <c r="R2309" s="8" t="s">
        <v>8323</v>
      </c>
      <c r="S2309" t="s">
        <v>8327</v>
      </c>
      <c r="T2309" s="11">
        <f t="shared" si="183"/>
        <v>41034.802407407406</v>
      </c>
      <c r="U2309" s="11">
        <f t="shared" si="184"/>
        <v>41004.802465277775</v>
      </c>
    </row>
    <row r="2310" spans="1:21" ht="48" hidden="1" x14ac:dyDescent="0.2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s="6">
        <f t="shared" si="180"/>
        <v>101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8277</v>
      </c>
      <c r="P2310" s="4">
        <f t="shared" si="181"/>
        <v>82.5</v>
      </c>
      <c r="Q2310" s="7">
        <f t="shared" si="182"/>
        <v>82.5</v>
      </c>
      <c r="R2310" s="8" t="s">
        <v>8323</v>
      </c>
      <c r="S2310" t="s">
        <v>8327</v>
      </c>
      <c r="T2310" s="11">
        <f t="shared" si="183"/>
        <v>41880.041666666664</v>
      </c>
      <c r="U2310" s="11">
        <f t="shared" si="184"/>
        <v>41851.962916666671</v>
      </c>
    </row>
    <row r="2311" spans="1:21" ht="48" hidden="1" x14ac:dyDescent="0.2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s="6">
        <f t="shared" si="180"/>
        <v>107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8277</v>
      </c>
      <c r="P2311" s="4">
        <f t="shared" si="181"/>
        <v>59.82</v>
      </c>
      <c r="Q2311" s="7">
        <f t="shared" si="182"/>
        <v>59.82</v>
      </c>
      <c r="R2311" s="8" t="s">
        <v>8323</v>
      </c>
      <c r="S2311" t="s">
        <v>8327</v>
      </c>
      <c r="T2311" s="11">
        <f t="shared" si="183"/>
        <v>41342.987696759257</v>
      </c>
      <c r="U2311" s="11">
        <f t="shared" si="184"/>
        <v>41307.987696759257</v>
      </c>
    </row>
    <row r="2312" spans="1:21" ht="48" hidden="1" x14ac:dyDescent="0.2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s="6">
        <f t="shared" si="180"/>
        <v>429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8277</v>
      </c>
      <c r="P2312" s="4">
        <f t="shared" si="181"/>
        <v>64.819999999999993</v>
      </c>
      <c r="Q2312" s="7">
        <f t="shared" si="182"/>
        <v>64.819999999999993</v>
      </c>
      <c r="R2312" s="8" t="s">
        <v>8323</v>
      </c>
      <c r="S2312" t="s">
        <v>8327</v>
      </c>
      <c r="T2312" s="11">
        <f t="shared" si="183"/>
        <v>41354.752488425926</v>
      </c>
      <c r="U2312" s="11">
        <f t="shared" si="184"/>
        <v>41324.79415509259</v>
      </c>
    </row>
    <row r="2313" spans="1:21" ht="48" hidden="1" x14ac:dyDescent="0.2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s="6">
        <f t="shared" si="180"/>
        <v>104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8277</v>
      </c>
      <c r="P2313" s="4">
        <f t="shared" si="181"/>
        <v>90.1</v>
      </c>
      <c r="Q2313" s="7">
        <f t="shared" si="182"/>
        <v>90.1</v>
      </c>
      <c r="R2313" s="8" t="s">
        <v>8323</v>
      </c>
      <c r="S2313" t="s">
        <v>8327</v>
      </c>
      <c r="T2313" s="11">
        <f t="shared" si="183"/>
        <v>41766.004502314812</v>
      </c>
      <c r="U2313" s="11">
        <f t="shared" si="184"/>
        <v>41736.004502314812</v>
      </c>
    </row>
    <row r="2314" spans="1:21" ht="48" hidden="1" x14ac:dyDescent="0.2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s="6">
        <f t="shared" si="180"/>
        <v>108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8277</v>
      </c>
      <c r="P2314" s="4">
        <f t="shared" si="181"/>
        <v>40.96</v>
      </c>
      <c r="Q2314" s="7">
        <f t="shared" si="182"/>
        <v>40.96</v>
      </c>
      <c r="R2314" s="8" t="s">
        <v>8323</v>
      </c>
      <c r="S2314" t="s">
        <v>8327</v>
      </c>
      <c r="T2314" s="11">
        <f t="shared" si="183"/>
        <v>41747.958333333336</v>
      </c>
      <c r="U2314" s="11">
        <f t="shared" si="184"/>
        <v>41716.632847222223</v>
      </c>
    </row>
    <row r="2315" spans="1:21" ht="32" hidden="1" x14ac:dyDescent="0.2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s="6">
        <f t="shared" si="180"/>
        <v>176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8277</v>
      </c>
      <c r="P2315" s="4">
        <f t="shared" si="181"/>
        <v>56</v>
      </c>
      <c r="Q2315" s="7">
        <f t="shared" si="182"/>
        <v>56</v>
      </c>
      <c r="R2315" s="8" t="s">
        <v>8323</v>
      </c>
      <c r="S2315" t="s">
        <v>8327</v>
      </c>
      <c r="T2315" s="11">
        <f t="shared" si="183"/>
        <v>41032.958634259259</v>
      </c>
      <c r="U2315" s="11">
        <f t="shared" si="184"/>
        <v>41002.958634259259</v>
      </c>
    </row>
    <row r="2316" spans="1:21" ht="48" hidden="1" x14ac:dyDescent="0.2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s="6">
        <f t="shared" si="180"/>
        <v>157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8277</v>
      </c>
      <c r="P2316" s="4">
        <f t="shared" si="181"/>
        <v>37.67</v>
      </c>
      <c r="Q2316" s="7">
        <f t="shared" si="182"/>
        <v>37.67</v>
      </c>
      <c r="R2316" s="8" t="s">
        <v>8323</v>
      </c>
      <c r="S2316" t="s">
        <v>8327</v>
      </c>
      <c r="T2316" s="11">
        <f t="shared" si="183"/>
        <v>41067.551585648151</v>
      </c>
      <c r="U2316" s="11">
        <f t="shared" si="184"/>
        <v>41037.551585648151</v>
      </c>
    </row>
    <row r="2317" spans="1:21" ht="32" hidden="1" x14ac:dyDescent="0.2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s="6">
        <f t="shared" si="180"/>
        <v>103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8277</v>
      </c>
      <c r="P2317" s="4">
        <f t="shared" si="181"/>
        <v>40.08</v>
      </c>
      <c r="Q2317" s="7">
        <f t="shared" si="182"/>
        <v>40.08</v>
      </c>
      <c r="R2317" s="8" t="s">
        <v>8323</v>
      </c>
      <c r="S2317" t="s">
        <v>8327</v>
      </c>
      <c r="T2317" s="11">
        <f t="shared" si="183"/>
        <v>41034.72619212963</v>
      </c>
      <c r="U2317" s="11">
        <f t="shared" si="184"/>
        <v>41004.72619212963</v>
      </c>
    </row>
    <row r="2318" spans="1:21" ht="48" hidden="1" x14ac:dyDescent="0.2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s="6">
        <f t="shared" si="180"/>
        <v>104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8277</v>
      </c>
      <c r="P2318" s="4">
        <f t="shared" si="181"/>
        <v>78.03</v>
      </c>
      <c r="Q2318" s="7">
        <f t="shared" si="182"/>
        <v>78.03</v>
      </c>
      <c r="R2318" s="8" t="s">
        <v>8323</v>
      </c>
      <c r="S2318" t="s">
        <v>8327</v>
      </c>
      <c r="T2318" s="11">
        <f t="shared" si="183"/>
        <v>40156.76666666667</v>
      </c>
      <c r="U2318" s="11">
        <f t="shared" si="184"/>
        <v>40079.725115740745</v>
      </c>
    </row>
    <row r="2319" spans="1:21" ht="48" hidden="1" x14ac:dyDescent="0.2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s="6">
        <f t="shared" si="180"/>
        <v>104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8277</v>
      </c>
      <c r="P2319" s="4">
        <f t="shared" si="181"/>
        <v>18.91</v>
      </c>
      <c r="Q2319" s="7">
        <f t="shared" si="182"/>
        <v>18.91</v>
      </c>
      <c r="R2319" s="8" t="s">
        <v>8323</v>
      </c>
      <c r="S2319" t="s">
        <v>8327</v>
      </c>
      <c r="T2319" s="11">
        <f t="shared" si="183"/>
        <v>40224.208333333336</v>
      </c>
      <c r="U2319" s="11">
        <f t="shared" si="184"/>
        <v>40192.542233796295</v>
      </c>
    </row>
    <row r="2320" spans="1:21" ht="64" hidden="1" x14ac:dyDescent="0.2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s="6">
        <f t="shared" si="180"/>
        <v>121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8277</v>
      </c>
      <c r="P2320" s="4">
        <f t="shared" si="181"/>
        <v>37.130000000000003</v>
      </c>
      <c r="Q2320" s="7">
        <f t="shared" si="182"/>
        <v>37.130000000000003</v>
      </c>
      <c r="R2320" s="8" t="s">
        <v>8323</v>
      </c>
      <c r="S2320" t="s">
        <v>8327</v>
      </c>
      <c r="T2320" s="11">
        <f t="shared" si="183"/>
        <v>40082.165972222225</v>
      </c>
      <c r="U2320" s="11">
        <f t="shared" si="184"/>
        <v>40050.643680555557</v>
      </c>
    </row>
    <row r="2321" spans="1:21" ht="48" hidden="1" x14ac:dyDescent="0.2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s="6">
        <f t="shared" si="180"/>
        <v>108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8277</v>
      </c>
      <c r="P2321" s="4">
        <f t="shared" si="181"/>
        <v>41.96</v>
      </c>
      <c r="Q2321" s="7">
        <f t="shared" si="182"/>
        <v>41.96</v>
      </c>
      <c r="R2321" s="8" t="s">
        <v>8323</v>
      </c>
      <c r="S2321" t="s">
        <v>8327</v>
      </c>
      <c r="T2321" s="11">
        <f t="shared" si="183"/>
        <v>41623.082002314812</v>
      </c>
      <c r="U2321" s="11">
        <f t="shared" si="184"/>
        <v>41593.082002314812</v>
      </c>
    </row>
    <row r="2322" spans="1:21" ht="48" hidden="1" x14ac:dyDescent="0.2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s="6">
        <f t="shared" si="180"/>
        <v>109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8277</v>
      </c>
      <c r="P2322" s="4">
        <f t="shared" si="181"/>
        <v>61.04</v>
      </c>
      <c r="Q2322" s="7">
        <f t="shared" si="182"/>
        <v>61.04</v>
      </c>
      <c r="R2322" s="8" t="s">
        <v>8323</v>
      </c>
      <c r="S2322" t="s">
        <v>8327</v>
      </c>
      <c r="T2322" s="11">
        <f t="shared" si="183"/>
        <v>41731.775462962964</v>
      </c>
      <c r="U2322" s="11">
        <f t="shared" si="184"/>
        <v>41696.817129629628</v>
      </c>
    </row>
    <row r="2323" spans="1:21" ht="48" hidden="1" x14ac:dyDescent="0.2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s="6">
        <f t="shared" si="180"/>
        <v>39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8296</v>
      </c>
      <c r="P2323" s="4">
        <f t="shared" si="181"/>
        <v>64.53</v>
      </c>
      <c r="Q2323" s="7">
        <f t="shared" si="182"/>
        <v>64.53</v>
      </c>
      <c r="R2323" s="8" t="s">
        <v>8334</v>
      </c>
      <c r="S2323" t="s">
        <v>8350</v>
      </c>
      <c r="T2323" s="11">
        <f t="shared" si="183"/>
        <v>42829.21876157407</v>
      </c>
      <c r="U2323" s="11">
        <f t="shared" si="184"/>
        <v>42799.260428240741</v>
      </c>
    </row>
    <row r="2324" spans="1:21" ht="48" hidden="1" x14ac:dyDescent="0.2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s="6">
        <f t="shared" si="180"/>
        <v>3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8296</v>
      </c>
      <c r="P2324" s="4">
        <f t="shared" si="181"/>
        <v>21.25</v>
      </c>
      <c r="Q2324" s="7">
        <f t="shared" si="182"/>
        <v>21.25</v>
      </c>
      <c r="R2324" s="8" t="s">
        <v>8334</v>
      </c>
      <c r="S2324" t="s">
        <v>8350</v>
      </c>
      <c r="T2324" s="11">
        <f t="shared" si="183"/>
        <v>42834.853807870371</v>
      </c>
      <c r="U2324" s="11">
        <f t="shared" si="184"/>
        <v>42804.895474537043</v>
      </c>
    </row>
    <row r="2325" spans="1:21" ht="48" hidden="1" x14ac:dyDescent="0.2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s="6">
        <f t="shared" si="180"/>
        <v>48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8296</v>
      </c>
      <c r="P2325" s="4">
        <f t="shared" si="181"/>
        <v>30</v>
      </c>
      <c r="Q2325" s="7">
        <f t="shared" si="182"/>
        <v>30</v>
      </c>
      <c r="R2325" s="8" t="s">
        <v>8334</v>
      </c>
      <c r="S2325" t="s">
        <v>8350</v>
      </c>
      <c r="T2325" s="11">
        <f t="shared" si="183"/>
        <v>42814.755173611105</v>
      </c>
      <c r="U2325" s="11">
        <f t="shared" si="184"/>
        <v>42807.755173611105</v>
      </c>
    </row>
    <row r="2326" spans="1:21" ht="32" hidden="1" x14ac:dyDescent="0.2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s="6">
        <f t="shared" si="180"/>
        <v>21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8296</v>
      </c>
      <c r="P2326" s="4">
        <f t="shared" si="181"/>
        <v>25.49</v>
      </c>
      <c r="Q2326" s="7">
        <f t="shared" si="182"/>
        <v>25.49</v>
      </c>
      <c r="R2326" s="8" t="s">
        <v>8334</v>
      </c>
      <c r="S2326" t="s">
        <v>8350</v>
      </c>
      <c r="T2326" s="11">
        <f t="shared" si="183"/>
        <v>42820.843576388885</v>
      </c>
      <c r="U2326" s="11">
        <f t="shared" si="184"/>
        <v>42790.885243055556</v>
      </c>
    </row>
    <row r="2327" spans="1:21" ht="48" hidden="1" x14ac:dyDescent="0.2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s="6">
        <f t="shared" si="180"/>
        <v>8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8296</v>
      </c>
      <c r="P2327" s="4">
        <f t="shared" si="181"/>
        <v>11.43</v>
      </c>
      <c r="Q2327" s="7">
        <f t="shared" si="182"/>
        <v>11.43</v>
      </c>
      <c r="R2327" s="8" t="s">
        <v>8334</v>
      </c>
      <c r="S2327" t="s">
        <v>8350</v>
      </c>
      <c r="T2327" s="11">
        <f t="shared" si="183"/>
        <v>42823.980682870373</v>
      </c>
      <c r="U2327" s="11">
        <f t="shared" si="184"/>
        <v>42794.022349537037</v>
      </c>
    </row>
    <row r="2328" spans="1:21" ht="48" hidden="1" x14ac:dyDescent="0.2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s="6">
        <f t="shared" si="180"/>
        <v>1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8296</v>
      </c>
      <c r="P2328" s="4">
        <f t="shared" si="181"/>
        <v>108</v>
      </c>
      <c r="Q2328" s="7">
        <f t="shared" si="182"/>
        <v>108</v>
      </c>
      <c r="R2328" s="8" t="s">
        <v>8334</v>
      </c>
      <c r="S2328" t="s">
        <v>8350</v>
      </c>
      <c r="T2328" s="11">
        <f t="shared" si="183"/>
        <v>42855.708333333328</v>
      </c>
      <c r="U2328" s="11">
        <f t="shared" si="184"/>
        <v>42804.034120370372</v>
      </c>
    </row>
    <row r="2329" spans="1:21" ht="32" hidden="1" x14ac:dyDescent="0.2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s="6">
        <f t="shared" si="180"/>
        <v>526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8296</v>
      </c>
      <c r="P2329" s="4">
        <f t="shared" si="181"/>
        <v>54.88</v>
      </c>
      <c r="Q2329" s="7">
        <f t="shared" si="182"/>
        <v>54.88</v>
      </c>
      <c r="R2329" s="8" t="s">
        <v>8334</v>
      </c>
      <c r="S2329" t="s">
        <v>8350</v>
      </c>
      <c r="T2329" s="11">
        <f t="shared" si="183"/>
        <v>41877.917129629634</v>
      </c>
      <c r="U2329" s="11">
        <f t="shared" si="184"/>
        <v>41842.917129629634</v>
      </c>
    </row>
    <row r="2330" spans="1:21" ht="64" hidden="1" x14ac:dyDescent="0.2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s="6">
        <f t="shared" si="180"/>
        <v>254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8296</v>
      </c>
      <c r="P2330" s="4">
        <f t="shared" si="181"/>
        <v>47.38</v>
      </c>
      <c r="Q2330" s="7">
        <f t="shared" si="182"/>
        <v>47.38</v>
      </c>
      <c r="R2330" s="8" t="s">
        <v>8334</v>
      </c>
      <c r="S2330" t="s">
        <v>8350</v>
      </c>
      <c r="T2330" s="11">
        <f t="shared" si="183"/>
        <v>42169.781678240746</v>
      </c>
      <c r="U2330" s="11">
        <f t="shared" si="184"/>
        <v>42139.781678240746</v>
      </c>
    </row>
    <row r="2331" spans="1:21" ht="48" hidden="1" x14ac:dyDescent="0.2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s="6">
        <f t="shared" si="180"/>
        <v>106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8296</v>
      </c>
      <c r="P2331" s="4">
        <f t="shared" si="181"/>
        <v>211.84</v>
      </c>
      <c r="Q2331" s="7">
        <f t="shared" si="182"/>
        <v>211.84</v>
      </c>
      <c r="R2331" s="8" t="s">
        <v>8334</v>
      </c>
      <c r="S2331" t="s">
        <v>8350</v>
      </c>
      <c r="T2331" s="11">
        <f t="shared" si="183"/>
        <v>41837.624374999999</v>
      </c>
      <c r="U2331" s="11">
        <f t="shared" si="184"/>
        <v>41807.624374999999</v>
      </c>
    </row>
    <row r="2332" spans="1:21" ht="48" hidden="1" x14ac:dyDescent="0.2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s="6">
        <f t="shared" si="180"/>
        <v>102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8296</v>
      </c>
      <c r="P2332" s="4">
        <f t="shared" si="181"/>
        <v>219.93</v>
      </c>
      <c r="Q2332" s="7">
        <f t="shared" si="182"/>
        <v>219.93</v>
      </c>
      <c r="R2332" s="8" t="s">
        <v>8334</v>
      </c>
      <c r="S2332" t="s">
        <v>8350</v>
      </c>
      <c r="T2332" s="11">
        <f t="shared" si="183"/>
        <v>42363</v>
      </c>
      <c r="U2332" s="11">
        <f t="shared" si="184"/>
        <v>42332.89980324074</v>
      </c>
    </row>
    <row r="2333" spans="1:21" ht="48" hidden="1" x14ac:dyDescent="0.2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s="6">
        <f t="shared" si="180"/>
        <v>144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8296</v>
      </c>
      <c r="P2333" s="4">
        <f t="shared" si="181"/>
        <v>40.799999999999997</v>
      </c>
      <c r="Q2333" s="7">
        <f t="shared" si="182"/>
        <v>40.799999999999997</v>
      </c>
      <c r="R2333" s="8" t="s">
        <v>8334</v>
      </c>
      <c r="S2333" t="s">
        <v>8350</v>
      </c>
      <c r="T2333" s="11">
        <f t="shared" si="183"/>
        <v>41869.005671296298</v>
      </c>
      <c r="U2333" s="11">
        <f t="shared" si="184"/>
        <v>41839.005671296298</v>
      </c>
    </row>
    <row r="2334" spans="1:21" ht="48" hidden="1" x14ac:dyDescent="0.2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s="6">
        <f t="shared" si="180"/>
        <v>106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8296</v>
      </c>
      <c r="P2334" s="4">
        <f t="shared" si="181"/>
        <v>75.5</v>
      </c>
      <c r="Q2334" s="7">
        <f t="shared" si="182"/>
        <v>75.5</v>
      </c>
      <c r="R2334" s="8" t="s">
        <v>8334</v>
      </c>
      <c r="S2334" t="s">
        <v>8350</v>
      </c>
      <c r="T2334" s="11">
        <f t="shared" si="183"/>
        <v>42041.628136574072</v>
      </c>
      <c r="U2334" s="11">
        <f t="shared" si="184"/>
        <v>42011.628136574072</v>
      </c>
    </row>
    <row r="2335" spans="1:21" ht="48" hidden="1" x14ac:dyDescent="0.2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s="6">
        <f t="shared" si="180"/>
        <v>212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8296</v>
      </c>
      <c r="P2335" s="4">
        <f t="shared" si="181"/>
        <v>13.54</v>
      </c>
      <c r="Q2335" s="7">
        <f t="shared" si="182"/>
        <v>13.54</v>
      </c>
      <c r="R2335" s="8" t="s">
        <v>8334</v>
      </c>
      <c r="S2335" t="s">
        <v>8350</v>
      </c>
      <c r="T2335" s="11">
        <f t="shared" si="183"/>
        <v>41788.743055555555</v>
      </c>
      <c r="U2335" s="11">
        <f t="shared" si="184"/>
        <v>41767.650347222225</v>
      </c>
    </row>
    <row r="2336" spans="1:21" ht="48" hidden="1" x14ac:dyDescent="0.2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s="6">
        <f t="shared" si="180"/>
        <v>102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8296</v>
      </c>
      <c r="P2336" s="4">
        <f t="shared" si="181"/>
        <v>60.87</v>
      </c>
      <c r="Q2336" s="7">
        <f t="shared" si="182"/>
        <v>60.87</v>
      </c>
      <c r="R2336" s="8" t="s">
        <v>8334</v>
      </c>
      <c r="S2336" t="s">
        <v>8350</v>
      </c>
      <c r="T2336" s="11">
        <f t="shared" si="183"/>
        <v>41948.731944444444</v>
      </c>
      <c r="U2336" s="11">
        <f t="shared" si="184"/>
        <v>41918.670115740737</v>
      </c>
    </row>
    <row r="2337" spans="1:21" ht="48" hidden="1" x14ac:dyDescent="0.2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s="6">
        <f t="shared" si="180"/>
        <v>102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8296</v>
      </c>
      <c r="P2337" s="4">
        <f t="shared" si="181"/>
        <v>115.69</v>
      </c>
      <c r="Q2337" s="7">
        <f t="shared" si="182"/>
        <v>115.69</v>
      </c>
      <c r="R2337" s="8" t="s">
        <v>8334</v>
      </c>
      <c r="S2337" t="s">
        <v>8350</v>
      </c>
      <c r="T2337" s="11">
        <f t="shared" si="183"/>
        <v>41801.572256944448</v>
      </c>
      <c r="U2337" s="11">
        <f t="shared" si="184"/>
        <v>41771.572256944448</v>
      </c>
    </row>
    <row r="2338" spans="1:21" ht="48" hidden="1" x14ac:dyDescent="0.2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s="6">
        <f t="shared" si="180"/>
        <v>521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8296</v>
      </c>
      <c r="P2338" s="4">
        <f t="shared" si="181"/>
        <v>48.1</v>
      </c>
      <c r="Q2338" s="7">
        <f t="shared" si="182"/>
        <v>48.1</v>
      </c>
      <c r="R2338" s="8" t="s">
        <v>8334</v>
      </c>
      <c r="S2338" t="s">
        <v>8350</v>
      </c>
      <c r="T2338" s="11">
        <f t="shared" si="183"/>
        <v>41706.924710648149</v>
      </c>
      <c r="U2338" s="11">
        <f t="shared" si="184"/>
        <v>41666.924710648149</v>
      </c>
    </row>
    <row r="2339" spans="1:21" ht="32" hidden="1" x14ac:dyDescent="0.2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s="6">
        <f t="shared" si="180"/>
        <v>111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8296</v>
      </c>
      <c r="P2339" s="4">
        <f t="shared" si="181"/>
        <v>74.180000000000007</v>
      </c>
      <c r="Q2339" s="7">
        <f t="shared" si="182"/>
        <v>74.180000000000007</v>
      </c>
      <c r="R2339" s="8" t="s">
        <v>8334</v>
      </c>
      <c r="S2339" t="s">
        <v>8350</v>
      </c>
      <c r="T2339" s="11">
        <f t="shared" si="183"/>
        <v>41816.640543981484</v>
      </c>
      <c r="U2339" s="11">
        <f t="shared" si="184"/>
        <v>41786.640543981484</v>
      </c>
    </row>
    <row r="2340" spans="1:21" ht="48" hidden="1" x14ac:dyDescent="0.2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s="6">
        <f t="shared" si="180"/>
        <v>101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8296</v>
      </c>
      <c r="P2340" s="4">
        <f t="shared" si="181"/>
        <v>123.35</v>
      </c>
      <c r="Q2340" s="7">
        <f t="shared" si="182"/>
        <v>123.35</v>
      </c>
      <c r="R2340" s="8" t="s">
        <v>8334</v>
      </c>
      <c r="S2340" t="s">
        <v>8350</v>
      </c>
      <c r="T2340" s="11">
        <f t="shared" si="183"/>
        <v>41819.896805555552</v>
      </c>
      <c r="U2340" s="11">
        <f t="shared" si="184"/>
        <v>41789.896805555552</v>
      </c>
    </row>
    <row r="2341" spans="1:21" ht="48" hidden="1" x14ac:dyDescent="0.2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s="6">
        <f t="shared" si="180"/>
        <v>294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8296</v>
      </c>
      <c r="P2341" s="4">
        <f t="shared" si="181"/>
        <v>66.62</v>
      </c>
      <c r="Q2341" s="7">
        <f t="shared" si="182"/>
        <v>66.62</v>
      </c>
      <c r="R2341" s="8" t="s">
        <v>8334</v>
      </c>
      <c r="S2341" t="s">
        <v>8350</v>
      </c>
      <c r="T2341" s="11">
        <f t="shared" si="183"/>
        <v>42723.332638888889</v>
      </c>
      <c r="U2341" s="11">
        <f t="shared" si="184"/>
        <v>42692.79987268518</v>
      </c>
    </row>
    <row r="2342" spans="1:21" ht="48" hidden="1" x14ac:dyDescent="0.2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s="6">
        <f t="shared" si="180"/>
        <v>106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8296</v>
      </c>
      <c r="P2342" s="4">
        <f t="shared" si="181"/>
        <v>104.99</v>
      </c>
      <c r="Q2342" s="7">
        <f t="shared" si="182"/>
        <v>104.99</v>
      </c>
      <c r="R2342" s="8" t="s">
        <v>8334</v>
      </c>
      <c r="S2342" t="s">
        <v>8350</v>
      </c>
      <c r="T2342" s="11">
        <f t="shared" si="183"/>
        <v>42673.642800925925</v>
      </c>
      <c r="U2342" s="11">
        <f t="shared" si="184"/>
        <v>42643.642800925925</v>
      </c>
    </row>
    <row r="2343" spans="1:21" ht="48" hidden="1" x14ac:dyDescent="0.2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s="6">
        <f t="shared" si="180"/>
        <v>0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8270</v>
      </c>
      <c r="P2343" s="4" t="e">
        <f t="shared" si="181"/>
        <v>#DIV/0!</v>
      </c>
      <c r="Q2343" s="7">
        <f t="shared" si="182"/>
        <v>0</v>
      </c>
      <c r="R2343" s="8" t="s">
        <v>8317</v>
      </c>
      <c r="S2343" t="s">
        <v>8318</v>
      </c>
      <c r="T2343" s="11">
        <f t="shared" si="183"/>
        <v>42197.813703703709</v>
      </c>
      <c r="U2343" s="11">
        <f t="shared" si="184"/>
        <v>42167.813703703709</v>
      </c>
    </row>
    <row r="2344" spans="1:21" ht="48" hidden="1" x14ac:dyDescent="0.2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s="6">
        <f t="shared" si="180"/>
        <v>0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8270</v>
      </c>
      <c r="P2344" s="4" t="e">
        <f t="shared" si="181"/>
        <v>#DIV/0!</v>
      </c>
      <c r="Q2344" s="7">
        <f t="shared" si="182"/>
        <v>0</v>
      </c>
      <c r="R2344" s="8" t="s">
        <v>8317</v>
      </c>
      <c r="S2344" t="s">
        <v>8318</v>
      </c>
      <c r="T2344" s="11">
        <f t="shared" si="183"/>
        <v>41918.208333333336</v>
      </c>
      <c r="U2344" s="11">
        <f t="shared" si="184"/>
        <v>41897.702199074076</v>
      </c>
    </row>
    <row r="2345" spans="1:21" ht="48" hidden="1" x14ac:dyDescent="0.2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s="6">
        <f t="shared" si="180"/>
        <v>3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8270</v>
      </c>
      <c r="P2345" s="4">
        <f t="shared" si="181"/>
        <v>300</v>
      </c>
      <c r="Q2345" s="7">
        <f t="shared" si="182"/>
        <v>300</v>
      </c>
      <c r="R2345" s="8" t="s">
        <v>8317</v>
      </c>
      <c r="S2345" t="s">
        <v>8318</v>
      </c>
      <c r="T2345" s="11">
        <f t="shared" si="183"/>
        <v>42377.82430555555</v>
      </c>
      <c r="U2345" s="11">
        <f t="shared" si="184"/>
        <v>42327.825289351851</v>
      </c>
    </row>
    <row r="2346" spans="1:21" ht="48" hidden="1" x14ac:dyDescent="0.2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s="6">
        <f t="shared" si="180"/>
        <v>0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8270</v>
      </c>
      <c r="P2346" s="4">
        <f t="shared" si="181"/>
        <v>1</v>
      </c>
      <c r="Q2346" s="7">
        <f t="shared" si="182"/>
        <v>1</v>
      </c>
      <c r="R2346" s="8" t="s">
        <v>8317</v>
      </c>
      <c r="S2346" t="s">
        <v>8318</v>
      </c>
      <c r="T2346" s="11">
        <f t="shared" si="183"/>
        <v>42545.727650462963</v>
      </c>
      <c r="U2346" s="11">
        <f t="shared" si="184"/>
        <v>42515.727650462963</v>
      </c>
    </row>
    <row r="2347" spans="1:21" ht="48" hidden="1" x14ac:dyDescent="0.2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s="6">
        <f t="shared" si="180"/>
        <v>0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8270</v>
      </c>
      <c r="P2347" s="4" t="e">
        <f t="shared" si="181"/>
        <v>#DIV/0!</v>
      </c>
      <c r="Q2347" s="7">
        <f t="shared" si="182"/>
        <v>0</v>
      </c>
      <c r="R2347" s="8" t="s">
        <v>8317</v>
      </c>
      <c r="S2347" t="s">
        <v>8318</v>
      </c>
      <c r="T2347" s="11">
        <f t="shared" si="183"/>
        <v>42094.985416666663</v>
      </c>
      <c r="U2347" s="11">
        <f t="shared" si="184"/>
        <v>42060.001805555556</v>
      </c>
    </row>
    <row r="2348" spans="1:21" ht="48" hidden="1" x14ac:dyDescent="0.2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s="6">
        <f t="shared" si="180"/>
        <v>0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8270</v>
      </c>
      <c r="P2348" s="4">
        <f t="shared" si="181"/>
        <v>13</v>
      </c>
      <c r="Q2348" s="7">
        <f t="shared" si="182"/>
        <v>13</v>
      </c>
      <c r="R2348" s="8" t="s">
        <v>8317</v>
      </c>
      <c r="S2348" t="s">
        <v>8318</v>
      </c>
      <c r="T2348" s="11">
        <f t="shared" si="183"/>
        <v>42660.79896990741</v>
      </c>
      <c r="U2348" s="11">
        <f t="shared" si="184"/>
        <v>42615.79896990741</v>
      </c>
    </row>
    <row r="2349" spans="1:21" ht="48" hidden="1" x14ac:dyDescent="0.2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s="6">
        <f t="shared" si="180"/>
        <v>2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8270</v>
      </c>
      <c r="P2349" s="4">
        <f t="shared" si="181"/>
        <v>15</v>
      </c>
      <c r="Q2349" s="7">
        <f t="shared" si="182"/>
        <v>15</v>
      </c>
      <c r="R2349" s="8" t="s">
        <v>8317</v>
      </c>
      <c r="S2349" t="s">
        <v>8318</v>
      </c>
      <c r="T2349" s="11">
        <f t="shared" si="183"/>
        <v>42607.607361111113</v>
      </c>
      <c r="U2349" s="11">
        <f t="shared" si="184"/>
        <v>42577.607361111113</v>
      </c>
    </row>
    <row r="2350" spans="1:21" ht="48" hidden="1" x14ac:dyDescent="0.2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s="6">
        <f t="shared" si="180"/>
        <v>0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8270</v>
      </c>
      <c r="P2350" s="4">
        <f t="shared" si="181"/>
        <v>54</v>
      </c>
      <c r="Q2350" s="7">
        <f t="shared" si="182"/>
        <v>54</v>
      </c>
      <c r="R2350" s="8" t="s">
        <v>8317</v>
      </c>
      <c r="S2350" t="s">
        <v>8318</v>
      </c>
      <c r="T2350" s="11">
        <f t="shared" si="183"/>
        <v>42420.932152777779</v>
      </c>
      <c r="U2350" s="11">
        <f t="shared" si="184"/>
        <v>42360.932152777779</v>
      </c>
    </row>
    <row r="2351" spans="1:21" ht="48" hidden="1" x14ac:dyDescent="0.2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s="6">
        <f t="shared" si="180"/>
        <v>0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8270</v>
      </c>
      <c r="P2351" s="4" t="e">
        <f t="shared" si="181"/>
        <v>#DIV/0!</v>
      </c>
      <c r="Q2351" s="7">
        <f t="shared" si="182"/>
        <v>0</v>
      </c>
      <c r="R2351" s="8" t="s">
        <v>8317</v>
      </c>
      <c r="S2351" t="s">
        <v>8318</v>
      </c>
      <c r="T2351" s="11">
        <f t="shared" si="183"/>
        <v>42227.775787037041</v>
      </c>
      <c r="U2351" s="11">
        <f t="shared" si="184"/>
        <v>42198.775787037041</v>
      </c>
    </row>
    <row r="2352" spans="1:21" ht="32" hidden="1" x14ac:dyDescent="0.2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s="6">
        <f t="shared" si="180"/>
        <v>0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8270</v>
      </c>
      <c r="P2352" s="4" t="e">
        <f t="shared" si="181"/>
        <v>#DIV/0!</v>
      </c>
      <c r="Q2352" s="7">
        <f t="shared" si="182"/>
        <v>0</v>
      </c>
      <c r="R2352" s="8" t="s">
        <v>8317</v>
      </c>
      <c r="S2352" t="s">
        <v>8318</v>
      </c>
      <c r="T2352" s="11">
        <f t="shared" si="183"/>
        <v>42738.842245370368</v>
      </c>
      <c r="U2352" s="11">
        <f t="shared" si="184"/>
        <v>42708.842245370368</v>
      </c>
    </row>
    <row r="2353" spans="1:21" ht="32" hidden="1" x14ac:dyDescent="0.2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s="6">
        <f t="shared" si="180"/>
        <v>1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8270</v>
      </c>
      <c r="P2353" s="4">
        <f t="shared" si="181"/>
        <v>15.43</v>
      </c>
      <c r="Q2353" s="7">
        <f t="shared" si="182"/>
        <v>15.43</v>
      </c>
      <c r="R2353" s="8" t="s">
        <v>8317</v>
      </c>
      <c r="S2353" t="s">
        <v>8318</v>
      </c>
      <c r="T2353" s="11">
        <f t="shared" si="183"/>
        <v>42124.101145833338</v>
      </c>
      <c r="U2353" s="11">
        <f t="shared" si="184"/>
        <v>42094.101145833338</v>
      </c>
    </row>
    <row r="2354" spans="1:21" ht="48" hidden="1" x14ac:dyDescent="0.2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s="6">
        <f t="shared" si="180"/>
        <v>0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8270</v>
      </c>
      <c r="P2354" s="4" t="e">
        <f t="shared" si="181"/>
        <v>#DIV/0!</v>
      </c>
      <c r="Q2354" s="7">
        <f t="shared" si="182"/>
        <v>0</v>
      </c>
      <c r="R2354" s="8" t="s">
        <v>8317</v>
      </c>
      <c r="S2354" t="s">
        <v>8318</v>
      </c>
      <c r="T2354" s="11">
        <f t="shared" si="183"/>
        <v>42161.633703703701</v>
      </c>
      <c r="U2354" s="11">
        <f t="shared" si="184"/>
        <v>42101.633703703701</v>
      </c>
    </row>
    <row r="2355" spans="1:21" ht="48" hidden="1" x14ac:dyDescent="0.2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s="6">
        <f t="shared" si="180"/>
        <v>0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8270</v>
      </c>
      <c r="P2355" s="4" t="e">
        <f t="shared" si="181"/>
        <v>#DIV/0!</v>
      </c>
      <c r="Q2355" s="7">
        <f t="shared" si="182"/>
        <v>0</v>
      </c>
      <c r="R2355" s="8" t="s">
        <v>8317</v>
      </c>
      <c r="S2355" t="s">
        <v>8318</v>
      </c>
      <c r="T2355" s="11">
        <f t="shared" si="183"/>
        <v>42115.676180555558</v>
      </c>
      <c r="U2355" s="11">
        <f t="shared" si="184"/>
        <v>42103.676180555558</v>
      </c>
    </row>
    <row r="2356" spans="1:21" ht="48" hidden="1" x14ac:dyDescent="0.2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s="6">
        <f t="shared" si="180"/>
        <v>0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8270</v>
      </c>
      <c r="P2356" s="4">
        <f t="shared" si="181"/>
        <v>25</v>
      </c>
      <c r="Q2356" s="7">
        <f t="shared" si="182"/>
        <v>25</v>
      </c>
      <c r="R2356" s="8" t="s">
        <v>8317</v>
      </c>
      <c r="S2356" t="s">
        <v>8318</v>
      </c>
      <c r="T2356" s="11">
        <f t="shared" si="183"/>
        <v>42014.722916666666</v>
      </c>
      <c r="U2356" s="11">
        <f t="shared" si="184"/>
        <v>41954.722916666666</v>
      </c>
    </row>
    <row r="2357" spans="1:21" ht="48" hidden="1" x14ac:dyDescent="0.2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s="6">
        <f t="shared" si="180"/>
        <v>1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8270</v>
      </c>
      <c r="P2357" s="4">
        <f t="shared" si="181"/>
        <v>27.5</v>
      </c>
      <c r="Q2357" s="7">
        <f t="shared" si="182"/>
        <v>27.5</v>
      </c>
      <c r="R2357" s="8" t="s">
        <v>8317</v>
      </c>
      <c r="S2357" t="s">
        <v>8318</v>
      </c>
      <c r="T2357" s="11">
        <f t="shared" si="183"/>
        <v>42126.918240740735</v>
      </c>
      <c r="U2357" s="11">
        <f t="shared" si="184"/>
        <v>42096.918240740735</v>
      </c>
    </row>
    <row r="2358" spans="1:21" ht="32" hidden="1" x14ac:dyDescent="0.2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s="6">
        <f t="shared" si="180"/>
        <v>0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8270</v>
      </c>
      <c r="P2358" s="4" t="e">
        <f t="shared" si="181"/>
        <v>#DIV/0!</v>
      </c>
      <c r="Q2358" s="7">
        <f t="shared" si="182"/>
        <v>0</v>
      </c>
      <c r="R2358" s="8" t="s">
        <v>8317</v>
      </c>
      <c r="S2358" t="s">
        <v>8318</v>
      </c>
      <c r="T2358" s="11">
        <f t="shared" si="183"/>
        <v>42160.78361111111</v>
      </c>
      <c r="U2358" s="11">
        <f t="shared" si="184"/>
        <v>42130.78361111111</v>
      </c>
    </row>
    <row r="2359" spans="1:21" ht="32" hidden="1" x14ac:dyDescent="0.2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s="6">
        <f t="shared" si="180"/>
        <v>0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8270</v>
      </c>
      <c r="P2359" s="4" t="e">
        <f t="shared" si="181"/>
        <v>#DIV/0!</v>
      </c>
      <c r="Q2359" s="7">
        <f t="shared" si="182"/>
        <v>0</v>
      </c>
      <c r="R2359" s="8" t="s">
        <v>8317</v>
      </c>
      <c r="S2359" t="s">
        <v>8318</v>
      </c>
      <c r="T2359" s="11">
        <f t="shared" si="183"/>
        <v>42294.620115740734</v>
      </c>
      <c r="U2359" s="11">
        <f t="shared" si="184"/>
        <v>42264.620115740734</v>
      </c>
    </row>
    <row r="2360" spans="1:21" ht="48" hidden="1" x14ac:dyDescent="0.2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s="6">
        <f t="shared" si="180"/>
        <v>0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8270</v>
      </c>
      <c r="P2360" s="4" t="e">
        <f t="shared" si="181"/>
        <v>#DIV/0!</v>
      </c>
      <c r="Q2360" s="7">
        <f t="shared" si="182"/>
        <v>0</v>
      </c>
      <c r="R2360" s="8" t="s">
        <v>8317</v>
      </c>
      <c r="S2360" t="s">
        <v>8318</v>
      </c>
      <c r="T2360" s="11">
        <f t="shared" si="183"/>
        <v>42035.027083333334</v>
      </c>
      <c r="U2360" s="11">
        <f t="shared" si="184"/>
        <v>41978.930972222224</v>
      </c>
    </row>
    <row r="2361" spans="1:21" ht="48" hidden="1" x14ac:dyDescent="0.2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s="6">
        <f t="shared" si="180"/>
        <v>15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8270</v>
      </c>
      <c r="P2361" s="4">
        <f t="shared" si="181"/>
        <v>367</v>
      </c>
      <c r="Q2361" s="7">
        <f t="shared" si="182"/>
        <v>367</v>
      </c>
      <c r="R2361" s="8" t="s">
        <v>8317</v>
      </c>
      <c r="S2361" t="s">
        <v>8318</v>
      </c>
      <c r="T2361" s="11">
        <f t="shared" si="183"/>
        <v>42219.649583333332</v>
      </c>
      <c r="U2361" s="11">
        <f t="shared" si="184"/>
        <v>42159.649583333332</v>
      </c>
    </row>
    <row r="2362" spans="1:21" ht="48" hidden="1" x14ac:dyDescent="0.2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s="6">
        <f t="shared" si="180"/>
        <v>0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8270</v>
      </c>
      <c r="P2362" s="4">
        <f t="shared" si="181"/>
        <v>2</v>
      </c>
      <c r="Q2362" s="7">
        <f t="shared" si="182"/>
        <v>2</v>
      </c>
      <c r="R2362" s="8" t="s">
        <v>8317</v>
      </c>
      <c r="S2362" t="s">
        <v>8318</v>
      </c>
      <c r="T2362" s="11">
        <f t="shared" si="183"/>
        <v>42407.70694444445</v>
      </c>
      <c r="U2362" s="11">
        <f t="shared" si="184"/>
        <v>42377.70694444445</v>
      </c>
    </row>
    <row r="2363" spans="1:21" ht="48" hidden="1" x14ac:dyDescent="0.2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s="6">
        <f t="shared" si="180"/>
        <v>0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8270</v>
      </c>
      <c r="P2363" s="4" t="e">
        <f t="shared" si="181"/>
        <v>#DIV/0!</v>
      </c>
      <c r="Q2363" s="7">
        <f t="shared" si="182"/>
        <v>0</v>
      </c>
      <c r="R2363" s="8" t="s">
        <v>8317</v>
      </c>
      <c r="S2363" t="s">
        <v>8318</v>
      </c>
      <c r="T2363" s="11">
        <f t="shared" si="183"/>
        <v>42490.916666666672</v>
      </c>
      <c r="U2363" s="11">
        <f t="shared" si="184"/>
        <v>42466.858888888892</v>
      </c>
    </row>
    <row r="2364" spans="1:21" ht="32" hidden="1" x14ac:dyDescent="0.2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s="6">
        <f t="shared" si="180"/>
        <v>29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8270</v>
      </c>
      <c r="P2364" s="4">
        <f t="shared" si="181"/>
        <v>60</v>
      </c>
      <c r="Q2364" s="7">
        <f t="shared" si="182"/>
        <v>60</v>
      </c>
      <c r="R2364" s="8" t="s">
        <v>8317</v>
      </c>
      <c r="S2364" t="s">
        <v>8318</v>
      </c>
      <c r="T2364" s="11">
        <f t="shared" si="183"/>
        <v>41984.688310185185</v>
      </c>
      <c r="U2364" s="11">
        <f t="shared" si="184"/>
        <v>41954.688310185185</v>
      </c>
    </row>
    <row r="2365" spans="1:21" ht="48" hidden="1" x14ac:dyDescent="0.2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s="6">
        <f t="shared" si="180"/>
        <v>0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8270</v>
      </c>
      <c r="P2365" s="4" t="e">
        <f t="shared" si="181"/>
        <v>#DIV/0!</v>
      </c>
      <c r="Q2365" s="7">
        <f t="shared" si="182"/>
        <v>0</v>
      </c>
      <c r="R2365" s="8" t="s">
        <v>8317</v>
      </c>
      <c r="S2365" t="s">
        <v>8318</v>
      </c>
      <c r="T2365" s="11">
        <f t="shared" si="183"/>
        <v>42367.011574074073</v>
      </c>
      <c r="U2365" s="11">
        <f t="shared" si="184"/>
        <v>42322.011574074073</v>
      </c>
    </row>
    <row r="2366" spans="1:21" ht="32" hidden="1" x14ac:dyDescent="0.2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s="6">
        <f t="shared" si="180"/>
        <v>0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8270</v>
      </c>
      <c r="P2366" s="4" t="e">
        <f t="shared" si="181"/>
        <v>#DIV/0!</v>
      </c>
      <c r="Q2366" s="7">
        <f t="shared" si="182"/>
        <v>0</v>
      </c>
      <c r="R2366" s="8" t="s">
        <v>8317</v>
      </c>
      <c r="S2366" t="s">
        <v>8318</v>
      </c>
      <c r="T2366" s="11">
        <f t="shared" si="183"/>
        <v>42303.934675925921</v>
      </c>
      <c r="U2366" s="11">
        <f t="shared" si="184"/>
        <v>42248.934675925921</v>
      </c>
    </row>
    <row r="2367" spans="1:21" ht="48" hidden="1" x14ac:dyDescent="0.2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s="6">
        <f t="shared" si="180"/>
        <v>0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8270</v>
      </c>
      <c r="P2367" s="4" t="e">
        <f t="shared" si="181"/>
        <v>#DIV/0!</v>
      </c>
      <c r="Q2367" s="7">
        <f t="shared" si="182"/>
        <v>0</v>
      </c>
      <c r="R2367" s="8" t="s">
        <v>8317</v>
      </c>
      <c r="S2367" t="s">
        <v>8318</v>
      </c>
      <c r="T2367" s="11">
        <f t="shared" si="183"/>
        <v>42386.958333333328</v>
      </c>
      <c r="U2367" s="11">
        <f t="shared" si="184"/>
        <v>42346.736400462964</v>
      </c>
    </row>
    <row r="2368" spans="1:21" ht="48" hidden="1" x14ac:dyDescent="0.2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s="6">
        <f t="shared" si="180"/>
        <v>11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8270</v>
      </c>
      <c r="P2368" s="4">
        <f t="shared" si="181"/>
        <v>97.41</v>
      </c>
      <c r="Q2368" s="7">
        <f t="shared" si="182"/>
        <v>97.41</v>
      </c>
      <c r="R2368" s="8" t="s">
        <v>8317</v>
      </c>
      <c r="S2368" t="s">
        <v>8318</v>
      </c>
      <c r="T2368" s="11">
        <f t="shared" si="183"/>
        <v>42298.531631944439</v>
      </c>
      <c r="U2368" s="11">
        <f t="shared" si="184"/>
        <v>42268.531631944439</v>
      </c>
    </row>
    <row r="2369" spans="1:21" ht="48" hidden="1" x14ac:dyDescent="0.2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s="6">
        <f t="shared" si="180"/>
        <v>1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8270</v>
      </c>
      <c r="P2369" s="4">
        <f t="shared" si="181"/>
        <v>47.86</v>
      </c>
      <c r="Q2369" s="7">
        <f t="shared" si="182"/>
        <v>47.86</v>
      </c>
      <c r="R2369" s="8" t="s">
        <v>8317</v>
      </c>
      <c r="S2369" t="s">
        <v>8318</v>
      </c>
      <c r="T2369" s="11">
        <f t="shared" si="183"/>
        <v>42485.928425925929</v>
      </c>
      <c r="U2369" s="11">
        <f t="shared" si="184"/>
        <v>42425.970092592594</v>
      </c>
    </row>
    <row r="2370" spans="1:21" ht="48" hidden="1" x14ac:dyDescent="0.2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s="6">
        <f t="shared" si="180"/>
        <v>0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8270</v>
      </c>
      <c r="P2370" s="4">
        <f t="shared" si="181"/>
        <v>50</v>
      </c>
      <c r="Q2370" s="7">
        <f t="shared" si="182"/>
        <v>50</v>
      </c>
      <c r="R2370" s="8" t="s">
        <v>8317</v>
      </c>
      <c r="S2370" t="s">
        <v>8318</v>
      </c>
      <c r="T2370" s="11">
        <f t="shared" si="183"/>
        <v>42108.680150462969</v>
      </c>
      <c r="U2370" s="11">
        <f t="shared" si="184"/>
        <v>42063.721817129626</v>
      </c>
    </row>
    <row r="2371" spans="1:21" ht="48" hidden="1" x14ac:dyDescent="0.2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s="6">
        <f t="shared" ref="F2371:F2434" si="185">ROUND(E2371/D2371*100,0)</f>
        <v>0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8270</v>
      </c>
      <c r="P2371" s="4" t="e">
        <f t="shared" ref="P2371:P2434" si="186">ROUND(E2371/M2371,2)</f>
        <v>#DIV/0!</v>
      </c>
      <c r="Q2371" s="7">
        <f t="shared" ref="Q2371:Q2434" si="187">IFERROR(ROUND(E2371/M2371,2),0)</f>
        <v>0</v>
      </c>
      <c r="R2371" s="8" t="s">
        <v>8317</v>
      </c>
      <c r="S2371" t="s">
        <v>8318</v>
      </c>
      <c r="T2371" s="11">
        <f t="shared" ref="T2371:T2434" si="188">(((J2371/60)/60)/24)+DATE(1970,1,1)</f>
        <v>42410.812627314815</v>
      </c>
      <c r="U2371" s="11">
        <f t="shared" ref="U2371:U2434" si="189">(((K2371/60)/60)/24)+DATE(1970,1,1)</f>
        <v>42380.812627314815</v>
      </c>
    </row>
    <row r="2372" spans="1:21" ht="48" hidden="1" x14ac:dyDescent="0.2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s="6">
        <f t="shared" si="185"/>
        <v>0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8270</v>
      </c>
      <c r="P2372" s="4">
        <f t="shared" si="186"/>
        <v>20.5</v>
      </c>
      <c r="Q2372" s="7">
        <f t="shared" si="187"/>
        <v>20.5</v>
      </c>
      <c r="R2372" s="8" t="s">
        <v>8317</v>
      </c>
      <c r="S2372" t="s">
        <v>8318</v>
      </c>
      <c r="T2372" s="11">
        <f t="shared" si="188"/>
        <v>41991.18913194444</v>
      </c>
      <c r="U2372" s="11">
        <f t="shared" si="189"/>
        <v>41961.18913194444</v>
      </c>
    </row>
    <row r="2373" spans="1:21" ht="48" hidden="1" x14ac:dyDescent="0.2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s="6">
        <f t="shared" si="185"/>
        <v>0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8270</v>
      </c>
      <c r="P2373" s="4" t="e">
        <f t="shared" si="186"/>
        <v>#DIV/0!</v>
      </c>
      <c r="Q2373" s="7">
        <f t="shared" si="187"/>
        <v>0</v>
      </c>
      <c r="R2373" s="8" t="s">
        <v>8317</v>
      </c>
      <c r="S2373" t="s">
        <v>8318</v>
      </c>
      <c r="T2373" s="11">
        <f t="shared" si="188"/>
        <v>42180.777731481481</v>
      </c>
      <c r="U2373" s="11">
        <f t="shared" si="189"/>
        <v>42150.777731481481</v>
      </c>
    </row>
    <row r="2374" spans="1:21" ht="48" hidden="1" x14ac:dyDescent="0.2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s="6">
        <f t="shared" si="185"/>
        <v>3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8270</v>
      </c>
      <c r="P2374" s="4">
        <f t="shared" si="186"/>
        <v>30</v>
      </c>
      <c r="Q2374" s="7">
        <f t="shared" si="187"/>
        <v>30</v>
      </c>
      <c r="R2374" s="8" t="s">
        <v>8317</v>
      </c>
      <c r="S2374" t="s">
        <v>8318</v>
      </c>
      <c r="T2374" s="11">
        <f t="shared" si="188"/>
        <v>42118.069108796291</v>
      </c>
      <c r="U2374" s="11">
        <f t="shared" si="189"/>
        <v>42088.069108796291</v>
      </c>
    </row>
    <row r="2375" spans="1:21" ht="32" hidden="1" x14ac:dyDescent="0.2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s="6">
        <f t="shared" si="185"/>
        <v>0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8270</v>
      </c>
      <c r="P2375" s="4">
        <f t="shared" si="186"/>
        <v>50</v>
      </c>
      <c r="Q2375" s="7">
        <f t="shared" si="187"/>
        <v>50</v>
      </c>
      <c r="R2375" s="8" t="s">
        <v>8317</v>
      </c>
      <c r="S2375" t="s">
        <v>8318</v>
      </c>
      <c r="T2375" s="11">
        <f t="shared" si="188"/>
        <v>42245.662314814821</v>
      </c>
      <c r="U2375" s="11">
        <f t="shared" si="189"/>
        <v>42215.662314814821</v>
      </c>
    </row>
    <row r="2376" spans="1:21" ht="48" hidden="1" x14ac:dyDescent="0.2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s="6">
        <f t="shared" si="185"/>
        <v>0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8270</v>
      </c>
      <c r="P2376" s="4">
        <f t="shared" si="186"/>
        <v>10</v>
      </c>
      <c r="Q2376" s="7">
        <f t="shared" si="187"/>
        <v>10</v>
      </c>
      <c r="R2376" s="8" t="s">
        <v>8317</v>
      </c>
      <c r="S2376" t="s">
        <v>8318</v>
      </c>
      <c r="T2376" s="11">
        <f t="shared" si="188"/>
        <v>42047.843287037031</v>
      </c>
      <c r="U2376" s="11">
        <f t="shared" si="189"/>
        <v>42017.843287037031</v>
      </c>
    </row>
    <row r="2377" spans="1:21" ht="48" hidden="1" x14ac:dyDescent="0.2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s="6">
        <f t="shared" si="185"/>
        <v>0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8270</v>
      </c>
      <c r="P2377" s="4" t="e">
        <f t="shared" si="186"/>
        <v>#DIV/0!</v>
      </c>
      <c r="Q2377" s="7">
        <f t="shared" si="187"/>
        <v>0</v>
      </c>
      <c r="R2377" s="8" t="s">
        <v>8317</v>
      </c>
      <c r="S2377" t="s">
        <v>8318</v>
      </c>
      <c r="T2377" s="11">
        <f t="shared" si="188"/>
        <v>42622.836076388892</v>
      </c>
      <c r="U2377" s="11">
        <f t="shared" si="189"/>
        <v>42592.836076388892</v>
      </c>
    </row>
    <row r="2378" spans="1:21" ht="48" hidden="1" x14ac:dyDescent="0.2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s="6">
        <f t="shared" si="185"/>
        <v>11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8270</v>
      </c>
      <c r="P2378" s="4">
        <f t="shared" si="186"/>
        <v>81.58</v>
      </c>
      <c r="Q2378" s="7">
        <f t="shared" si="187"/>
        <v>81.58</v>
      </c>
      <c r="R2378" s="8" t="s">
        <v>8317</v>
      </c>
      <c r="S2378" t="s">
        <v>8318</v>
      </c>
      <c r="T2378" s="11">
        <f t="shared" si="188"/>
        <v>42348.925532407404</v>
      </c>
      <c r="U2378" s="11">
        <f t="shared" si="189"/>
        <v>42318.925532407404</v>
      </c>
    </row>
    <row r="2379" spans="1:21" ht="48" hidden="1" x14ac:dyDescent="0.2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s="6">
        <f t="shared" si="185"/>
        <v>0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8270</v>
      </c>
      <c r="P2379" s="4" t="e">
        <f t="shared" si="186"/>
        <v>#DIV/0!</v>
      </c>
      <c r="Q2379" s="7">
        <f t="shared" si="187"/>
        <v>0</v>
      </c>
      <c r="R2379" s="8" t="s">
        <v>8317</v>
      </c>
      <c r="S2379" t="s">
        <v>8318</v>
      </c>
      <c r="T2379" s="11">
        <f t="shared" si="188"/>
        <v>42699.911840277782</v>
      </c>
      <c r="U2379" s="11">
        <f t="shared" si="189"/>
        <v>42669.870173611111</v>
      </c>
    </row>
    <row r="2380" spans="1:21" ht="32" hidden="1" x14ac:dyDescent="0.2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s="6">
        <f t="shared" si="185"/>
        <v>0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8270</v>
      </c>
      <c r="P2380" s="4" t="e">
        <f t="shared" si="186"/>
        <v>#DIV/0!</v>
      </c>
      <c r="Q2380" s="7">
        <f t="shared" si="187"/>
        <v>0</v>
      </c>
      <c r="R2380" s="8" t="s">
        <v>8317</v>
      </c>
      <c r="S2380" t="s">
        <v>8318</v>
      </c>
      <c r="T2380" s="11">
        <f t="shared" si="188"/>
        <v>42242.013078703705</v>
      </c>
      <c r="U2380" s="11">
        <f t="shared" si="189"/>
        <v>42213.013078703705</v>
      </c>
    </row>
    <row r="2381" spans="1:21" ht="32" hidden="1" x14ac:dyDescent="0.2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s="6">
        <f t="shared" si="185"/>
        <v>0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8270</v>
      </c>
      <c r="P2381" s="4" t="e">
        <f t="shared" si="186"/>
        <v>#DIV/0!</v>
      </c>
      <c r="Q2381" s="7">
        <f t="shared" si="187"/>
        <v>0</v>
      </c>
      <c r="R2381" s="8" t="s">
        <v>8317</v>
      </c>
      <c r="S2381" t="s">
        <v>8318</v>
      </c>
      <c r="T2381" s="11">
        <f t="shared" si="188"/>
        <v>42282.016388888893</v>
      </c>
      <c r="U2381" s="11">
        <f t="shared" si="189"/>
        <v>42237.016388888893</v>
      </c>
    </row>
    <row r="2382" spans="1:21" ht="48" hidden="1" x14ac:dyDescent="0.2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s="6">
        <f t="shared" si="185"/>
        <v>0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8270</v>
      </c>
      <c r="P2382" s="4">
        <f t="shared" si="186"/>
        <v>18.329999999999998</v>
      </c>
      <c r="Q2382" s="7">
        <f t="shared" si="187"/>
        <v>18.329999999999998</v>
      </c>
      <c r="R2382" s="8" t="s">
        <v>8317</v>
      </c>
      <c r="S2382" t="s">
        <v>8318</v>
      </c>
      <c r="T2382" s="11">
        <f t="shared" si="188"/>
        <v>42278.793310185181</v>
      </c>
      <c r="U2382" s="11">
        <f t="shared" si="189"/>
        <v>42248.793310185181</v>
      </c>
    </row>
    <row r="2383" spans="1:21" ht="48" hidden="1" x14ac:dyDescent="0.2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s="6">
        <f t="shared" si="185"/>
        <v>2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8270</v>
      </c>
      <c r="P2383" s="4">
        <f t="shared" si="186"/>
        <v>224.43</v>
      </c>
      <c r="Q2383" s="7">
        <f t="shared" si="187"/>
        <v>224.43</v>
      </c>
      <c r="R2383" s="8" t="s">
        <v>8317</v>
      </c>
      <c r="S2383" t="s">
        <v>8318</v>
      </c>
      <c r="T2383" s="11">
        <f t="shared" si="188"/>
        <v>42104.935740740737</v>
      </c>
      <c r="U2383" s="11">
        <f t="shared" si="189"/>
        <v>42074.935740740737</v>
      </c>
    </row>
    <row r="2384" spans="1:21" ht="64" hidden="1" x14ac:dyDescent="0.2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s="6">
        <f t="shared" si="185"/>
        <v>3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8270</v>
      </c>
      <c r="P2384" s="4">
        <f t="shared" si="186"/>
        <v>37.5</v>
      </c>
      <c r="Q2384" s="7">
        <f t="shared" si="187"/>
        <v>37.5</v>
      </c>
      <c r="R2384" s="8" t="s">
        <v>8317</v>
      </c>
      <c r="S2384" t="s">
        <v>8318</v>
      </c>
      <c r="T2384" s="11">
        <f t="shared" si="188"/>
        <v>42220.187534722223</v>
      </c>
      <c r="U2384" s="11">
        <f t="shared" si="189"/>
        <v>42195.187534722223</v>
      </c>
    </row>
    <row r="2385" spans="1:21" ht="48" hidden="1" x14ac:dyDescent="0.2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s="6">
        <f t="shared" si="185"/>
        <v>4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8270</v>
      </c>
      <c r="P2385" s="4">
        <f t="shared" si="186"/>
        <v>145</v>
      </c>
      <c r="Q2385" s="7">
        <f t="shared" si="187"/>
        <v>145</v>
      </c>
      <c r="R2385" s="8" t="s">
        <v>8317</v>
      </c>
      <c r="S2385" t="s">
        <v>8318</v>
      </c>
      <c r="T2385" s="11">
        <f t="shared" si="188"/>
        <v>42057.056793981479</v>
      </c>
      <c r="U2385" s="11">
        <f t="shared" si="189"/>
        <v>42027.056793981479</v>
      </c>
    </row>
    <row r="2386" spans="1:21" ht="48" hidden="1" x14ac:dyDescent="0.2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s="6">
        <f t="shared" si="185"/>
        <v>1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8270</v>
      </c>
      <c r="P2386" s="4">
        <f t="shared" si="186"/>
        <v>1</v>
      </c>
      <c r="Q2386" s="7">
        <f t="shared" si="187"/>
        <v>1</v>
      </c>
      <c r="R2386" s="8" t="s">
        <v>8317</v>
      </c>
      <c r="S2386" t="s">
        <v>8318</v>
      </c>
      <c r="T2386" s="11">
        <f t="shared" si="188"/>
        <v>41957.109293981484</v>
      </c>
      <c r="U2386" s="11">
        <f t="shared" si="189"/>
        <v>41927.067627314813</v>
      </c>
    </row>
    <row r="2387" spans="1:21" ht="48" hidden="1" x14ac:dyDescent="0.2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s="6">
        <f t="shared" si="185"/>
        <v>1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8270</v>
      </c>
      <c r="P2387" s="4">
        <f t="shared" si="186"/>
        <v>112.57</v>
      </c>
      <c r="Q2387" s="7">
        <f t="shared" si="187"/>
        <v>112.57</v>
      </c>
      <c r="R2387" s="8" t="s">
        <v>8317</v>
      </c>
      <c r="S2387" t="s">
        <v>8318</v>
      </c>
      <c r="T2387" s="11">
        <f t="shared" si="188"/>
        <v>42221.70175925926</v>
      </c>
      <c r="U2387" s="11">
        <f t="shared" si="189"/>
        <v>42191.70175925926</v>
      </c>
    </row>
    <row r="2388" spans="1:21" ht="48" hidden="1" x14ac:dyDescent="0.2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s="6">
        <f t="shared" si="185"/>
        <v>0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8270</v>
      </c>
      <c r="P2388" s="4" t="e">
        <f t="shared" si="186"/>
        <v>#DIV/0!</v>
      </c>
      <c r="Q2388" s="7">
        <f t="shared" si="187"/>
        <v>0</v>
      </c>
      <c r="R2388" s="8" t="s">
        <v>8317</v>
      </c>
      <c r="S2388" t="s">
        <v>8318</v>
      </c>
      <c r="T2388" s="11">
        <f t="shared" si="188"/>
        <v>42014.838240740741</v>
      </c>
      <c r="U2388" s="11">
        <f t="shared" si="189"/>
        <v>41954.838240740741</v>
      </c>
    </row>
    <row r="2389" spans="1:21" ht="48" hidden="1" x14ac:dyDescent="0.2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s="6">
        <f t="shared" si="185"/>
        <v>1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8270</v>
      </c>
      <c r="P2389" s="4">
        <f t="shared" si="186"/>
        <v>342</v>
      </c>
      <c r="Q2389" s="7">
        <f t="shared" si="187"/>
        <v>342</v>
      </c>
      <c r="R2389" s="8" t="s">
        <v>8317</v>
      </c>
      <c r="S2389" t="s">
        <v>8318</v>
      </c>
      <c r="T2389" s="11">
        <f t="shared" si="188"/>
        <v>42573.626620370371</v>
      </c>
      <c r="U2389" s="11">
        <f t="shared" si="189"/>
        <v>42528.626620370371</v>
      </c>
    </row>
    <row r="2390" spans="1:21" ht="48" hidden="1" x14ac:dyDescent="0.2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s="6">
        <f t="shared" si="185"/>
        <v>1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8270</v>
      </c>
      <c r="P2390" s="4">
        <f t="shared" si="186"/>
        <v>57.88</v>
      </c>
      <c r="Q2390" s="7">
        <f t="shared" si="187"/>
        <v>57.88</v>
      </c>
      <c r="R2390" s="8" t="s">
        <v>8317</v>
      </c>
      <c r="S2390" t="s">
        <v>8318</v>
      </c>
      <c r="T2390" s="11">
        <f t="shared" si="188"/>
        <v>42019.811805555553</v>
      </c>
      <c r="U2390" s="11">
        <f t="shared" si="189"/>
        <v>41989.853692129633</v>
      </c>
    </row>
    <row r="2391" spans="1:21" ht="48" hidden="1" x14ac:dyDescent="0.2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s="6">
        <f t="shared" si="185"/>
        <v>0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8270</v>
      </c>
      <c r="P2391" s="4">
        <f t="shared" si="186"/>
        <v>30</v>
      </c>
      <c r="Q2391" s="7">
        <f t="shared" si="187"/>
        <v>30</v>
      </c>
      <c r="R2391" s="8" t="s">
        <v>8317</v>
      </c>
      <c r="S2391" t="s">
        <v>8318</v>
      </c>
      <c r="T2391" s="11">
        <f t="shared" si="188"/>
        <v>42210.915972222225</v>
      </c>
      <c r="U2391" s="11">
        <f t="shared" si="189"/>
        <v>42179.653379629628</v>
      </c>
    </row>
    <row r="2392" spans="1:21" ht="48" hidden="1" x14ac:dyDescent="0.2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s="6">
        <f t="shared" si="185"/>
        <v>0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8270</v>
      </c>
      <c r="P2392" s="4" t="e">
        <f t="shared" si="186"/>
        <v>#DIV/0!</v>
      </c>
      <c r="Q2392" s="7">
        <f t="shared" si="187"/>
        <v>0</v>
      </c>
      <c r="R2392" s="8" t="s">
        <v>8317</v>
      </c>
      <c r="S2392" t="s">
        <v>8318</v>
      </c>
      <c r="T2392" s="11">
        <f t="shared" si="188"/>
        <v>42008.262314814812</v>
      </c>
      <c r="U2392" s="11">
        <f t="shared" si="189"/>
        <v>41968.262314814812</v>
      </c>
    </row>
    <row r="2393" spans="1:21" ht="32" hidden="1" x14ac:dyDescent="0.2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s="6">
        <f t="shared" si="185"/>
        <v>0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8270</v>
      </c>
      <c r="P2393" s="4">
        <f t="shared" si="186"/>
        <v>25</v>
      </c>
      <c r="Q2393" s="7">
        <f t="shared" si="187"/>
        <v>25</v>
      </c>
      <c r="R2393" s="8" t="s">
        <v>8317</v>
      </c>
      <c r="S2393" t="s">
        <v>8318</v>
      </c>
      <c r="T2393" s="11">
        <f t="shared" si="188"/>
        <v>42094.752824074079</v>
      </c>
      <c r="U2393" s="11">
        <f t="shared" si="189"/>
        <v>42064.794490740736</v>
      </c>
    </row>
    <row r="2394" spans="1:21" ht="48" hidden="1" x14ac:dyDescent="0.2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s="6">
        <f t="shared" si="185"/>
        <v>0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8270</v>
      </c>
      <c r="P2394" s="4" t="e">
        <f t="shared" si="186"/>
        <v>#DIV/0!</v>
      </c>
      <c r="Q2394" s="7">
        <f t="shared" si="187"/>
        <v>0</v>
      </c>
      <c r="R2394" s="8" t="s">
        <v>8317</v>
      </c>
      <c r="S2394" t="s">
        <v>8318</v>
      </c>
      <c r="T2394" s="11">
        <f t="shared" si="188"/>
        <v>42306.120636574073</v>
      </c>
      <c r="U2394" s="11">
        <f t="shared" si="189"/>
        <v>42276.120636574073</v>
      </c>
    </row>
    <row r="2395" spans="1:21" ht="48" hidden="1" x14ac:dyDescent="0.2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s="6">
        <f t="shared" si="185"/>
        <v>0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8270</v>
      </c>
      <c r="P2395" s="4">
        <f t="shared" si="186"/>
        <v>50</v>
      </c>
      <c r="Q2395" s="7">
        <f t="shared" si="187"/>
        <v>50</v>
      </c>
      <c r="R2395" s="8" t="s">
        <v>8317</v>
      </c>
      <c r="S2395" t="s">
        <v>8318</v>
      </c>
      <c r="T2395" s="11">
        <f t="shared" si="188"/>
        <v>42224.648344907408</v>
      </c>
      <c r="U2395" s="11">
        <f t="shared" si="189"/>
        <v>42194.648344907408</v>
      </c>
    </row>
    <row r="2396" spans="1:21" ht="48" hidden="1" x14ac:dyDescent="0.2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s="6">
        <f t="shared" si="185"/>
        <v>0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8270</v>
      </c>
      <c r="P2396" s="4">
        <f t="shared" si="186"/>
        <v>1.5</v>
      </c>
      <c r="Q2396" s="7">
        <f t="shared" si="187"/>
        <v>1.5</v>
      </c>
      <c r="R2396" s="8" t="s">
        <v>8317</v>
      </c>
      <c r="S2396" t="s">
        <v>8318</v>
      </c>
      <c r="T2396" s="11">
        <f t="shared" si="188"/>
        <v>42061.362187499995</v>
      </c>
      <c r="U2396" s="11">
        <f t="shared" si="189"/>
        <v>42031.362187499995</v>
      </c>
    </row>
    <row r="2397" spans="1:21" ht="48" hidden="1" x14ac:dyDescent="0.2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s="6">
        <f t="shared" si="185"/>
        <v>0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8270</v>
      </c>
      <c r="P2397" s="4" t="e">
        <f t="shared" si="186"/>
        <v>#DIV/0!</v>
      </c>
      <c r="Q2397" s="7">
        <f t="shared" si="187"/>
        <v>0</v>
      </c>
      <c r="R2397" s="8" t="s">
        <v>8317</v>
      </c>
      <c r="S2397" t="s">
        <v>8318</v>
      </c>
      <c r="T2397" s="11">
        <f t="shared" si="188"/>
        <v>42745.372916666667</v>
      </c>
      <c r="U2397" s="11">
        <f t="shared" si="189"/>
        <v>42717.121377314819</v>
      </c>
    </row>
    <row r="2398" spans="1:21" ht="48" hidden="1" x14ac:dyDescent="0.2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s="6">
        <f t="shared" si="185"/>
        <v>0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8270</v>
      </c>
      <c r="P2398" s="4">
        <f t="shared" si="186"/>
        <v>10</v>
      </c>
      <c r="Q2398" s="7">
        <f t="shared" si="187"/>
        <v>10</v>
      </c>
      <c r="R2398" s="8" t="s">
        <v>8317</v>
      </c>
      <c r="S2398" t="s">
        <v>8318</v>
      </c>
      <c r="T2398" s="11">
        <f t="shared" si="188"/>
        <v>42292.849050925928</v>
      </c>
      <c r="U2398" s="11">
        <f t="shared" si="189"/>
        <v>42262.849050925928</v>
      </c>
    </row>
    <row r="2399" spans="1:21" ht="48" hidden="1" x14ac:dyDescent="0.2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s="6">
        <f t="shared" si="185"/>
        <v>0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8270</v>
      </c>
      <c r="P2399" s="4" t="e">
        <f t="shared" si="186"/>
        <v>#DIV/0!</v>
      </c>
      <c r="Q2399" s="7">
        <f t="shared" si="187"/>
        <v>0</v>
      </c>
      <c r="R2399" s="8" t="s">
        <v>8317</v>
      </c>
      <c r="S2399" t="s">
        <v>8318</v>
      </c>
      <c r="T2399" s="11">
        <f t="shared" si="188"/>
        <v>42006.88490740741</v>
      </c>
      <c r="U2399" s="11">
        <f t="shared" si="189"/>
        <v>41976.88490740741</v>
      </c>
    </row>
    <row r="2400" spans="1:21" ht="48" hidden="1" x14ac:dyDescent="0.2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s="6">
        <f t="shared" si="185"/>
        <v>0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8270</v>
      </c>
      <c r="P2400" s="4" t="e">
        <f t="shared" si="186"/>
        <v>#DIV/0!</v>
      </c>
      <c r="Q2400" s="7">
        <f t="shared" si="187"/>
        <v>0</v>
      </c>
      <c r="R2400" s="8" t="s">
        <v>8317</v>
      </c>
      <c r="S2400" t="s">
        <v>8318</v>
      </c>
      <c r="T2400" s="11">
        <f t="shared" si="188"/>
        <v>42187.916481481487</v>
      </c>
      <c r="U2400" s="11">
        <f t="shared" si="189"/>
        <v>42157.916481481487</v>
      </c>
    </row>
    <row r="2401" spans="1:21" ht="48" hidden="1" x14ac:dyDescent="0.2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s="6">
        <f t="shared" si="185"/>
        <v>0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8270</v>
      </c>
      <c r="P2401" s="4" t="e">
        <f t="shared" si="186"/>
        <v>#DIV/0!</v>
      </c>
      <c r="Q2401" s="7">
        <f t="shared" si="187"/>
        <v>0</v>
      </c>
      <c r="R2401" s="8" t="s">
        <v>8317</v>
      </c>
      <c r="S2401" t="s">
        <v>8318</v>
      </c>
      <c r="T2401" s="11">
        <f t="shared" si="188"/>
        <v>41991.853078703702</v>
      </c>
      <c r="U2401" s="11">
        <f t="shared" si="189"/>
        <v>41956.853078703702</v>
      </c>
    </row>
    <row r="2402" spans="1:21" ht="48" hidden="1" x14ac:dyDescent="0.2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s="6">
        <f t="shared" si="185"/>
        <v>0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8270</v>
      </c>
      <c r="P2402" s="4" t="e">
        <f t="shared" si="186"/>
        <v>#DIV/0!</v>
      </c>
      <c r="Q2402" s="7">
        <f t="shared" si="187"/>
        <v>0</v>
      </c>
      <c r="R2402" s="8" t="s">
        <v>8317</v>
      </c>
      <c r="S2402" t="s">
        <v>8318</v>
      </c>
      <c r="T2402" s="11">
        <f t="shared" si="188"/>
        <v>42474.268101851849</v>
      </c>
      <c r="U2402" s="11">
        <f t="shared" si="189"/>
        <v>42444.268101851849</v>
      </c>
    </row>
    <row r="2403" spans="1:21" ht="48" hidden="1" x14ac:dyDescent="0.2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s="6">
        <f t="shared" si="185"/>
        <v>1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8282</v>
      </c>
      <c r="P2403" s="4">
        <f t="shared" si="186"/>
        <v>22.33</v>
      </c>
      <c r="Q2403" s="7">
        <f t="shared" si="187"/>
        <v>22.33</v>
      </c>
      <c r="R2403" s="8" t="s">
        <v>8334</v>
      </c>
      <c r="S2403" t="s">
        <v>8335</v>
      </c>
      <c r="T2403" s="11">
        <f t="shared" si="188"/>
        <v>42434.822870370372</v>
      </c>
      <c r="U2403" s="11">
        <f t="shared" si="189"/>
        <v>42374.822870370372</v>
      </c>
    </row>
    <row r="2404" spans="1:21" ht="16" hidden="1" x14ac:dyDescent="0.2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s="6">
        <f t="shared" si="185"/>
        <v>0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8282</v>
      </c>
      <c r="P2404" s="4">
        <f t="shared" si="186"/>
        <v>52</v>
      </c>
      <c r="Q2404" s="7">
        <f t="shared" si="187"/>
        <v>52</v>
      </c>
      <c r="R2404" s="8" t="s">
        <v>8334</v>
      </c>
      <c r="S2404" t="s">
        <v>8335</v>
      </c>
      <c r="T2404" s="11">
        <f t="shared" si="188"/>
        <v>42137.679756944446</v>
      </c>
      <c r="U2404" s="11">
        <f t="shared" si="189"/>
        <v>42107.679756944446</v>
      </c>
    </row>
    <row r="2405" spans="1:21" ht="48" hidden="1" x14ac:dyDescent="0.2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s="6">
        <f t="shared" si="185"/>
        <v>17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8282</v>
      </c>
      <c r="P2405" s="4">
        <f t="shared" si="186"/>
        <v>16.829999999999998</v>
      </c>
      <c r="Q2405" s="7">
        <f t="shared" si="187"/>
        <v>16.829999999999998</v>
      </c>
      <c r="R2405" s="8" t="s">
        <v>8334</v>
      </c>
      <c r="S2405" t="s">
        <v>8335</v>
      </c>
      <c r="T2405" s="11">
        <f t="shared" si="188"/>
        <v>42459.840949074074</v>
      </c>
      <c r="U2405" s="11">
        <f t="shared" si="189"/>
        <v>42399.882615740738</v>
      </c>
    </row>
    <row r="2406" spans="1:21" ht="48" hidden="1" x14ac:dyDescent="0.2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s="6">
        <f t="shared" si="185"/>
        <v>0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8282</v>
      </c>
      <c r="P2406" s="4" t="e">
        <f t="shared" si="186"/>
        <v>#DIV/0!</v>
      </c>
      <c r="Q2406" s="7">
        <f t="shared" si="187"/>
        <v>0</v>
      </c>
      <c r="R2406" s="8" t="s">
        <v>8334</v>
      </c>
      <c r="S2406" t="s">
        <v>8335</v>
      </c>
      <c r="T2406" s="11">
        <f t="shared" si="188"/>
        <v>42372.03943287037</v>
      </c>
      <c r="U2406" s="11">
        <f t="shared" si="189"/>
        <v>42342.03943287037</v>
      </c>
    </row>
    <row r="2407" spans="1:21" ht="32" hidden="1" x14ac:dyDescent="0.2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s="6">
        <f t="shared" si="185"/>
        <v>23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8282</v>
      </c>
      <c r="P2407" s="4">
        <f t="shared" si="186"/>
        <v>56.3</v>
      </c>
      <c r="Q2407" s="7">
        <f t="shared" si="187"/>
        <v>56.3</v>
      </c>
      <c r="R2407" s="8" t="s">
        <v>8334</v>
      </c>
      <c r="S2407" t="s">
        <v>8335</v>
      </c>
      <c r="T2407" s="11">
        <f t="shared" si="188"/>
        <v>42616.585358796292</v>
      </c>
      <c r="U2407" s="11">
        <f t="shared" si="189"/>
        <v>42595.585358796292</v>
      </c>
    </row>
    <row r="2408" spans="1:21" ht="48" hidden="1" x14ac:dyDescent="0.2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s="6">
        <f t="shared" si="185"/>
        <v>41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8282</v>
      </c>
      <c r="P2408" s="4">
        <f t="shared" si="186"/>
        <v>84.06</v>
      </c>
      <c r="Q2408" s="7">
        <f t="shared" si="187"/>
        <v>84.06</v>
      </c>
      <c r="R2408" s="8" t="s">
        <v>8334</v>
      </c>
      <c r="S2408" t="s">
        <v>8335</v>
      </c>
      <c r="T2408" s="11">
        <f t="shared" si="188"/>
        <v>42023.110995370371</v>
      </c>
      <c r="U2408" s="11">
        <f t="shared" si="189"/>
        <v>41983.110995370371</v>
      </c>
    </row>
    <row r="2409" spans="1:21" ht="64" hidden="1" x14ac:dyDescent="0.2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s="6">
        <f t="shared" si="185"/>
        <v>25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8282</v>
      </c>
      <c r="P2409" s="4">
        <f t="shared" si="186"/>
        <v>168.39</v>
      </c>
      <c r="Q2409" s="7">
        <f t="shared" si="187"/>
        <v>168.39</v>
      </c>
      <c r="R2409" s="8" t="s">
        <v>8334</v>
      </c>
      <c r="S2409" t="s">
        <v>8335</v>
      </c>
      <c r="T2409" s="11">
        <f t="shared" si="188"/>
        <v>42105.25</v>
      </c>
      <c r="U2409" s="11">
        <f t="shared" si="189"/>
        <v>42082.575555555552</v>
      </c>
    </row>
    <row r="2410" spans="1:21" ht="32" hidden="1" x14ac:dyDescent="0.2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s="6">
        <f t="shared" si="185"/>
        <v>0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8282</v>
      </c>
      <c r="P2410" s="4">
        <f t="shared" si="186"/>
        <v>15</v>
      </c>
      <c r="Q2410" s="7">
        <f t="shared" si="187"/>
        <v>15</v>
      </c>
      <c r="R2410" s="8" t="s">
        <v>8334</v>
      </c>
      <c r="S2410" t="s">
        <v>8335</v>
      </c>
      <c r="T2410" s="11">
        <f t="shared" si="188"/>
        <v>41949.182372685187</v>
      </c>
      <c r="U2410" s="11">
        <f t="shared" si="189"/>
        <v>41919.140706018516</v>
      </c>
    </row>
    <row r="2411" spans="1:21" ht="32" hidden="1" x14ac:dyDescent="0.2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s="6">
        <f t="shared" si="185"/>
        <v>2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8282</v>
      </c>
      <c r="P2411" s="4">
        <f t="shared" si="186"/>
        <v>76.67</v>
      </c>
      <c r="Q2411" s="7">
        <f t="shared" si="187"/>
        <v>76.67</v>
      </c>
      <c r="R2411" s="8" t="s">
        <v>8334</v>
      </c>
      <c r="S2411" t="s">
        <v>8335</v>
      </c>
      <c r="T2411" s="11">
        <f t="shared" si="188"/>
        <v>42234.875868055555</v>
      </c>
      <c r="U2411" s="11">
        <f t="shared" si="189"/>
        <v>42204.875868055555</v>
      </c>
    </row>
    <row r="2412" spans="1:21" ht="64" hidden="1" x14ac:dyDescent="0.2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s="6">
        <f t="shared" si="185"/>
        <v>0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8282</v>
      </c>
      <c r="P2412" s="4" t="e">
        <f t="shared" si="186"/>
        <v>#DIV/0!</v>
      </c>
      <c r="Q2412" s="7">
        <f t="shared" si="187"/>
        <v>0</v>
      </c>
      <c r="R2412" s="8" t="s">
        <v>8334</v>
      </c>
      <c r="S2412" t="s">
        <v>8335</v>
      </c>
      <c r="T2412" s="11">
        <f t="shared" si="188"/>
        <v>42254.408275462964</v>
      </c>
      <c r="U2412" s="11">
        <f t="shared" si="189"/>
        <v>42224.408275462964</v>
      </c>
    </row>
    <row r="2413" spans="1:21" ht="48" hidden="1" x14ac:dyDescent="0.2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s="6">
        <f t="shared" si="185"/>
        <v>1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8282</v>
      </c>
      <c r="P2413" s="4">
        <f t="shared" si="186"/>
        <v>50.33</v>
      </c>
      <c r="Q2413" s="7">
        <f t="shared" si="187"/>
        <v>50.33</v>
      </c>
      <c r="R2413" s="8" t="s">
        <v>8334</v>
      </c>
      <c r="S2413" t="s">
        <v>8335</v>
      </c>
      <c r="T2413" s="11">
        <f t="shared" si="188"/>
        <v>42241.732430555552</v>
      </c>
      <c r="U2413" s="11">
        <f t="shared" si="189"/>
        <v>42211.732430555552</v>
      </c>
    </row>
    <row r="2414" spans="1:21" ht="48" hidden="1" x14ac:dyDescent="0.2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s="6">
        <f t="shared" si="185"/>
        <v>0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8282</v>
      </c>
      <c r="P2414" s="4" t="e">
        <f t="shared" si="186"/>
        <v>#DIV/0!</v>
      </c>
      <c r="Q2414" s="7">
        <f t="shared" si="187"/>
        <v>0</v>
      </c>
      <c r="R2414" s="8" t="s">
        <v>8334</v>
      </c>
      <c r="S2414" t="s">
        <v>8335</v>
      </c>
      <c r="T2414" s="11">
        <f t="shared" si="188"/>
        <v>42700.778622685189</v>
      </c>
      <c r="U2414" s="11">
        <f t="shared" si="189"/>
        <v>42655.736956018518</v>
      </c>
    </row>
    <row r="2415" spans="1:21" ht="48" hidden="1" x14ac:dyDescent="0.2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s="6">
        <f t="shared" si="185"/>
        <v>1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8282</v>
      </c>
      <c r="P2415" s="4">
        <f t="shared" si="186"/>
        <v>8.33</v>
      </c>
      <c r="Q2415" s="7">
        <f t="shared" si="187"/>
        <v>8.33</v>
      </c>
      <c r="R2415" s="8" t="s">
        <v>8334</v>
      </c>
      <c r="S2415" t="s">
        <v>8335</v>
      </c>
      <c r="T2415" s="11">
        <f t="shared" si="188"/>
        <v>41790.979166666664</v>
      </c>
      <c r="U2415" s="11">
        <f t="shared" si="189"/>
        <v>41760.10974537037</v>
      </c>
    </row>
    <row r="2416" spans="1:21" ht="48" hidden="1" x14ac:dyDescent="0.2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s="6">
        <f t="shared" si="185"/>
        <v>3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8282</v>
      </c>
      <c r="P2416" s="4">
        <f t="shared" si="186"/>
        <v>35.380000000000003</v>
      </c>
      <c r="Q2416" s="7">
        <f t="shared" si="187"/>
        <v>35.380000000000003</v>
      </c>
      <c r="R2416" s="8" t="s">
        <v>8334</v>
      </c>
      <c r="S2416" t="s">
        <v>8335</v>
      </c>
      <c r="T2416" s="11">
        <f t="shared" si="188"/>
        <v>42238.165972222225</v>
      </c>
      <c r="U2416" s="11">
        <f t="shared" si="189"/>
        <v>42198.695138888885</v>
      </c>
    </row>
    <row r="2417" spans="1:21" ht="48" hidden="1" x14ac:dyDescent="0.2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s="6">
        <f t="shared" si="185"/>
        <v>1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8282</v>
      </c>
      <c r="P2417" s="4">
        <f t="shared" si="186"/>
        <v>55.83</v>
      </c>
      <c r="Q2417" s="7">
        <f t="shared" si="187"/>
        <v>55.83</v>
      </c>
      <c r="R2417" s="8" t="s">
        <v>8334</v>
      </c>
      <c r="S2417" t="s">
        <v>8335</v>
      </c>
      <c r="T2417" s="11">
        <f t="shared" si="188"/>
        <v>42566.862800925926</v>
      </c>
      <c r="U2417" s="11">
        <f t="shared" si="189"/>
        <v>42536.862800925926</v>
      </c>
    </row>
    <row r="2418" spans="1:21" ht="48" hidden="1" x14ac:dyDescent="0.2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s="6">
        <f t="shared" si="185"/>
        <v>0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8282</v>
      </c>
      <c r="P2418" s="4">
        <f t="shared" si="186"/>
        <v>5</v>
      </c>
      <c r="Q2418" s="7">
        <f t="shared" si="187"/>
        <v>5</v>
      </c>
      <c r="R2418" s="8" t="s">
        <v>8334</v>
      </c>
      <c r="S2418" t="s">
        <v>8335</v>
      </c>
      <c r="T2418" s="11">
        <f t="shared" si="188"/>
        <v>42077.625</v>
      </c>
      <c r="U2418" s="11">
        <f t="shared" si="189"/>
        <v>42019.737766203703</v>
      </c>
    </row>
    <row r="2419" spans="1:21" ht="48" hidden="1" x14ac:dyDescent="0.2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s="6">
        <f t="shared" si="185"/>
        <v>0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8282</v>
      </c>
      <c r="P2419" s="4" t="e">
        <f t="shared" si="186"/>
        <v>#DIV/0!</v>
      </c>
      <c r="Q2419" s="7">
        <f t="shared" si="187"/>
        <v>0</v>
      </c>
      <c r="R2419" s="8" t="s">
        <v>8334</v>
      </c>
      <c r="S2419" t="s">
        <v>8335</v>
      </c>
      <c r="T2419" s="11">
        <f t="shared" si="188"/>
        <v>41861.884108796294</v>
      </c>
      <c r="U2419" s="11">
        <f t="shared" si="189"/>
        <v>41831.884108796294</v>
      </c>
    </row>
    <row r="2420" spans="1:21" ht="16" hidden="1" x14ac:dyDescent="0.2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s="6">
        <f t="shared" si="185"/>
        <v>0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8282</v>
      </c>
      <c r="P2420" s="4">
        <f t="shared" si="186"/>
        <v>1</v>
      </c>
      <c r="Q2420" s="7">
        <f t="shared" si="187"/>
        <v>1</v>
      </c>
      <c r="R2420" s="8" t="s">
        <v>8334</v>
      </c>
      <c r="S2420" t="s">
        <v>8335</v>
      </c>
      <c r="T2420" s="11">
        <f t="shared" si="188"/>
        <v>42087.815324074079</v>
      </c>
      <c r="U2420" s="11">
        <f t="shared" si="189"/>
        <v>42027.856990740736</v>
      </c>
    </row>
    <row r="2421" spans="1:21" ht="48" hidden="1" x14ac:dyDescent="0.2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s="6">
        <f t="shared" si="185"/>
        <v>0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8282</v>
      </c>
      <c r="P2421" s="4" t="e">
        <f t="shared" si="186"/>
        <v>#DIV/0!</v>
      </c>
      <c r="Q2421" s="7">
        <f t="shared" si="187"/>
        <v>0</v>
      </c>
      <c r="R2421" s="8" t="s">
        <v>8334</v>
      </c>
      <c r="S2421" t="s">
        <v>8335</v>
      </c>
      <c r="T2421" s="11">
        <f t="shared" si="188"/>
        <v>42053.738298611104</v>
      </c>
      <c r="U2421" s="11">
        <f t="shared" si="189"/>
        <v>41993.738298611104</v>
      </c>
    </row>
    <row r="2422" spans="1:21" ht="48" hidden="1" x14ac:dyDescent="0.2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s="6">
        <f t="shared" si="185"/>
        <v>15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8282</v>
      </c>
      <c r="P2422" s="4">
        <f t="shared" si="186"/>
        <v>69.47</v>
      </c>
      <c r="Q2422" s="7">
        <f t="shared" si="187"/>
        <v>69.47</v>
      </c>
      <c r="R2422" s="8" t="s">
        <v>8334</v>
      </c>
      <c r="S2422" t="s">
        <v>8335</v>
      </c>
      <c r="T2422" s="11">
        <f t="shared" si="188"/>
        <v>41953.070543981477</v>
      </c>
      <c r="U2422" s="11">
        <f t="shared" si="189"/>
        <v>41893.028877314813</v>
      </c>
    </row>
    <row r="2423" spans="1:21" ht="32" hidden="1" x14ac:dyDescent="0.2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s="6">
        <f t="shared" si="185"/>
        <v>0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8282</v>
      </c>
      <c r="P2423" s="4">
        <f t="shared" si="186"/>
        <v>1</v>
      </c>
      <c r="Q2423" s="7">
        <f t="shared" si="187"/>
        <v>1</v>
      </c>
      <c r="R2423" s="8" t="s">
        <v>8334</v>
      </c>
      <c r="S2423" t="s">
        <v>8335</v>
      </c>
      <c r="T2423" s="11">
        <f t="shared" si="188"/>
        <v>42056.687453703707</v>
      </c>
      <c r="U2423" s="11">
        <f t="shared" si="189"/>
        <v>42026.687453703707</v>
      </c>
    </row>
    <row r="2424" spans="1:21" ht="32" hidden="1" x14ac:dyDescent="0.2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s="6">
        <f t="shared" si="185"/>
        <v>0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8282</v>
      </c>
      <c r="P2424" s="4">
        <f t="shared" si="186"/>
        <v>1</v>
      </c>
      <c r="Q2424" s="7">
        <f t="shared" si="187"/>
        <v>1</v>
      </c>
      <c r="R2424" s="8" t="s">
        <v>8334</v>
      </c>
      <c r="S2424" t="s">
        <v>8335</v>
      </c>
      <c r="T2424" s="11">
        <f t="shared" si="188"/>
        <v>42074.683287037042</v>
      </c>
      <c r="U2424" s="11">
        <f t="shared" si="189"/>
        <v>42044.724953703699</v>
      </c>
    </row>
    <row r="2425" spans="1:21" ht="48" hidden="1" x14ac:dyDescent="0.2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s="6">
        <f t="shared" si="185"/>
        <v>0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8282</v>
      </c>
      <c r="P2425" s="4">
        <f t="shared" si="186"/>
        <v>8</v>
      </c>
      <c r="Q2425" s="7">
        <f t="shared" si="187"/>
        <v>8</v>
      </c>
      <c r="R2425" s="8" t="s">
        <v>8334</v>
      </c>
      <c r="S2425" t="s">
        <v>8335</v>
      </c>
      <c r="T2425" s="11">
        <f t="shared" si="188"/>
        <v>42004.704745370371</v>
      </c>
      <c r="U2425" s="11">
        <f t="shared" si="189"/>
        <v>41974.704745370371</v>
      </c>
    </row>
    <row r="2426" spans="1:21" ht="32" hidden="1" x14ac:dyDescent="0.2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s="6">
        <f t="shared" si="185"/>
        <v>1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8282</v>
      </c>
      <c r="P2426" s="4">
        <f t="shared" si="186"/>
        <v>34.44</v>
      </c>
      <c r="Q2426" s="7">
        <f t="shared" si="187"/>
        <v>34.44</v>
      </c>
      <c r="R2426" s="8" t="s">
        <v>8334</v>
      </c>
      <c r="S2426" t="s">
        <v>8335</v>
      </c>
      <c r="T2426" s="11">
        <f t="shared" si="188"/>
        <v>41939.892453703702</v>
      </c>
      <c r="U2426" s="11">
        <f t="shared" si="189"/>
        <v>41909.892453703702</v>
      </c>
    </row>
    <row r="2427" spans="1:21" ht="48" hidden="1" x14ac:dyDescent="0.2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s="6">
        <f t="shared" si="185"/>
        <v>0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8282</v>
      </c>
      <c r="P2427" s="4">
        <f t="shared" si="186"/>
        <v>1</v>
      </c>
      <c r="Q2427" s="7">
        <f t="shared" si="187"/>
        <v>1</v>
      </c>
      <c r="R2427" s="8" t="s">
        <v>8334</v>
      </c>
      <c r="S2427" t="s">
        <v>8335</v>
      </c>
      <c r="T2427" s="11">
        <f t="shared" si="188"/>
        <v>42517.919444444444</v>
      </c>
      <c r="U2427" s="11">
        <f t="shared" si="189"/>
        <v>42502.913761574076</v>
      </c>
    </row>
    <row r="2428" spans="1:21" ht="48" hidden="1" x14ac:dyDescent="0.2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s="6">
        <f t="shared" si="185"/>
        <v>0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8282</v>
      </c>
      <c r="P2428" s="4" t="e">
        <f t="shared" si="186"/>
        <v>#DIV/0!</v>
      </c>
      <c r="Q2428" s="7">
        <f t="shared" si="187"/>
        <v>0</v>
      </c>
      <c r="R2428" s="8" t="s">
        <v>8334</v>
      </c>
      <c r="S2428" t="s">
        <v>8335</v>
      </c>
      <c r="T2428" s="11">
        <f t="shared" si="188"/>
        <v>42224.170046296291</v>
      </c>
      <c r="U2428" s="11">
        <f t="shared" si="189"/>
        <v>42164.170046296291</v>
      </c>
    </row>
    <row r="2429" spans="1:21" ht="32" hidden="1" x14ac:dyDescent="0.2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s="6">
        <f t="shared" si="185"/>
        <v>0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8282</v>
      </c>
      <c r="P2429" s="4">
        <f t="shared" si="186"/>
        <v>1</v>
      </c>
      <c r="Q2429" s="7">
        <f t="shared" si="187"/>
        <v>1</v>
      </c>
      <c r="R2429" s="8" t="s">
        <v>8334</v>
      </c>
      <c r="S2429" t="s">
        <v>8335</v>
      </c>
      <c r="T2429" s="11">
        <f t="shared" si="188"/>
        <v>42452.277002314819</v>
      </c>
      <c r="U2429" s="11">
        <f t="shared" si="189"/>
        <v>42412.318668981476</v>
      </c>
    </row>
    <row r="2430" spans="1:21" ht="32" hidden="1" x14ac:dyDescent="0.2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s="6">
        <f t="shared" si="185"/>
        <v>0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8282</v>
      </c>
      <c r="P2430" s="4">
        <f t="shared" si="186"/>
        <v>1</v>
      </c>
      <c r="Q2430" s="7">
        <f t="shared" si="187"/>
        <v>1</v>
      </c>
      <c r="R2430" s="8" t="s">
        <v>8334</v>
      </c>
      <c r="S2430" t="s">
        <v>8335</v>
      </c>
      <c r="T2430" s="11">
        <f t="shared" si="188"/>
        <v>42075.742488425924</v>
      </c>
      <c r="U2430" s="11">
        <f t="shared" si="189"/>
        <v>42045.784155092595</v>
      </c>
    </row>
    <row r="2431" spans="1:21" ht="48" hidden="1" x14ac:dyDescent="0.2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s="6">
        <f t="shared" si="185"/>
        <v>1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8282</v>
      </c>
      <c r="P2431" s="4">
        <f t="shared" si="186"/>
        <v>501.25</v>
      </c>
      <c r="Q2431" s="7">
        <f t="shared" si="187"/>
        <v>501.25</v>
      </c>
      <c r="R2431" s="8" t="s">
        <v>8334</v>
      </c>
      <c r="S2431" t="s">
        <v>8335</v>
      </c>
      <c r="T2431" s="11">
        <f t="shared" si="188"/>
        <v>42771.697222222225</v>
      </c>
      <c r="U2431" s="11">
        <f t="shared" si="189"/>
        <v>42734.879236111112</v>
      </c>
    </row>
    <row r="2432" spans="1:21" ht="48" hidden="1" x14ac:dyDescent="0.2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s="6">
        <f t="shared" si="185"/>
        <v>1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8282</v>
      </c>
      <c r="P2432" s="4">
        <f t="shared" si="186"/>
        <v>10.5</v>
      </c>
      <c r="Q2432" s="7">
        <f t="shared" si="187"/>
        <v>10.5</v>
      </c>
      <c r="R2432" s="8" t="s">
        <v>8334</v>
      </c>
      <c r="S2432" t="s">
        <v>8335</v>
      </c>
      <c r="T2432" s="11">
        <f t="shared" si="188"/>
        <v>42412.130833333329</v>
      </c>
      <c r="U2432" s="11">
        <f t="shared" si="189"/>
        <v>42382.130833333329</v>
      </c>
    </row>
    <row r="2433" spans="1:21" ht="32" hidden="1" x14ac:dyDescent="0.2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s="6">
        <f t="shared" si="185"/>
        <v>0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8282</v>
      </c>
      <c r="P2433" s="4">
        <f t="shared" si="186"/>
        <v>1</v>
      </c>
      <c r="Q2433" s="7">
        <f t="shared" si="187"/>
        <v>1</v>
      </c>
      <c r="R2433" s="8" t="s">
        <v>8334</v>
      </c>
      <c r="S2433" t="s">
        <v>8335</v>
      </c>
      <c r="T2433" s="11">
        <f t="shared" si="188"/>
        <v>42549.099687499998</v>
      </c>
      <c r="U2433" s="11">
        <f t="shared" si="189"/>
        <v>42489.099687499998</v>
      </c>
    </row>
    <row r="2434" spans="1:21" ht="48" hidden="1" x14ac:dyDescent="0.2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s="6">
        <f t="shared" si="185"/>
        <v>0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8282</v>
      </c>
      <c r="P2434" s="4">
        <f t="shared" si="186"/>
        <v>1</v>
      </c>
      <c r="Q2434" s="7">
        <f t="shared" si="187"/>
        <v>1</v>
      </c>
      <c r="R2434" s="8" t="s">
        <v>8334</v>
      </c>
      <c r="S2434" t="s">
        <v>8335</v>
      </c>
      <c r="T2434" s="11">
        <f t="shared" si="188"/>
        <v>42071.218715277777</v>
      </c>
      <c r="U2434" s="11">
        <f t="shared" si="189"/>
        <v>42041.218715277777</v>
      </c>
    </row>
    <row r="2435" spans="1:21" ht="48" hidden="1" x14ac:dyDescent="0.2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s="6">
        <f t="shared" ref="F2435:F2498" si="190">ROUND(E2435/D2435*100,0)</f>
        <v>0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8282</v>
      </c>
      <c r="P2435" s="4" t="e">
        <f t="shared" ref="P2435:P2498" si="191">ROUND(E2435/M2435,2)</f>
        <v>#DIV/0!</v>
      </c>
      <c r="Q2435" s="7">
        <f t="shared" ref="Q2435:Q2498" si="192">IFERROR(ROUND(E2435/M2435,2),0)</f>
        <v>0</v>
      </c>
      <c r="R2435" s="8" t="s">
        <v>8334</v>
      </c>
      <c r="S2435" t="s">
        <v>8335</v>
      </c>
      <c r="T2435" s="11">
        <f t="shared" ref="T2435:T2498" si="193">(((J2435/60)/60)/24)+DATE(1970,1,1)</f>
        <v>42427.89980324074</v>
      </c>
      <c r="U2435" s="11">
        <f t="shared" ref="U2435:U2498" si="194">(((K2435/60)/60)/24)+DATE(1970,1,1)</f>
        <v>42397.89980324074</v>
      </c>
    </row>
    <row r="2436" spans="1:21" ht="48" hidden="1" x14ac:dyDescent="0.2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s="6">
        <f t="shared" si="190"/>
        <v>0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8282</v>
      </c>
      <c r="P2436" s="4">
        <f t="shared" si="191"/>
        <v>13</v>
      </c>
      <c r="Q2436" s="7">
        <f t="shared" si="192"/>
        <v>13</v>
      </c>
      <c r="R2436" s="8" t="s">
        <v>8334</v>
      </c>
      <c r="S2436" t="s">
        <v>8335</v>
      </c>
      <c r="T2436" s="11">
        <f t="shared" si="193"/>
        <v>42220.18604166666</v>
      </c>
      <c r="U2436" s="11">
        <f t="shared" si="194"/>
        <v>42180.18604166666</v>
      </c>
    </row>
    <row r="2437" spans="1:21" ht="48" hidden="1" x14ac:dyDescent="0.2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s="6">
        <f t="shared" si="190"/>
        <v>0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8282</v>
      </c>
      <c r="P2437" s="4">
        <f t="shared" si="191"/>
        <v>306</v>
      </c>
      <c r="Q2437" s="7">
        <f t="shared" si="192"/>
        <v>306</v>
      </c>
      <c r="R2437" s="8" t="s">
        <v>8334</v>
      </c>
      <c r="S2437" t="s">
        <v>8335</v>
      </c>
      <c r="T2437" s="11">
        <f t="shared" si="193"/>
        <v>42282.277615740735</v>
      </c>
      <c r="U2437" s="11">
        <f t="shared" si="194"/>
        <v>42252.277615740735</v>
      </c>
    </row>
    <row r="2438" spans="1:21" ht="48" hidden="1" x14ac:dyDescent="0.2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s="6">
        <f t="shared" si="190"/>
        <v>0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8282</v>
      </c>
      <c r="P2438" s="4">
        <f t="shared" si="191"/>
        <v>22.5</v>
      </c>
      <c r="Q2438" s="7">
        <f t="shared" si="192"/>
        <v>22.5</v>
      </c>
      <c r="R2438" s="8" t="s">
        <v>8334</v>
      </c>
      <c r="S2438" t="s">
        <v>8335</v>
      </c>
      <c r="T2438" s="11">
        <f t="shared" si="193"/>
        <v>42398.615393518514</v>
      </c>
      <c r="U2438" s="11">
        <f t="shared" si="194"/>
        <v>42338.615393518514</v>
      </c>
    </row>
    <row r="2439" spans="1:21" ht="48" hidden="1" x14ac:dyDescent="0.2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s="6">
        <f t="shared" si="190"/>
        <v>0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8282</v>
      </c>
      <c r="P2439" s="4" t="e">
        <f t="shared" si="191"/>
        <v>#DIV/0!</v>
      </c>
      <c r="Q2439" s="7">
        <f t="shared" si="192"/>
        <v>0</v>
      </c>
      <c r="R2439" s="8" t="s">
        <v>8334</v>
      </c>
      <c r="S2439" t="s">
        <v>8335</v>
      </c>
      <c r="T2439" s="11">
        <f t="shared" si="193"/>
        <v>42080.75</v>
      </c>
      <c r="U2439" s="11">
        <f t="shared" si="194"/>
        <v>42031.965138888889</v>
      </c>
    </row>
    <row r="2440" spans="1:21" ht="48" hidden="1" x14ac:dyDescent="0.2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s="6">
        <f t="shared" si="190"/>
        <v>0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8282</v>
      </c>
      <c r="P2440" s="4">
        <f t="shared" si="191"/>
        <v>50</v>
      </c>
      <c r="Q2440" s="7">
        <f t="shared" si="192"/>
        <v>50</v>
      </c>
      <c r="R2440" s="8" t="s">
        <v>8334</v>
      </c>
      <c r="S2440" t="s">
        <v>8335</v>
      </c>
      <c r="T2440" s="11">
        <f t="shared" si="193"/>
        <v>42345.956736111111</v>
      </c>
      <c r="U2440" s="11">
        <f t="shared" si="194"/>
        <v>42285.91506944444</v>
      </c>
    </row>
    <row r="2441" spans="1:21" ht="48" hidden="1" x14ac:dyDescent="0.2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s="6">
        <f t="shared" si="190"/>
        <v>0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8282</v>
      </c>
      <c r="P2441" s="4" t="e">
        <f t="shared" si="191"/>
        <v>#DIV/0!</v>
      </c>
      <c r="Q2441" s="7">
        <f t="shared" si="192"/>
        <v>0</v>
      </c>
      <c r="R2441" s="8" t="s">
        <v>8334</v>
      </c>
      <c r="S2441" t="s">
        <v>8335</v>
      </c>
      <c r="T2441" s="11">
        <f t="shared" si="193"/>
        <v>42295.818622685183</v>
      </c>
      <c r="U2441" s="11">
        <f t="shared" si="194"/>
        <v>42265.818622685183</v>
      </c>
    </row>
    <row r="2442" spans="1:21" ht="32" hidden="1" x14ac:dyDescent="0.2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s="6">
        <f t="shared" si="190"/>
        <v>0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8282</v>
      </c>
      <c r="P2442" s="4">
        <f t="shared" si="191"/>
        <v>5</v>
      </c>
      <c r="Q2442" s="7">
        <f t="shared" si="192"/>
        <v>5</v>
      </c>
      <c r="R2442" s="8" t="s">
        <v>8334</v>
      </c>
      <c r="S2442" t="s">
        <v>8335</v>
      </c>
      <c r="T2442" s="11">
        <f t="shared" si="193"/>
        <v>42413.899456018517</v>
      </c>
      <c r="U2442" s="11">
        <f t="shared" si="194"/>
        <v>42383.899456018517</v>
      </c>
    </row>
    <row r="2443" spans="1:21" ht="32" hidden="1" x14ac:dyDescent="0.2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s="6">
        <f t="shared" si="190"/>
        <v>108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8296</v>
      </c>
      <c r="P2443" s="4">
        <f t="shared" si="191"/>
        <v>74.23</v>
      </c>
      <c r="Q2443" s="7">
        <f t="shared" si="192"/>
        <v>74.23</v>
      </c>
      <c r="R2443" s="8" t="s">
        <v>8334</v>
      </c>
      <c r="S2443" t="s">
        <v>8350</v>
      </c>
      <c r="T2443" s="11">
        <f t="shared" si="193"/>
        <v>42208.207638888889</v>
      </c>
      <c r="U2443" s="11">
        <f t="shared" si="194"/>
        <v>42187.125625000001</v>
      </c>
    </row>
    <row r="2444" spans="1:21" ht="32" hidden="1" x14ac:dyDescent="0.2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s="6">
        <f t="shared" si="190"/>
        <v>126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8296</v>
      </c>
      <c r="P2444" s="4">
        <f t="shared" si="191"/>
        <v>81.25</v>
      </c>
      <c r="Q2444" s="7">
        <f t="shared" si="192"/>
        <v>81.25</v>
      </c>
      <c r="R2444" s="8" t="s">
        <v>8334</v>
      </c>
      <c r="S2444" t="s">
        <v>8350</v>
      </c>
      <c r="T2444" s="11">
        <f t="shared" si="193"/>
        <v>42082.625324074077</v>
      </c>
      <c r="U2444" s="11">
        <f t="shared" si="194"/>
        <v>42052.666990740734</v>
      </c>
    </row>
    <row r="2445" spans="1:21" ht="48" hidden="1" x14ac:dyDescent="0.2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s="6">
        <f t="shared" si="190"/>
        <v>203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8296</v>
      </c>
      <c r="P2445" s="4">
        <f t="shared" si="191"/>
        <v>130.22999999999999</v>
      </c>
      <c r="Q2445" s="7">
        <f t="shared" si="192"/>
        <v>130.22999999999999</v>
      </c>
      <c r="R2445" s="8" t="s">
        <v>8334</v>
      </c>
      <c r="S2445" t="s">
        <v>8350</v>
      </c>
      <c r="T2445" s="11">
        <f t="shared" si="193"/>
        <v>41866.625254629631</v>
      </c>
      <c r="U2445" s="11">
        <f t="shared" si="194"/>
        <v>41836.625254629631</v>
      </c>
    </row>
    <row r="2446" spans="1:21" ht="48" hidden="1" x14ac:dyDescent="0.2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s="6">
        <f t="shared" si="190"/>
        <v>109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8296</v>
      </c>
      <c r="P2446" s="4">
        <f t="shared" si="191"/>
        <v>53.41</v>
      </c>
      <c r="Q2446" s="7">
        <f t="shared" si="192"/>
        <v>53.41</v>
      </c>
      <c r="R2446" s="8" t="s">
        <v>8334</v>
      </c>
      <c r="S2446" t="s">
        <v>8350</v>
      </c>
      <c r="T2446" s="11">
        <f t="shared" si="193"/>
        <v>42515.754525462966</v>
      </c>
      <c r="U2446" s="11">
        <f t="shared" si="194"/>
        <v>42485.754525462966</v>
      </c>
    </row>
    <row r="2447" spans="1:21" ht="64" hidden="1" x14ac:dyDescent="0.2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s="6">
        <f t="shared" si="190"/>
        <v>173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8296</v>
      </c>
      <c r="P2447" s="4">
        <f t="shared" si="191"/>
        <v>75.13</v>
      </c>
      <c r="Q2447" s="7">
        <f t="shared" si="192"/>
        <v>75.13</v>
      </c>
      <c r="R2447" s="8" t="s">
        <v>8334</v>
      </c>
      <c r="S2447" t="s">
        <v>8350</v>
      </c>
      <c r="T2447" s="11">
        <f t="shared" si="193"/>
        <v>42273.190057870372</v>
      </c>
      <c r="U2447" s="11">
        <f t="shared" si="194"/>
        <v>42243.190057870372</v>
      </c>
    </row>
    <row r="2448" spans="1:21" ht="48" hidden="1" x14ac:dyDescent="0.2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s="6">
        <f t="shared" si="190"/>
        <v>168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8296</v>
      </c>
      <c r="P2448" s="4">
        <f t="shared" si="191"/>
        <v>75.67</v>
      </c>
      <c r="Q2448" s="7">
        <f t="shared" si="192"/>
        <v>75.67</v>
      </c>
      <c r="R2448" s="8" t="s">
        <v>8334</v>
      </c>
      <c r="S2448" t="s">
        <v>8350</v>
      </c>
      <c r="T2448" s="11">
        <f t="shared" si="193"/>
        <v>42700.64434027778</v>
      </c>
      <c r="U2448" s="11">
        <f t="shared" si="194"/>
        <v>42670.602673611109</v>
      </c>
    </row>
    <row r="2449" spans="1:21" ht="48" hidden="1" x14ac:dyDescent="0.2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s="6">
        <f t="shared" si="190"/>
        <v>427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8296</v>
      </c>
      <c r="P2449" s="4">
        <f t="shared" si="191"/>
        <v>31.69</v>
      </c>
      <c r="Q2449" s="7">
        <f t="shared" si="192"/>
        <v>31.69</v>
      </c>
      <c r="R2449" s="8" t="s">
        <v>8334</v>
      </c>
      <c r="S2449" t="s">
        <v>8350</v>
      </c>
      <c r="T2449" s="11">
        <f t="shared" si="193"/>
        <v>42686.166666666672</v>
      </c>
      <c r="U2449" s="11">
        <f t="shared" si="194"/>
        <v>42654.469826388886</v>
      </c>
    </row>
    <row r="2450" spans="1:21" ht="48" hidden="1" x14ac:dyDescent="0.2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s="6">
        <f t="shared" si="190"/>
        <v>108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8296</v>
      </c>
      <c r="P2450" s="4">
        <f t="shared" si="191"/>
        <v>47.78</v>
      </c>
      <c r="Q2450" s="7">
        <f t="shared" si="192"/>
        <v>47.78</v>
      </c>
      <c r="R2450" s="8" t="s">
        <v>8334</v>
      </c>
      <c r="S2450" t="s">
        <v>8350</v>
      </c>
      <c r="T2450" s="11">
        <f t="shared" si="193"/>
        <v>42613.233333333337</v>
      </c>
      <c r="U2450" s="11">
        <f t="shared" si="194"/>
        <v>42607.316122685181</v>
      </c>
    </row>
    <row r="2451" spans="1:21" ht="48" hidden="1" x14ac:dyDescent="0.2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s="6">
        <f t="shared" si="190"/>
        <v>108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8296</v>
      </c>
      <c r="P2451" s="4">
        <f t="shared" si="191"/>
        <v>90</v>
      </c>
      <c r="Q2451" s="7">
        <f t="shared" si="192"/>
        <v>90</v>
      </c>
      <c r="R2451" s="8" t="s">
        <v>8334</v>
      </c>
      <c r="S2451" t="s">
        <v>8350</v>
      </c>
      <c r="T2451" s="11">
        <f t="shared" si="193"/>
        <v>41973.184201388889</v>
      </c>
      <c r="U2451" s="11">
        <f t="shared" si="194"/>
        <v>41943.142534722225</v>
      </c>
    </row>
    <row r="2452" spans="1:21" ht="48" hidden="1" x14ac:dyDescent="0.2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s="6">
        <f t="shared" si="190"/>
        <v>102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8296</v>
      </c>
      <c r="P2452" s="4">
        <f t="shared" si="191"/>
        <v>149.31</v>
      </c>
      <c r="Q2452" s="7">
        <f t="shared" si="192"/>
        <v>149.31</v>
      </c>
      <c r="R2452" s="8" t="s">
        <v>8334</v>
      </c>
      <c r="S2452" t="s">
        <v>8350</v>
      </c>
      <c r="T2452" s="11">
        <f t="shared" si="193"/>
        <v>41940.132638888892</v>
      </c>
      <c r="U2452" s="11">
        <f t="shared" si="194"/>
        <v>41902.07240740741</v>
      </c>
    </row>
    <row r="2453" spans="1:21" ht="48" hidden="1" x14ac:dyDescent="0.2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s="6">
        <f t="shared" si="190"/>
        <v>115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8296</v>
      </c>
      <c r="P2453" s="4">
        <f t="shared" si="191"/>
        <v>62.07</v>
      </c>
      <c r="Q2453" s="7">
        <f t="shared" si="192"/>
        <v>62.07</v>
      </c>
      <c r="R2453" s="8" t="s">
        <v>8334</v>
      </c>
      <c r="S2453" t="s">
        <v>8350</v>
      </c>
      <c r="T2453" s="11">
        <f t="shared" si="193"/>
        <v>42799.908449074079</v>
      </c>
      <c r="U2453" s="11">
        <f t="shared" si="194"/>
        <v>42779.908449074079</v>
      </c>
    </row>
    <row r="2454" spans="1:21" ht="48" hidden="1" x14ac:dyDescent="0.2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s="6">
        <f t="shared" si="190"/>
        <v>134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8296</v>
      </c>
      <c r="P2454" s="4">
        <f t="shared" si="191"/>
        <v>53.4</v>
      </c>
      <c r="Q2454" s="7">
        <f t="shared" si="192"/>
        <v>53.4</v>
      </c>
      <c r="R2454" s="8" t="s">
        <v>8334</v>
      </c>
      <c r="S2454" t="s">
        <v>8350</v>
      </c>
      <c r="T2454" s="11">
        <f t="shared" si="193"/>
        <v>42367.958333333328</v>
      </c>
      <c r="U2454" s="11">
        <f t="shared" si="194"/>
        <v>42338.84375</v>
      </c>
    </row>
    <row r="2455" spans="1:21" ht="48" hidden="1" x14ac:dyDescent="0.2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s="6">
        <f t="shared" si="190"/>
        <v>155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8296</v>
      </c>
      <c r="P2455" s="4">
        <f t="shared" si="191"/>
        <v>69.27</v>
      </c>
      <c r="Q2455" s="7">
        <f t="shared" si="192"/>
        <v>69.27</v>
      </c>
      <c r="R2455" s="8" t="s">
        <v>8334</v>
      </c>
      <c r="S2455" t="s">
        <v>8350</v>
      </c>
      <c r="T2455" s="11">
        <f t="shared" si="193"/>
        <v>42768.692233796297</v>
      </c>
      <c r="U2455" s="11">
        <f t="shared" si="194"/>
        <v>42738.692233796297</v>
      </c>
    </row>
    <row r="2456" spans="1:21" ht="48" hidden="1" x14ac:dyDescent="0.2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s="6">
        <f t="shared" si="190"/>
        <v>101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8296</v>
      </c>
      <c r="P2456" s="4">
        <f t="shared" si="191"/>
        <v>271.51</v>
      </c>
      <c r="Q2456" s="7">
        <f t="shared" si="192"/>
        <v>271.51</v>
      </c>
      <c r="R2456" s="8" t="s">
        <v>8334</v>
      </c>
      <c r="S2456" t="s">
        <v>8350</v>
      </c>
      <c r="T2456" s="11">
        <f t="shared" si="193"/>
        <v>42805.201481481476</v>
      </c>
      <c r="U2456" s="11">
        <f t="shared" si="194"/>
        <v>42770.201481481476</v>
      </c>
    </row>
    <row r="2457" spans="1:21" ht="48" hidden="1" x14ac:dyDescent="0.2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s="6">
        <f t="shared" si="190"/>
        <v>182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8296</v>
      </c>
      <c r="P2457" s="4">
        <f t="shared" si="191"/>
        <v>34.130000000000003</v>
      </c>
      <c r="Q2457" s="7">
        <f t="shared" si="192"/>
        <v>34.130000000000003</v>
      </c>
      <c r="R2457" s="8" t="s">
        <v>8334</v>
      </c>
      <c r="S2457" t="s">
        <v>8350</v>
      </c>
      <c r="T2457" s="11">
        <f t="shared" si="193"/>
        <v>42480.781828703708</v>
      </c>
      <c r="U2457" s="11">
        <f t="shared" si="194"/>
        <v>42452.781828703708</v>
      </c>
    </row>
    <row r="2458" spans="1:21" ht="48" hidden="1" x14ac:dyDescent="0.2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s="6">
        <f t="shared" si="190"/>
        <v>181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8296</v>
      </c>
      <c r="P2458" s="4">
        <f t="shared" si="191"/>
        <v>40.49</v>
      </c>
      <c r="Q2458" s="7">
        <f t="shared" si="192"/>
        <v>40.49</v>
      </c>
      <c r="R2458" s="8" t="s">
        <v>8334</v>
      </c>
      <c r="S2458" t="s">
        <v>8350</v>
      </c>
      <c r="T2458" s="11">
        <f t="shared" si="193"/>
        <v>42791.961099537039</v>
      </c>
      <c r="U2458" s="11">
        <f t="shared" si="194"/>
        <v>42761.961099537039</v>
      </c>
    </row>
    <row r="2459" spans="1:21" ht="48" hidden="1" x14ac:dyDescent="0.2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s="6">
        <f t="shared" si="190"/>
        <v>102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8296</v>
      </c>
      <c r="P2459" s="4">
        <f t="shared" si="191"/>
        <v>189.76</v>
      </c>
      <c r="Q2459" s="7">
        <f t="shared" si="192"/>
        <v>189.76</v>
      </c>
      <c r="R2459" s="8" t="s">
        <v>8334</v>
      </c>
      <c r="S2459" t="s">
        <v>8350</v>
      </c>
      <c r="T2459" s="11">
        <f t="shared" si="193"/>
        <v>42453.560833333337</v>
      </c>
      <c r="U2459" s="11">
        <f t="shared" si="194"/>
        <v>42423.602500000001</v>
      </c>
    </row>
    <row r="2460" spans="1:21" ht="48" hidden="1" x14ac:dyDescent="0.2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s="6">
        <f t="shared" si="190"/>
        <v>110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8296</v>
      </c>
      <c r="P2460" s="4">
        <f t="shared" si="191"/>
        <v>68.86</v>
      </c>
      <c r="Q2460" s="7">
        <f t="shared" si="192"/>
        <v>68.86</v>
      </c>
      <c r="R2460" s="8" t="s">
        <v>8334</v>
      </c>
      <c r="S2460" t="s">
        <v>8350</v>
      </c>
      <c r="T2460" s="11">
        <f t="shared" si="193"/>
        <v>42530.791666666672</v>
      </c>
      <c r="U2460" s="11">
        <f t="shared" si="194"/>
        <v>42495.871736111112</v>
      </c>
    </row>
    <row r="2461" spans="1:21" ht="48" hidden="1" x14ac:dyDescent="0.2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s="6">
        <f t="shared" si="190"/>
        <v>102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8296</v>
      </c>
      <c r="P2461" s="4">
        <f t="shared" si="191"/>
        <v>108.78</v>
      </c>
      <c r="Q2461" s="7">
        <f t="shared" si="192"/>
        <v>108.78</v>
      </c>
      <c r="R2461" s="8" t="s">
        <v>8334</v>
      </c>
      <c r="S2461" t="s">
        <v>8350</v>
      </c>
      <c r="T2461" s="11">
        <f t="shared" si="193"/>
        <v>42452.595891203702</v>
      </c>
      <c r="U2461" s="11">
        <f t="shared" si="194"/>
        <v>42407.637557870374</v>
      </c>
    </row>
    <row r="2462" spans="1:21" ht="48" hidden="1" x14ac:dyDescent="0.2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s="6">
        <f t="shared" si="190"/>
        <v>101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8296</v>
      </c>
      <c r="P2462" s="4">
        <f t="shared" si="191"/>
        <v>125.99</v>
      </c>
      <c r="Q2462" s="7">
        <f t="shared" si="192"/>
        <v>125.99</v>
      </c>
      <c r="R2462" s="8" t="s">
        <v>8334</v>
      </c>
      <c r="S2462" t="s">
        <v>8350</v>
      </c>
      <c r="T2462" s="11">
        <f t="shared" si="193"/>
        <v>42738.178472222222</v>
      </c>
      <c r="U2462" s="11">
        <f t="shared" si="194"/>
        <v>42704.187118055561</v>
      </c>
    </row>
    <row r="2463" spans="1:21" ht="48" hidden="1" x14ac:dyDescent="0.2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s="6">
        <f t="shared" si="190"/>
        <v>104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8277</v>
      </c>
      <c r="P2463" s="4">
        <f t="shared" si="191"/>
        <v>90.52</v>
      </c>
      <c r="Q2463" s="7">
        <f t="shared" si="192"/>
        <v>90.52</v>
      </c>
      <c r="R2463" s="8" t="s">
        <v>8323</v>
      </c>
      <c r="S2463" t="s">
        <v>8327</v>
      </c>
      <c r="T2463" s="11">
        <f t="shared" si="193"/>
        <v>40817.125</v>
      </c>
      <c r="U2463" s="11">
        <f t="shared" si="194"/>
        <v>40784.012696759259</v>
      </c>
    </row>
    <row r="2464" spans="1:21" ht="48" hidden="1" x14ac:dyDescent="0.2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s="6">
        <f t="shared" si="190"/>
        <v>111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8277</v>
      </c>
      <c r="P2464" s="4">
        <f t="shared" si="191"/>
        <v>28.88</v>
      </c>
      <c r="Q2464" s="7">
        <f t="shared" si="192"/>
        <v>28.88</v>
      </c>
      <c r="R2464" s="8" t="s">
        <v>8323</v>
      </c>
      <c r="S2464" t="s">
        <v>8327</v>
      </c>
      <c r="T2464" s="11">
        <f t="shared" si="193"/>
        <v>41109.186296296299</v>
      </c>
      <c r="U2464" s="11">
        <f t="shared" si="194"/>
        <v>41089.186296296299</v>
      </c>
    </row>
    <row r="2465" spans="1:21" ht="16" hidden="1" x14ac:dyDescent="0.2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s="6">
        <f t="shared" si="190"/>
        <v>116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8277</v>
      </c>
      <c r="P2465" s="4">
        <f t="shared" si="191"/>
        <v>31</v>
      </c>
      <c r="Q2465" s="7">
        <f t="shared" si="192"/>
        <v>31</v>
      </c>
      <c r="R2465" s="8" t="s">
        <v>8323</v>
      </c>
      <c r="S2465" t="s">
        <v>8327</v>
      </c>
      <c r="T2465" s="11">
        <f t="shared" si="193"/>
        <v>41380.791666666664</v>
      </c>
      <c r="U2465" s="11">
        <f t="shared" si="194"/>
        <v>41341.111400462964</v>
      </c>
    </row>
    <row r="2466" spans="1:21" ht="48" hidden="1" x14ac:dyDescent="0.2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s="6">
        <f t="shared" si="190"/>
        <v>111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8277</v>
      </c>
      <c r="P2466" s="4">
        <f t="shared" si="191"/>
        <v>51.67</v>
      </c>
      <c r="Q2466" s="7">
        <f t="shared" si="192"/>
        <v>51.67</v>
      </c>
      <c r="R2466" s="8" t="s">
        <v>8323</v>
      </c>
      <c r="S2466" t="s">
        <v>8327</v>
      </c>
      <c r="T2466" s="11">
        <f t="shared" si="193"/>
        <v>42277.811805555553</v>
      </c>
      <c r="U2466" s="11">
        <f t="shared" si="194"/>
        <v>42248.90042824074</v>
      </c>
    </row>
    <row r="2467" spans="1:21" ht="32" hidden="1" x14ac:dyDescent="0.2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s="6">
        <f t="shared" si="190"/>
        <v>180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8277</v>
      </c>
      <c r="P2467" s="4">
        <f t="shared" si="191"/>
        <v>26.27</v>
      </c>
      <c r="Q2467" s="7">
        <f t="shared" si="192"/>
        <v>26.27</v>
      </c>
      <c r="R2467" s="8" t="s">
        <v>8323</v>
      </c>
      <c r="S2467" t="s">
        <v>8327</v>
      </c>
      <c r="T2467" s="11">
        <f t="shared" si="193"/>
        <v>41175.719305555554</v>
      </c>
      <c r="U2467" s="11">
        <f t="shared" si="194"/>
        <v>41145.719305555554</v>
      </c>
    </row>
    <row r="2468" spans="1:21" ht="48" hidden="1" x14ac:dyDescent="0.2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s="6">
        <f t="shared" si="190"/>
        <v>100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8277</v>
      </c>
      <c r="P2468" s="4">
        <f t="shared" si="191"/>
        <v>48.08</v>
      </c>
      <c r="Q2468" s="7">
        <f t="shared" si="192"/>
        <v>48.08</v>
      </c>
      <c r="R2468" s="8" t="s">
        <v>8323</v>
      </c>
      <c r="S2468" t="s">
        <v>8327</v>
      </c>
      <c r="T2468" s="11">
        <f t="shared" si="193"/>
        <v>41403.102465277778</v>
      </c>
      <c r="U2468" s="11">
        <f t="shared" si="194"/>
        <v>41373.102465277778</v>
      </c>
    </row>
    <row r="2469" spans="1:21" ht="48" hidden="1" x14ac:dyDescent="0.2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s="6">
        <f t="shared" si="190"/>
        <v>119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8277</v>
      </c>
      <c r="P2469" s="4">
        <f t="shared" si="191"/>
        <v>27.56</v>
      </c>
      <c r="Q2469" s="7">
        <f t="shared" si="192"/>
        <v>27.56</v>
      </c>
      <c r="R2469" s="8" t="s">
        <v>8323</v>
      </c>
      <c r="S2469" t="s">
        <v>8327</v>
      </c>
      <c r="T2469" s="11">
        <f t="shared" si="193"/>
        <v>41039.708333333336</v>
      </c>
      <c r="U2469" s="11">
        <f t="shared" si="194"/>
        <v>41025.874201388891</v>
      </c>
    </row>
    <row r="2470" spans="1:21" ht="32" hidden="1" x14ac:dyDescent="0.2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s="6">
        <f t="shared" si="190"/>
        <v>107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8277</v>
      </c>
      <c r="P2470" s="4">
        <f t="shared" si="191"/>
        <v>36.97</v>
      </c>
      <c r="Q2470" s="7">
        <f t="shared" si="192"/>
        <v>36.97</v>
      </c>
      <c r="R2470" s="8" t="s">
        <v>8323</v>
      </c>
      <c r="S2470" t="s">
        <v>8327</v>
      </c>
      <c r="T2470" s="11">
        <f t="shared" si="193"/>
        <v>41210.208333333336</v>
      </c>
      <c r="U2470" s="11">
        <f t="shared" si="194"/>
        <v>41174.154178240737</v>
      </c>
    </row>
    <row r="2471" spans="1:21" ht="48" hidden="1" x14ac:dyDescent="0.2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s="6">
        <f t="shared" si="190"/>
        <v>114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8277</v>
      </c>
      <c r="P2471" s="4">
        <f t="shared" si="191"/>
        <v>29.02</v>
      </c>
      <c r="Q2471" s="7">
        <f t="shared" si="192"/>
        <v>29.02</v>
      </c>
      <c r="R2471" s="8" t="s">
        <v>8323</v>
      </c>
      <c r="S2471" t="s">
        <v>8327</v>
      </c>
      <c r="T2471" s="11">
        <f t="shared" si="193"/>
        <v>40582.429733796293</v>
      </c>
      <c r="U2471" s="11">
        <f t="shared" si="194"/>
        <v>40557.429733796293</v>
      </c>
    </row>
    <row r="2472" spans="1:21" ht="48" hidden="1" x14ac:dyDescent="0.2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s="6">
        <f t="shared" si="190"/>
        <v>103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8277</v>
      </c>
      <c r="P2472" s="4">
        <f t="shared" si="191"/>
        <v>28.66</v>
      </c>
      <c r="Q2472" s="7">
        <f t="shared" si="192"/>
        <v>28.66</v>
      </c>
      <c r="R2472" s="8" t="s">
        <v>8323</v>
      </c>
      <c r="S2472" t="s">
        <v>8327</v>
      </c>
      <c r="T2472" s="11">
        <f t="shared" si="193"/>
        <v>41053.07471064815</v>
      </c>
      <c r="U2472" s="11">
        <f t="shared" si="194"/>
        <v>41023.07471064815</v>
      </c>
    </row>
    <row r="2473" spans="1:21" ht="48" hidden="1" x14ac:dyDescent="0.2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s="6">
        <f t="shared" si="190"/>
        <v>128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8277</v>
      </c>
      <c r="P2473" s="4">
        <f t="shared" si="191"/>
        <v>37.65</v>
      </c>
      <c r="Q2473" s="7">
        <f t="shared" si="192"/>
        <v>37.65</v>
      </c>
      <c r="R2473" s="8" t="s">
        <v>8323</v>
      </c>
      <c r="S2473" t="s">
        <v>8327</v>
      </c>
      <c r="T2473" s="11">
        <f t="shared" si="193"/>
        <v>40933.992962962962</v>
      </c>
      <c r="U2473" s="11">
        <f t="shared" si="194"/>
        <v>40893.992962962962</v>
      </c>
    </row>
    <row r="2474" spans="1:21" ht="48" hidden="1" x14ac:dyDescent="0.2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s="6">
        <f t="shared" si="190"/>
        <v>136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8277</v>
      </c>
      <c r="P2474" s="4">
        <f t="shared" si="191"/>
        <v>97.9</v>
      </c>
      <c r="Q2474" s="7">
        <f t="shared" si="192"/>
        <v>97.9</v>
      </c>
      <c r="R2474" s="8" t="s">
        <v>8323</v>
      </c>
      <c r="S2474" t="s">
        <v>8327</v>
      </c>
      <c r="T2474" s="11">
        <f t="shared" si="193"/>
        <v>40425.043749999997</v>
      </c>
      <c r="U2474" s="11">
        <f t="shared" si="194"/>
        <v>40354.11550925926</v>
      </c>
    </row>
    <row r="2475" spans="1:21" ht="48" hidden="1" x14ac:dyDescent="0.2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s="6">
        <f t="shared" si="190"/>
        <v>100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8277</v>
      </c>
      <c r="P2475" s="4">
        <f t="shared" si="191"/>
        <v>42.55</v>
      </c>
      <c r="Q2475" s="7">
        <f t="shared" si="192"/>
        <v>42.55</v>
      </c>
      <c r="R2475" s="8" t="s">
        <v>8323</v>
      </c>
      <c r="S2475" t="s">
        <v>8327</v>
      </c>
      <c r="T2475" s="11">
        <f t="shared" si="193"/>
        <v>41223.790150462963</v>
      </c>
      <c r="U2475" s="11">
        <f t="shared" si="194"/>
        <v>41193.748483796298</v>
      </c>
    </row>
    <row r="2476" spans="1:21" ht="48" hidden="1" x14ac:dyDescent="0.2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s="6">
        <f t="shared" si="190"/>
        <v>100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8277</v>
      </c>
      <c r="P2476" s="4">
        <f t="shared" si="191"/>
        <v>131.58000000000001</v>
      </c>
      <c r="Q2476" s="7">
        <f t="shared" si="192"/>
        <v>131.58000000000001</v>
      </c>
      <c r="R2476" s="8" t="s">
        <v>8323</v>
      </c>
      <c r="S2476" t="s">
        <v>8327</v>
      </c>
      <c r="T2476" s="11">
        <f t="shared" si="193"/>
        <v>40462.011296296296</v>
      </c>
      <c r="U2476" s="11">
        <f t="shared" si="194"/>
        <v>40417.011296296296</v>
      </c>
    </row>
    <row r="2477" spans="1:21" ht="32" hidden="1" x14ac:dyDescent="0.2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s="6">
        <f t="shared" si="190"/>
        <v>105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8277</v>
      </c>
      <c r="P2477" s="4">
        <f t="shared" si="191"/>
        <v>32.32</v>
      </c>
      <c r="Q2477" s="7">
        <f t="shared" si="192"/>
        <v>32.32</v>
      </c>
      <c r="R2477" s="8" t="s">
        <v>8323</v>
      </c>
      <c r="S2477" t="s">
        <v>8327</v>
      </c>
      <c r="T2477" s="11">
        <f t="shared" si="193"/>
        <v>40369.916666666664</v>
      </c>
      <c r="U2477" s="11">
        <f t="shared" si="194"/>
        <v>40310.287673611114</v>
      </c>
    </row>
    <row r="2478" spans="1:21" ht="48" hidden="1" x14ac:dyDescent="0.2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s="6">
        <f t="shared" si="190"/>
        <v>105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8277</v>
      </c>
      <c r="P2478" s="4">
        <f t="shared" si="191"/>
        <v>61.1</v>
      </c>
      <c r="Q2478" s="7">
        <f t="shared" si="192"/>
        <v>61.1</v>
      </c>
      <c r="R2478" s="8" t="s">
        <v>8323</v>
      </c>
      <c r="S2478" t="s">
        <v>8327</v>
      </c>
      <c r="T2478" s="11">
        <f t="shared" si="193"/>
        <v>41946.370023148149</v>
      </c>
      <c r="U2478" s="11">
        <f t="shared" si="194"/>
        <v>41913.328356481477</v>
      </c>
    </row>
    <row r="2479" spans="1:21" ht="32" hidden="1" x14ac:dyDescent="0.2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s="6">
        <f t="shared" si="190"/>
        <v>171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8277</v>
      </c>
      <c r="P2479" s="4">
        <f t="shared" si="191"/>
        <v>31.34</v>
      </c>
      <c r="Q2479" s="7">
        <f t="shared" si="192"/>
        <v>31.34</v>
      </c>
      <c r="R2479" s="8" t="s">
        <v>8323</v>
      </c>
      <c r="S2479" t="s">
        <v>8327</v>
      </c>
      <c r="T2479" s="11">
        <f t="shared" si="193"/>
        <v>41133.691493055558</v>
      </c>
      <c r="U2479" s="11">
        <f t="shared" si="194"/>
        <v>41088.691493055558</v>
      </c>
    </row>
    <row r="2480" spans="1:21" ht="48" hidden="1" x14ac:dyDescent="0.2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s="6">
        <f t="shared" si="190"/>
        <v>128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8277</v>
      </c>
      <c r="P2480" s="4">
        <f t="shared" si="191"/>
        <v>129.11000000000001</v>
      </c>
      <c r="Q2480" s="7">
        <f t="shared" si="192"/>
        <v>129.11000000000001</v>
      </c>
      <c r="R2480" s="8" t="s">
        <v>8323</v>
      </c>
      <c r="S2480" t="s">
        <v>8327</v>
      </c>
      <c r="T2480" s="11">
        <f t="shared" si="193"/>
        <v>41287.950381944444</v>
      </c>
      <c r="U2480" s="11">
        <f t="shared" si="194"/>
        <v>41257.950381944444</v>
      </c>
    </row>
    <row r="2481" spans="1:21" ht="32" hidden="1" x14ac:dyDescent="0.2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s="6">
        <f t="shared" si="190"/>
        <v>133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8277</v>
      </c>
      <c r="P2481" s="4">
        <f t="shared" si="191"/>
        <v>25.02</v>
      </c>
      <c r="Q2481" s="7">
        <f t="shared" si="192"/>
        <v>25.02</v>
      </c>
      <c r="R2481" s="8" t="s">
        <v>8323</v>
      </c>
      <c r="S2481" t="s">
        <v>8327</v>
      </c>
      <c r="T2481" s="11">
        <f t="shared" si="193"/>
        <v>41118.083333333336</v>
      </c>
      <c r="U2481" s="11">
        <f t="shared" si="194"/>
        <v>41107.726782407408</v>
      </c>
    </row>
    <row r="2482" spans="1:21" ht="48" hidden="1" x14ac:dyDescent="0.2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s="6">
        <f t="shared" si="190"/>
        <v>100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8277</v>
      </c>
      <c r="P2482" s="4">
        <f t="shared" si="191"/>
        <v>250</v>
      </c>
      <c r="Q2482" s="7">
        <f t="shared" si="192"/>
        <v>250</v>
      </c>
      <c r="R2482" s="8" t="s">
        <v>8323</v>
      </c>
      <c r="S2482" t="s">
        <v>8327</v>
      </c>
      <c r="T2482" s="11">
        <f t="shared" si="193"/>
        <v>42287.936157407406</v>
      </c>
      <c r="U2482" s="11">
        <f t="shared" si="194"/>
        <v>42227.936157407406</v>
      </c>
    </row>
    <row r="2483" spans="1:21" ht="48" hidden="1" x14ac:dyDescent="0.2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s="6">
        <f t="shared" si="190"/>
        <v>113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8277</v>
      </c>
      <c r="P2483" s="4">
        <f t="shared" si="191"/>
        <v>47.54</v>
      </c>
      <c r="Q2483" s="7">
        <f t="shared" si="192"/>
        <v>47.54</v>
      </c>
      <c r="R2483" s="8" t="s">
        <v>8323</v>
      </c>
      <c r="S2483" t="s">
        <v>8327</v>
      </c>
      <c r="T2483" s="11">
        <f t="shared" si="193"/>
        <v>41029.645925925928</v>
      </c>
      <c r="U2483" s="11">
        <f t="shared" si="194"/>
        <v>40999.645925925928</v>
      </c>
    </row>
    <row r="2484" spans="1:21" ht="48" hidden="1" x14ac:dyDescent="0.2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s="6">
        <f t="shared" si="190"/>
        <v>100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8277</v>
      </c>
      <c r="P2484" s="4">
        <f t="shared" si="191"/>
        <v>40.04</v>
      </c>
      <c r="Q2484" s="7">
        <f t="shared" si="192"/>
        <v>40.04</v>
      </c>
      <c r="R2484" s="8" t="s">
        <v>8323</v>
      </c>
      <c r="S2484" t="s">
        <v>8327</v>
      </c>
      <c r="T2484" s="11">
        <f t="shared" si="193"/>
        <v>40756.782210648147</v>
      </c>
      <c r="U2484" s="11">
        <f t="shared" si="194"/>
        <v>40711.782210648147</v>
      </c>
    </row>
    <row r="2485" spans="1:21" ht="32" hidden="1" x14ac:dyDescent="0.2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s="6">
        <f t="shared" si="190"/>
        <v>114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8277</v>
      </c>
      <c r="P2485" s="4">
        <f t="shared" si="191"/>
        <v>65.84</v>
      </c>
      <c r="Q2485" s="7">
        <f t="shared" si="192"/>
        <v>65.84</v>
      </c>
      <c r="R2485" s="8" t="s">
        <v>8323</v>
      </c>
      <c r="S2485" t="s">
        <v>8327</v>
      </c>
      <c r="T2485" s="11">
        <f t="shared" si="193"/>
        <v>41030.708368055559</v>
      </c>
      <c r="U2485" s="11">
        <f t="shared" si="194"/>
        <v>40970.750034722223</v>
      </c>
    </row>
    <row r="2486" spans="1:21" ht="48" hidden="1" x14ac:dyDescent="0.2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s="6">
        <f t="shared" si="190"/>
        <v>119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8277</v>
      </c>
      <c r="P2486" s="4">
        <f t="shared" si="191"/>
        <v>46.4</v>
      </c>
      <c r="Q2486" s="7">
        <f t="shared" si="192"/>
        <v>46.4</v>
      </c>
      <c r="R2486" s="8" t="s">
        <v>8323</v>
      </c>
      <c r="S2486" t="s">
        <v>8327</v>
      </c>
      <c r="T2486" s="11">
        <f t="shared" si="193"/>
        <v>40801.916701388887</v>
      </c>
      <c r="U2486" s="11">
        <f t="shared" si="194"/>
        <v>40771.916701388887</v>
      </c>
    </row>
    <row r="2487" spans="1:21" ht="48" hidden="1" x14ac:dyDescent="0.2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s="6">
        <f t="shared" si="190"/>
        <v>103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8277</v>
      </c>
      <c r="P2487" s="4">
        <f t="shared" si="191"/>
        <v>50.37</v>
      </c>
      <c r="Q2487" s="7">
        <f t="shared" si="192"/>
        <v>50.37</v>
      </c>
      <c r="R2487" s="8" t="s">
        <v>8323</v>
      </c>
      <c r="S2487" t="s">
        <v>8327</v>
      </c>
      <c r="T2487" s="11">
        <f t="shared" si="193"/>
        <v>40828.998599537037</v>
      </c>
      <c r="U2487" s="11">
        <f t="shared" si="194"/>
        <v>40793.998599537037</v>
      </c>
    </row>
    <row r="2488" spans="1:21" ht="48" hidden="1" x14ac:dyDescent="0.2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s="6">
        <f t="shared" si="190"/>
        <v>266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8277</v>
      </c>
      <c r="P2488" s="4">
        <f t="shared" si="191"/>
        <v>26.57</v>
      </c>
      <c r="Q2488" s="7">
        <f t="shared" si="192"/>
        <v>26.57</v>
      </c>
      <c r="R2488" s="8" t="s">
        <v>8323</v>
      </c>
      <c r="S2488" t="s">
        <v>8327</v>
      </c>
      <c r="T2488" s="11">
        <f t="shared" si="193"/>
        <v>41021.708055555559</v>
      </c>
      <c r="U2488" s="11">
        <f t="shared" si="194"/>
        <v>40991.708055555559</v>
      </c>
    </row>
    <row r="2489" spans="1:21" ht="48" hidden="1" x14ac:dyDescent="0.2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s="6">
        <f t="shared" si="190"/>
        <v>100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8277</v>
      </c>
      <c r="P2489" s="4">
        <f t="shared" si="191"/>
        <v>39.49</v>
      </c>
      <c r="Q2489" s="7">
        <f t="shared" si="192"/>
        <v>39.49</v>
      </c>
      <c r="R2489" s="8" t="s">
        <v>8323</v>
      </c>
      <c r="S2489" t="s">
        <v>8327</v>
      </c>
      <c r="T2489" s="11">
        <f t="shared" si="193"/>
        <v>41056.083298611113</v>
      </c>
      <c r="U2489" s="11">
        <f t="shared" si="194"/>
        <v>41026.083298611113</v>
      </c>
    </row>
    <row r="2490" spans="1:21" ht="48" hidden="1" x14ac:dyDescent="0.2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s="6">
        <f t="shared" si="190"/>
        <v>107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8277</v>
      </c>
      <c r="P2490" s="4">
        <f t="shared" si="191"/>
        <v>49.25</v>
      </c>
      <c r="Q2490" s="7">
        <f t="shared" si="192"/>
        <v>49.25</v>
      </c>
      <c r="R2490" s="8" t="s">
        <v>8323</v>
      </c>
      <c r="S2490" t="s">
        <v>8327</v>
      </c>
      <c r="T2490" s="11">
        <f t="shared" si="193"/>
        <v>40863.674861111111</v>
      </c>
      <c r="U2490" s="11">
        <f t="shared" si="194"/>
        <v>40833.633194444446</v>
      </c>
    </row>
    <row r="2491" spans="1:21" ht="48" hidden="1" x14ac:dyDescent="0.2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s="6">
        <f t="shared" si="190"/>
        <v>134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8277</v>
      </c>
      <c r="P2491" s="4">
        <f t="shared" si="191"/>
        <v>62.38</v>
      </c>
      <c r="Q2491" s="7">
        <f t="shared" si="192"/>
        <v>62.38</v>
      </c>
      <c r="R2491" s="8" t="s">
        <v>8323</v>
      </c>
      <c r="S2491" t="s">
        <v>8327</v>
      </c>
      <c r="T2491" s="11">
        <f t="shared" si="193"/>
        <v>41403.690266203703</v>
      </c>
      <c r="U2491" s="11">
        <f t="shared" si="194"/>
        <v>41373.690266203703</v>
      </c>
    </row>
    <row r="2492" spans="1:21" ht="48" hidden="1" x14ac:dyDescent="0.2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s="6">
        <f t="shared" si="190"/>
        <v>121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8277</v>
      </c>
      <c r="P2492" s="4">
        <f t="shared" si="191"/>
        <v>37.94</v>
      </c>
      <c r="Q2492" s="7">
        <f t="shared" si="192"/>
        <v>37.94</v>
      </c>
      <c r="R2492" s="8" t="s">
        <v>8323</v>
      </c>
      <c r="S2492" t="s">
        <v>8327</v>
      </c>
      <c r="T2492" s="11">
        <f t="shared" si="193"/>
        <v>41083.227731481478</v>
      </c>
      <c r="U2492" s="11">
        <f t="shared" si="194"/>
        <v>41023.227731481478</v>
      </c>
    </row>
    <row r="2493" spans="1:21" ht="48" hidden="1" x14ac:dyDescent="0.2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s="6">
        <f t="shared" si="190"/>
        <v>103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8277</v>
      </c>
      <c r="P2493" s="4">
        <f t="shared" si="191"/>
        <v>51.6</v>
      </c>
      <c r="Q2493" s="7">
        <f t="shared" si="192"/>
        <v>51.6</v>
      </c>
      <c r="R2493" s="8" t="s">
        <v>8323</v>
      </c>
      <c r="S2493" t="s">
        <v>8327</v>
      </c>
      <c r="T2493" s="11">
        <f t="shared" si="193"/>
        <v>40559.07708333333</v>
      </c>
      <c r="U2493" s="11">
        <f t="shared" si="194"/>
        <v>40542.839282407411</v>
      </c>
    </row>
    <row r="2494" spans="1:21" ht="32" hidden="1" x14ac:dyDescent="0.2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s="6">
        <f t="shared" si="190"/>
        <v>125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8277</v>
      </c>
      <c r="P2494" s="4">
        <f t="shared" si="191"/>
        <v>27.78</v>
      </c>
      <c r="Q2494" s="7">
        <f t="shared" si="192"/>
        <v>27.78</v>
      </c>
      <c r="R2494" s="8" t="s">
        <v>8323</v>
      </c>
      <c r="S2494" t="s">
        <v>8327</v>
      </c>
      <c r="T2494" s="11">
        <f t="shared" si="193"/>
        <v>41076.415972222225</v>
      </c>
      <c r="U2494" s="11">
        <f t="shared" si="194"/>
        <v>41024.985972222225</v>
      </c>
    </row>
    <row r="2495" spans="1:21" ht="48" hidden="1" x14ac:dyDescent="0.2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s="6">
        <f t="shared" si="190"/>
        <v>129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8277</v>
      </c>
      <c r="P2495" s="4">
        <f t="shared" si="191"/>
        <v>99.38</v>
      </c>
      <c r="Q2495" s="7">
        <f t="shared" si="192"/>
        <v>99.38</v>
      </c>
      <c r="R2495" s="8" t="s">
        <v>8323</v>
      </c>
      <c r="S2495" t="s">
        <v>8327</v>
      </c>
      <c r="T2495" s="11">
        <f t="shared" si="193"/>
        <v>41393.168287037035</v>
      </c>
      <c r="U2495" s="11">
        <f t="shared" si="194"/>
        <v>41348.168287037035</v>
      </c>
    </row>
    <row r="2496" spans="1:21" ht="48" hidden="1" x14ac:dyDescent="0.2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s="6">
        <f t="shared" si="190"/>
        <v>101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8277</v>
      </c>
      <c r="P2496" s="4">
        <f t="shared" si="191"/>
        <v>38.85</v>
      </c>
      <c r="Q2496" s="7">
        <f t="shared" si="192"/>
        <v>38.85</v>
      </c>
      <c r="R2496" s="8" t="s">
        <v>8323</v>
      </c>
      <c r="S2496" t="s">
        <v>8327</v>
      </c>
      <c r="T2496" s="11">
        <f t="shared" si="193"/>
        <v>41052.645185185182</v>
      </c>
      <c r="U2496" s="11">
        <f t="shared" si="194"/>
        <v>41022.645185185182</v>
      </c>
    </row>
    <row r="2497" spans="1:21" ht="48" hidden="1" x14ac:dyDescent="0.2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s="6">
        <f t="shared" si="190"/>
        <v>128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8277</v>
      </c>
      <c r="P2497" s="4">
        <f t="shared" si="191"/>
        <v>45.55</v>
      </c>
      <c r="Q2497" s="7">
        <f t="shared" si="192"/>
        <v>45.55</v>
      </c>
      <c r="R2497" s="8" t="s">
        <v>8323</v>
      </c>
      <c r="S2497" t="s">
        <v>8327</v>
      </c>
      <c r="T2497" s="11">
        <f t="shared" si="193"/>
        <v>41066.946469907409</v>
      </c>
      <c r="U2497" s="11">
        <f t="shared" si="194"/>
        <v>41036.946469907409</v>
      </c>
    </row>
    <row r="2498" spans="1:21" ht="32" hidden="1" x14ac:dyDescent="0.2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s="6">
        <f t="shared" si="190"/>
        <v>100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8277</v>
      </c>
      <c r="P2498" s="4">
        <f t="shared" si="191"/>
        <v>600</v>
      </c>
      <c r="Q2498" s="7">
        <f t="shared" si="192"/>
        <v>600</v>
      </c>
      <c r="R2498" s="8" t="s">
        <v>8323</v>
      </c>
      <c r="S2498" t="s">
        <v>8327</v>
      </c>
      <c r="T2498" s="11">
        <f t="shared" si="193"/>
        <v>41362.954768518517</v>
      </c>
      <c r="U2498" s="11">
        <f t="shared" si="194"/>
        <v>41327.996435185189</v>
      </c>
    </row>
    <row r="2499" spans="1:21" ht="48" hidden="1" x14ac:dyDescent="0.2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s="6">
        <f t="shared" ref="F2499:F2562" si="195">ROUND(E2499/D2499*100,0)</f>
        <v>113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8277</v>
      </c>
      <c r="P2499" s="4">
        <f t="shared" ref="P2499:P2562" si="196">ROUND(E2499/M2499,2)</f>
        <v>80.55</v>
      </c>
      <c r="Q2499" s="7">
        <f t="shared" ref="Q2499:Q2562" si="197">IFERROR(ROUND(E2499/M2499,2),0)</f>
        <v>80.55</v>
      </c>
      <c r="R2499" s="8" t="s">
        <v>8323</v>
      </c>
      <c r="S2499" t="s">
        <v>8327</v>
      </c>
      <c r="T2499" s="11">
        <f t="shared" ref="T2499:T2562" si="198">(((J2499/60)/60)/24)+DATE(1970,1,1)</f>
        <v>40760.878912037035</v>
      </c>
      <c r="U2499" s="11">
        <f t="shared" ref="U2499:U2562" si="199">(((K2499/60)/60)/24)+DATE(1970,1,1)</f>
        <v>40730.878912037035</v>
      </c>
    </row>
    <row r="2500" spans="1:21" ht="48" hidden="1" x14ac:dyDescent="0.2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s="6">
        <f t="shared" si="195"/>
        <v>106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8277</v>
      </c>
      <c r="P2500" s="4">
        <f t="shared" si="196"/>
        <v>52.8</v>
      </c>
      <c r="Q2500" s="7">
        <f t="shared" si="197"/>
        <v>52.8</v>
      </c>
      <c r="R2500" s="8" t="s">
        <v>8323</v>
      </c>
      <c r="S2500" t="s">
        <v>8327</v>
      </c>
      <c r="T2500" s="11">
        <f t="shared" si="198"/>
        <v>42031.967442129629</v>
      </c>
      <c r="U2500" s="11">
        <f t="shared" si="199"/>
        <v>42017.967442129629</v>
      </c>
    </row>
    <row r="2501" spans="1:21" ht="48" hidden="1" x14ac:dyDescent="0.2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s="6">
        <f t="shared" si="195"/>
        <v>203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8277</v>
      </c>
      <c r="P2501" s="4">
        <f t="shared" si="196"/>
        <v>47.68</v>
      </c>
      <c r="Q2501" s="7">
        <f t="shared" si="197"/>
        <v>47.68</v>
      </c>
      <c r="R2501" s="8" t="s">
        <v>8323</v>
      </c>
      <c r="S2501" t="s">
        <v>8327</v>
      </c>
      <c r="T2501" s="11">
        <f t="shared" si="198"/>
        <v>41274.75</v>
      </c>
      <c r="U2501" s="11">
        <f t="shared" si="199"/>
        <v>41226.648576388885</v>
      </c>
    </row>
    <row r="2502" spans="1:21" ht="48" hidden="1" x14ac:dyDescent="0.2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s="6">
        <f t="shared" si="195"/>
        <v>113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8277</v>
      </c>
      <c r="P2502" s="4">
        <f t="shared" si="196"/>
        <v>23.45</v>
      </c>
      <c r="Q2502" s="7">
        <f t="shared" si="197"/>
        <v>23.45</v>
      </c>
      <c r="R2502" s="8" t="s">
        <v>8323</v>
      </c>
      <c r="S2502" t="s">
        <v>8327</v>
      </c>
      <c r="T2502" s="11">
        <f t="shared" si="198"/>
        <v>41083.772858796299</v>
      </c>
      <c r="U2502" s="11">
        <f t="shared" si="199"/>
        <v>41053.772858796299</v>
      </c>
    </row>
    <row r="2503" spans="1:21" ht="48" hidden="1" x14ac:dyDescent="0.2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s="6">
        <f t="shared" si="195"/>
        <v>3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8297</v>
      </c>
      <c r="P2503" s="4">
        <f t="shared" si="196"/>
        <v>40.14</v>
      </c>
      <c r="Q2503" s="7">
        <f t="shared" si="197"/>
        <v>40.14</v>
      </c>
      <c r="R2503" s="8" t="s">
        <v>8334</v>
      </c>
      <c r="S2503" t="s">
        <v>8351</v>
      </c>
      <c r="T2503" s="11">
        <f t="shared" si="198"/>
        <v>42274.776666666665</v>
      </c>
      <c r="U2503" s="11">
        <f t="shared" si="199"/>
        <v>42244.776666666665</v>
      </c>
    </row>
    <row r="2504" spans="1:21" ht="48" hidden="1" x14ac:dyDescent="0.2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s="6">
        <f t="shared" si="195"/>
        <v>0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8297</v>
      </c>
      <c r="P2504" s="4">
        <f t="shared" si="196"/>
        <v>17.2</v>
      </c>
      <c r="Q2504" s="7">
        <f t="shared" si="197"/>
        <v>17.2</v>
      </c>
      <c r="R2504" s="8" t="s">
        <v>8334</v>
      </c>
      <c r="S2504" t="s">
        <v>8351</v>
      </c>
      <c r="T2504" s="11">
        <f t="shared" si="198"/>
        <v>41903.825439814813</v>
      </c>
      <c r="U2504" s="11">
        <f t="shared" si="199"/>
        <v>41858.825439814813</v>
      </c>
    </row>
    <row r="2505" spans="1:21" ht="48" hidden="1" x14ac:dyDescent="0.2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s="6">
        <f t="shared" si="195"/>
        <v>0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8297</v>
      </c>
      <c r="P2505" s="4" t="e">
        <f t="shared" si="196"/>
        <v>#DIV/0!</v>
      </c>
      <c r="Q2505" s="7">
        <f t="shared" si="197"/>
        <v>0</v>
      </c>
      <c r="R2505" s="8" t="s">
        <v>8334</v>
      </c>
      <c r="S2505" t="s">
        <v>8351</v>
      </c>
      <c r="T2505" s="11">
        <f t="shared" si="198"/>
        <v>42528.879166666666</v>
      </c>
      <c r="U2505" s="11">
        <f t="shared" si="199"/>
        <v>42498.899398148147</v>
      </c>
    </row>
    <row r="2506" spans="1:21" ht="32" hidden="1" x14ac:dyDescent="0.2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s="6">
        <f t="shared" si="195"/>
        <v>0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8297</v>
      </c>
      <c r="P2506" s="4" t="e">
        <f t="shared" si="196"/>
        <v>#DIV/0!</v>
      </c>
      <c r="Q2506" s="7">
        <f t="shared" si="197"/>
        <v>0</v>
      </c>
      <c r="R2506" s="8" t="s">
        <v>8334</v>
      </c>
      <c r="S2506" t="s">
        <v>8351</v>
      </c>
      <c r="T2506" s="11">
        <f t="shared" si="198"/>
        <v>41958.057106481487</v>
      </c>
      <c r="U2506" s="11">
        <f t="shared" si="199"/>
        <v>41928.015439814815</v>
      </c>
    </row>
    <row r="2507" spans="1:21" ht="64" hidden="1" x14ac:dyDescent="0.2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s="6">
        <f t="shared" si="195"/>
        <v>0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8297</v>
      </c>
      <c r="P2507" s="4" t="e">
        <f t="shared" si="196"/>
        <v>#DIV/0!</v>
      </c>
      <c r="Q2507" s="7">
        <f t="shared" si="197"/>
        <v>0</v>
      </c>
      <c r="R2507" s="8" t="s">
        <v>8334</v>
      </c>
      <c r="S2507" t="s">
        <v>8351</v>
      </c>
      <c r="T2507" s="11">
        <f t="shared" si="198"/>
        <v>42077.014074074075</v>
      </c>
      <c r="U2507" s="11">
        <f t="shared" si="199"/>
        <v>42047.05574074074</v>
      </c>
    </row>
    <row r="2508" spans="1:21" ht="48" hidden="1" x14ac:dyDescent="0.2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s="6">
        <f t="shared" si="195"/>
        <v>1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8297</v>
      </c>
      <c r="P2508" s="4">
        <f t="shared" si="196"/>
        <v>15</v>
      </c>
      <c r="Q2508" s="7">
        <f t="shared" si="197"/>
        <v>15</v>
      </c>
      <c r="R2508" s="8" t="s">
        <v>8334</v>
      </c>
      <c r="S2508" t="s">
        <v>8351</v>
      </c>
      <c r="T2508" s="11">
        <f t="shared" si="198"/>
        <v>42280.875</v>
      </c>
      <c r="U2508" s="11">
        <f t="shared" si="199"/>
        <v>42258.297094907408</v>
      </c>
    </row>
    <row r="2509" spans="1:21" ht="16" hidden="1" x14ac:dyDescent="0.2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s="6">
        <f t="shared" si="195"/>
        <v>0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8297</v>
      </c>
      <c r="P2509" s="4" t="e">
        <f t="shared" si="196"/>
        <v>#DIV/0!</v>
      </c>
      <c r="Q2509" s="7">
        <f t="shared" si="197"/>
        <v>0</v>
      </c>
      <c r="R2509" s="8" t="s">
        <v>8334</v>
      </c>
      <c r="S2509" t="s">
        <v>8351</v>
      </c>
      <c r="T2509" s="11">
        <f t="shared" si="198"/>
        <v>42135.072962962964</v>
      </c>
      <c r="U2509" s="11">
        <f t="shared" si="199"/>
        <v>42105.072962962964</v>
      </c>
    </row>
    <row r="2510" spans="1:21" ht="48" hidden="1" x14ac:dyDescent="0.2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s="6">
        <f t="shared" si="195"/>
        <v>0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8297</v>
      </c>
      <c r="P2510" s="4" t="e">
        <f t="shared" si="196"/>
        <v>#DIV/0!</v>
      </c>
      <c r="Q2510" s="7">
        <f t="shared" si="197"/>
        <v>0</v>
      </c>
      <c r="R2510" s="8" t="s">
        <v>8334</v>
      </c>
      <c r="S2510" t="s">
        <v>8351</v>
      </c>
      <c r="T2510" s="11">
        <f t="shared" si="198"/>
        <v>41865.951782407406</v>
      </c>
      <c r="U2510" s="11">
        <f t="shared" si="199"/>
        <v>41835.951782407406</v>
      </c>
    </row>
    <row r="2511" spans="1:21" ht="48" hidden="1" x14ac:dyDescent="0.2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s="6">
        <f t="shared" si="195"/>
        <v>1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8297</v>
      </c>
      <c r="P2511" s="4">
        <f t="shared" si="196"/>
        <v>35.71</v>
      </c>
      <c r="Q2511" s="7">
        <f t="shared" si="197"/>
        <v>35.71</v>
      </c>
      <c r="R2511" s="8" t="s">
        <v>8334</v>
      </c>
      <c r="S2511" t="s">
        <v>8351</v>
      </c>
      <c r="T2511" s="11">
        <f t="shared" si="198"/>
        <v>42114.767928240741</v>
      </c>
      <c r="U2511" s="11">
        <f t="shared" si="199"/>
        <v>42058.809594907405</v>
      </c>
    </row>
    <row r="2512" spans="1:21" ht="48" hidden="1" x14ac:dyDescent="0.2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s="6">
        <f t="shared" si="195"/>
        <v>0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8297</v>
      </c>
      <c r="P2512" s="4">
        <f t="shared" si="196"/>
        <v>37.5</v>
      </c>
      <c r="Q2512" s="7">
        <f t="shared" si="197"/>
        <v>37.5</v>
      </c>
      <c r="R2512" s="8" t="s">
        <v>8334</v>
      </c>
      <c r="S2512" t="s">
        <v>8351</v>
      </c>
      <c r="T2512" s="11">
        <f t="shared" si="198"/>
        <v>42138.997361111105</v>
      </c>
      <c r="U2512" s="11">
        <f t="shared" si="199"/>
        <v>42078.997361111105</v>
      </c>
    </row>
    <row r="2513" spans="1:21" ht="48" hidden="1" x14ac:dyDescent="0.2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s="6">
        <f t="shared" si="195"/>
        <v>0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8297</v>
      </c>
      <c r="P2513" s="4" t="e">
        <f t="shared" si="196"/>
        <v>#DIV/0!</v>
      </c>
      <c r="Q2513" s="7">
        <f t="shared" si="197"/>
        <v>0</v>
      </c>
      <c r="R2513" s="8" t="s">
        <v>8334</v>
      </c>
      <c r="S2513" t="s">
        <v>8351</v>
      </c>
      <c r="T2513" s="11">
        <f t="shared" si="198"/>
        <v>42401.446909722217</v>
      </c>
      <c r="U2513" s="11">
        <f t="shared" si="199"/>
        <v>42371.446909722217</v>
      </c>
    </row>
    <row r="2514" spans="1:21" ht="48" hidden="1" x14ac:dyDescent="0.2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s="6">
        <f t="shared" si="195"/>
        <v>0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8297</v>
      </c>
      <c r="P2514" s="4" t="e">
        <f t="shared" si="196"/>
        <v>#DIV/0!</v>
      </c>
      <c r="Q2514" s="7">
        <f t="shared" si="197"/>
        <v>0</v>
      </c>
      <c r="R2514" s="8" t="s">
        <v>8334</v>
      </c>
      <c r="S2514" t="s">
        <v>8351</v>
      </c>
      <c r="T2514" s="11">
        <f t="shared" si="198"/>
        <v>41986.876863425925</v>
      </c>
      <c r="U2514" s="11">
        <f t="shared" si="199"/>
        <v>41971.876863425925</v>
      </c>
    </row>
    <row r="2515" spans="1:21" ht="48" hidden="1" x14ac:dyDescent="0.2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s="6">
        <f t="shared" si="195"/>
        <v>0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8297</v>
      </c>
      <c r="P2515" s="4" t="e">
        <f t="shared" si="196"/>
        <v>#DIV/0!</v>
      </c>
      <c r="Q2515" s="7">
        <f t="shared" si="197"/>
        <v>0</v>
      </c>
      <c r="R2515" s="8" t="s">
        <v>8334</v>
      </c>
      <c r="S2515" t="s">
        <v>8351</v>
      </c>
      <c r="T2515" s="11">
        <f t="shared" si="198"/>
        <v>42792.00681712963</v>
      </c>
      <c r="U2515" s="11">
        <f t="shared" si="199"/>
        <v>42732.00681712963</v>
      </c>
    </row>
    <row r="2516" spans="1:21" ht="48" hidden="1" x14ac:dyDescent="0.2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s="6">
        <f t="shared" si="195"/>
        <v>2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8297</v>
      </c>
      <c r="P2516" s="4">
        <f t="shared" si="196"/>
        <v>52.5</v>
      </c>
      <c r="Q2516" s="7">
        <f t="shared" si="197"/>
        <v>52.5</v>
      </c>
      <c r="R2516" s="8" t="s">
        <v>8334</v>
      </c>
      <c r="S2516" t="s">
        <v>8351</v>
      </c>
      <c r="T2516" s="11">
        <f t="shared" si="198"/>
        <v>41871.389780092592</v>
      </c>
      <c r="U2516" s="11">
        <f t="shared" si="199"/>
        <v>41854.389780092592</v>
      </c>
    </row>
    <row r="2517" spans="1:21" ht="48" hidden="1" x14ac:dyDescent="0.2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s="6">
        <f t="shared" si="195"/>
        <v>19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8297</v>
      </c>
      <c r="P2517" s="4">
        <f t="shared" si="196"/>
        <v>77.5</v>
      </c>
      <c r="Q2517" s="7">
        <f t="shared" si="197"/>
        <v>77.5</v>
      </c>
      <c r="R2517" s="8" t="s">
        <v>8334</v>
      </c>
      <c r="S2517" t="s">
        <v>8351</v>
      </c>
      <c r="T2517" s="11">
        <f t="shared" si="198"/>
        <v>42057.839733796296</v>
      </c>
      <c r="U2517" s="11">
        <f t="shared" si="199"/>
        <v>42027.839733796296</v>
      </c>
    </row>
    <row r="2518" spans="1:21" ht="48" hidden="1" x14ac:dyDescent="0.2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s="6">
        <f t="shared" si="195"/>
        <v>0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8297</v>
      </c>
      <c r="P2518" s="4" t="e">
        <f t="shared" si="196"/>
        <v>#DIV/0!</v>
      </c>
      <c r="Q2518" s="7">
        <f t="shared" si="197"/>
        <v>0</v>
      </c>
      <c r="R2518" s="8" t="s">
        <v>8334</v>
      </c>
      <c r="S2518" t="s">
        <v>8351</v>
      </c>
      <c r="T2518" s="11">
        <f t="shared" si="198"/>
        <v>41972.6950462963</v>
      </c>
      <c r="U2518" s="11">
        <f t="shared" si="199"/>
        <v>41942.653379629628</v>
      </c>
    </row>
    <row r="2519" spans="1:21" ht="48" hidden="1" x14ac:dyDescent="0.2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s="6">
        <f t="shared" si="195"/>
        <v>10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8297</v>
      </c>
      <c r="P2519" s="4">
        <f t="shared" si="196"/>
        <v>53.55</v>
      </c>
      <c r="Q2519" s="7">
        <f t="shared" si="197"/>
        <v>53.55</v>
      </c>
      <c r="R2519" s="8" t="s">
        <v>8334</v>
      </c>
      <c r="S2519" t="s">
        <v>8351</v>
      </c>
      <c r="T2519" s="11">
        <f t="shared" si="198"/>
        <v>42082.760763888888</v>
      </c>
      <c r="U2519" s="11">
        <f t="shared" si="199"/>
        <v>42052.802430555559</v>
      </c>
    </row>
    <row r="2520" spans="1:21" ht="48" hidden="1" x14ac:dyDescent="0.2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s="6">
        <f t="shared" si="195"/>
        <v>0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8297</v>
      </c>
      <c r="P2520" s="4" t="e">
        <f t="shared" si="196"/>
        <v>#DIV/0!</v>
      </c>
      <c r="Q2520" s="7">
        <f t="shared" si="197"/>
        <v>0</v>
      </c>
      <c r="R2520" s="8" t="s">
        <v>8334</v>
      </c>
      <c r="S2520" t="s">
        <v>8351</v>
      </c>
      <c r="T2520" s="11">
        <f t="shared" si="198"/>
        <v>41956.722546296296</v>
      </c>
      <c r="U2520" s="11">
        <f t="shared" si="199"/>
        <v>41926.680879629632</v>
      </c>
    </row>
    <row r="2521" spans="1:21" ht="32" hidden="1" x14ac:dyDescent="0.2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s="6">
        <f t="shared" si="195"/>
        <v>0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8297</v>
      </c>
      <c r="P2521" s="4">
        <f t="shared" si="196"/>
        <v>16.25</v>
      </c>
      <c r="Q2521" s="7">
        <f t="shared" si="197"/>
        <v>16.25</v>
      </c>
      <c r="R2521" s="8" t="s">
        <v>8334</v>
      </c>
      <c r="S2521" t="s">
        <v>8351</v>
      </c>
      <c r="T2521" s="11">
        <f t="shared" si="198"/>
        <v>41839.155138888891</v>
      </c>
      <c r="U2521" s="11">
        <f t="shared" si="199"/>
        <v>41809.155138888891</v>
      </c>
    </row>
    <row r="2522" spans="1:21" ht="48" hidden="1" x14ac:dyDescent="0.2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s="6">
        <f t="shared" si="195"/>
        <v>0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8297</v>
      </c>
      <c r="P2522" s="4" t="e">
        <f t="shared" si="196"/>
        <v>#DIV/0!</v>
      </c>
      <c r="Q2522" s="7">
        <f t="shared" si="197"/>
        <v>0</v>
      </c>
      <c r="R2522" s="8" t="s">
        <v>8334</v>
      </c>
      <c r="S2522" t="s">
        <v>8351</v>
      </c>
      <c r="T2522" s="11">
        <f t="shared" si="198"/>
        <v>42658.806249999994</v>
      </c>
      <c r="U2522" s="11">
        <f t="shared" si="199"/>
        <v>42612.600520833337</v>
      </c>
    </row>
    <row r="2523" spans="1:21" ht="48" hidden="1" x14ac:dyDescent="0.2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s="6">
        <f t="shared" si="195"/>
        <v>109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8298</v>
      </c>
      <c r="P2523" s="4">
        <f t="shared" si="196"/>
        <v>103.68</v>
      </c>
      <c r="Q2523" s="7">
        <f t="shared" si="197"/>
        <v>103.68</v>
      </c>
      <c r="R2523" s="8" t="s">
        <v>8323</v>
      </c>
      <c r="S2523" t="s">
        <v>8352</v>
      </c>
      <c r="T2523" s="11">
        <f t="shared" si="198"/>
        <v>42290.967835648145</v>
      </c>
      <c r="U2523" s="11">
        <f t="shared" si="199"/>
        <v>42269.967835648145</v>
      </c>
    </row>
    <row r="2524" spans="1:21" ht="48" hidden="1" x14ac:dyDescent="0.2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s="6">
        <f t="shared" si="195"/>
        <v>100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8298</v>
      </c>
      <c r="P2524" s="4">
        <f t="shared" si="196"/>
        <v>185.19</v>
      </c>
      <c r="Q2524" s="7">
        <f t="shared" si="197"/>
        <v>185.19</v>
      </c>
      <c r="R2524" s="8" t="s">
        <v>8323</v>
      </c>
      <c r="S2524" t="s">
        <v>8352</v>
      </c>
      <c r="T2524" s="11">
        <f t="shared" si="198"/>
        <v>42482.619444444441</v>
      </c>
      <c r="U2524" s="11">
        <f t="shared" si="199"/>
        <v>42460.573611111111</v>
      </c>
    </row>
    <row r="2525" spans="1:21" ht="48" hidden="1" x14ac:dyDescent="0.2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s="6">
        <f t="shared" si="195"/>
        <v>156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8298</v>
      </c>
      <c r="P2525" s="4">
        <f t="shared" si="196"/>
        <v>54.15</v>
      </c>
      <c r="Q2525" s="7">
        <f t="shared" si="197"/>
        <v>54.15</v>
      </c>
      <c r="R2525" s="8" t="s">
        <v>8323</v>
      </c>
      <c r="S2525" t="s">
        <v>8352</v>
      </c>
      <c r="T2525" s="11">
        <f t="shared" si="198"/>
        <v>41961.017268518524</v>
      </c>
      <c r="U2525" s="11">
        <f t="shared" si="199"/>
        <v>41930.975601851853</v>
      </c>
    </row>
    <row r="2526" spans="1:21" ht="32" hidden="1" x14ac:dyDescent="0.2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s="6">
        <f t="shared" si="195"/>
        <v>102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8298</v>
      </c>
      <c r="P2526" s="4">
        <f t="shared" si="196"/>
        <v>177.21</v>
      </c>
      <c r="Q2526" s="7">
        <f t="shared" si="197"/>
        <v>177.21</v>
      </c>
      <c r="R2526" s="8" t="s">
        <v>8323</v>
      </c>
      <c r="S2526" t="s">
        <v>8352</v>
      </c>
      <c r="T2526" s="11">
        <f t="shared" si="198"/>
        <v>41994.1875</v>
      </c>
      <c r="U2526" s="11">
        <f t="shared" si="199"/>
        <v>41961.807372685187</v>
      </c>
    </row>
    <row r="2527" spans="1:21" ht="48" hidden="1" x14ac:dyDescent="0.2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s="6">
        <f t="shared" si="195"/>
        <v>100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8298</v>
      </c>
      <c r="P2527" s="4">
        <f t="shared" si="196"/>
        <v>100.33</v>
      </c>
      <c r="Q2527" s="7">
        <f t="shared" si="197"/>
        <v>100.33</v>
      </c>
      <c r="R2527" s="8" t="s">
        <v>8323</v>
      </c>
      <c r="S2527" t="s">
        <v>8352</v>
      </c>
      <c r="T2527" s="11">
        <f t="shared" si="198"/>
        <v>41088.844571759262</v>
      </c>
      <c r="U2527" s="11">
        <f t="shared" si="199"/>
        <v>41058.844571759262</v>
      </c>
    </row>
    <row r="2528" spans="1:21" ht="48" hidden="1" x14ac:dyDescent="0.2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s="6">
        <f t="shared" si="195"/>
        <v>113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8298</v>
      </c>
      <c r="P2528" s="4">
        <f t="shared" si="196"/>
        <v>136.91</v>
      </c>
      <c r="Q2528" s="7">
        <f t="shared" si="197"/>
        <v>136.91</v>
      </c>
      <c r="R2528" s="8" t="s">
        <v>8323</v>
      </c>
      <c r="S2528" t="s">
        <v>8352</v>
      </c>
      <c r="T2528" s="11">
        <f t="shared" si="198"/>
        <v>41981.207638888889</v>
      </c>
      <c r="U2528" s="11">
        <f t="shared" si="199"/>
        <v>41953.091134259259</v>
      </c>
    </row>
    <row r="2529" spans="1:21" ht="48" hidden="1" x14ac:dyDescent="0.2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s="6">
        <f t="shared" si="195"/>
        <v>102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8298</v>
      </c>
      <c r="P2529" s="4">
        <f t="shared" si="196"/>
        <v>57.54</v>
      </c>
      <c r="Q2529" s="7">
        <f t="shared" si="197"/>
        <v>57.54</v>
      </c>
      <c r="R2529" s="8" t="s">
        <v>8323</v>
      </c>
      <c r="S2529" t="s">
        <v>8352</v>
      </c>
      <c r="T2529" s="11">
        <f t="shared" si="198"/>
        <v>41565.165972222225</v>
      </c>
      <c r="U2529" s="11">
        <f t="shared" si="199"/>
        <v>41546.75105324074</v>
      </c>
    </row>
    <row r="2530" spans="1:21" ht="48" hidden="1" x14ac:dyDescent="0.2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s="6">
        <f t="shared" si="195"/>
        <v>107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8298</v>
      </c>
      <c r="P2530" s="4">
        <f t="shared" si="196"/>
        <v>52.96</v>
      </c>
      <c r="Q2530" s="7">
        <f t="shared" si="197"/>
        <v>52.96</v>
      </c>
      <c r="R2530" s="8" t="s">
        <v>8323</v>
      </c>
      <c r="S2530" t="s">
        <v>8352</v>
      </c>
      <c r="T2530" s="11">
        <f t="shared" si="198"/>
        <v>42236.458333333328</v>
      </c>
      <c r="U2530" s="11">
        <f t="shared" si="199"/>
        <v>42217.834525462968</v>
      </c>
    </row>
    <row r="2531" spans="1:21" ht="32" hidden="1" x14ac:dyDescent="0.2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s="6">
        <f t="shared" si="195"/>
        <v>104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8298</v>
      </c>
      <c r="P2531" s="4">
        <f t="shared" si="196"/>
        <v>82.33</v>
      </c>
      <c r="Q2531" s="7">
        <f t="shared" si="197"/>
        <v>82.33</v>
      </c>
      <c r="R2531" s="8" t="s">
        <v>8323</v>
      </c>
      <c r="S2531" t="s">
        <v>8352</v>
      </c>
      <c r="T2531" s="11">
        <f t="shared" si="198"/>
        <v>40993.0390625</v>
      </c>
      <c r="U2531" s="11">
        <f t="shared" si="199"/>
        <v>40948.080729166664</v>
      </c>
    </row>
    <row r="2532" spans="1:21" ht="48" hidden="1" x14ac:dyDescent="0.2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s="6">
        <f t="shared" si="195"/>
        <v>100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8298</v>
      </c>
      <c r="P2532" s="4">
        <f t="shared" si="196"/>
        <v>135.41999999999999</v>
      </c>
      <c r="Q2532" s="7">
        <f t="shared" si="197"/>
        <v>135.41999999999999</v>
      </c>
      <c r="R2532" s="8" t="s">
        <v>8323</v>
      </c>
      <c r="S2532" t="s">
        <v>8352</v>
      </c>
      <c r="T2532" s="11">
        <f t="shared" si="198"/>
        <v>42114.201388888891</v>
      </c>
      <c r="U2532" s="11">
        <f t="shared" si="199"/>
        <v>42081.864641203705</v>
      </c>
    </row>
    <row r="2533" spans="1:21" ht="48" hidden="1" x14ac:dyDescent="0.2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s="6">
        <f t="shared" si="195"/>
        <v>100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8298</v>
      </c>
      <c r="P2533" s="4">
        <f t="shared" si="196"/>
        <v>74.069999999999993</v>
      </c>
      <c r="Q2533" s="7">
        <f t="shared" si="197"/>
        <v>74.069999999999993</v>
      </c>
      <c r="R2533" s="8" t="s">
        <v>8323</v>
      </c>
      <c r="S2533" t="s">
        <v>8352</v>
      </c>
      <c r="T2533" s="11">
        <f t="shared" si="198"/>
        <v>42231.165972222225</v>
      </c>
      <c r="U2533" s="11">
        <f t="shared" si="199"/>
        <v>42208.680023148147</v>
      </c>
    </row>
    <row r="2534" spans="1:21" ht="48" hidden="1" x14ac:dyDescent="0.2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s="6">
        <f t="shared" si="195"/>
        <v>126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8298</v>
      </c>
      <c r="P2534" s="4">
        <f t="shared" si="196"/>
        <v>84.08</v>
      </c>
      <c r="Q2534" s="7">
        <f t="shared" si="197"/>
        <v>84.08</v>
      </c>
      <c r="R2534" s="8" t="s">
        <v>8323</v>
      </c>
      <c r="S2534" t="s">
        <v>8352</v>
      </c>
      <c r="T2534" s="11">
        <f t="shared" si="198"/>
        <v>41137.849143518521</v>
      </c>
      <c r="U2534" s="11">
        <f t="shared" si="199"/>
        <v>41107.849143518521</v>
      </c>
    </row>
    <row r="2535" spans="1:21" ht="48" hidden="1" x14ac:dyDescent="0.2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s="6">
        <f t="shared" si="195"/>
        <v>111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8298</v>
      </c>
      <c r="P2535" s="4">
        <f t="shared" si="196"/>
        <v>61.03</v>
      </c>
      <c r="Q2535" s="7">
        <f t="shared" si="197"/>
        <v>61.03</v>
      </c>
      <c r="R2535" s="8" t="s">
        <v>8323</v>
      </c>
      <c r="S2535" t="s">
        <v>8352</v>
      </c>
      <c r="T2535" s="11">
        <f t="shared" si="198"/>
        <v>41334.750787037039</v>
      </c>
      <c r="U2535" s="11">
        <f t="shared" si="199"/>
        <v>41304.751284722224</v>
      </c>
    </row>
    <row r="2536" spans="1:21" ht="64" hidden="1" x14ac:dyDescent="0.2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s="6">
        <f t="shared" si="195"/>
        <v>105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8298</v>
      </c>
      <c r="P2536" s="4">
        <f t="shared" si="196"/>
        <v>150</v>
      </c>
      <c r="Q2536" s="7">
        <f t="shared" si="197"/>
        <v>150</v>
      </c>
      <c r="R2536" s="8" t="s">
        <v>8323</v>
      </c>
      <c r="S2536" t="s">
        <v>8352</v>
      </c>
      <c r="T2536" s="11">
        <f t="shared" si="198"/>
        <v>40179.25</v>
      </c>
      <c r="U2536" s="11">
        <f t="shared" si="199"/>
        <v>40127.700370370374</v>
      </c>
    </row>
    <row r="2537" spans="1:21" ht="16" hidden="1" x14ac:dyDescent="0.2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s="6">
        <f t="shared" si="195"/>
        <v>104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8298</v>
      </c>
      <c r="P2537" s="4">
        <f t="shared" si="196"/>
        <v>266.08999999999997</v>
      </c>
      <c r="Q2537" s="7">
        <f t="shared" si="197"/>
        <v>266.08999999999997</v>
      </c>
      <c r="R2537" s="8" t="s">
        <v>8323</v>
      </c>
      <c r="S2537" t="s">
        <v>8352</v>
      </c>
      <c r="T2537" s="11">
        <f t="shared" si="198"/>
        <v>41974.832696759258</v>
      </c>
      <c r="U2537" s="11">
        <f t="shared" si="199"/>
        <v>41943.791030092594</v>
      </c>
    </row>
    <row r="2538" spans="1:21" ht="48" hidden="1" x14ac:dyDescent="0.2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s="6">
        <f t="shared" si="195"/>
        <v>116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8298</v>
      </c>
      <c r="P2538" s="4">
        <f t="shared" si="196"/>
        <v>7.25</v>
      </c>
      <c r="Q2538" s="7">
        <f t="shared" si="197"/>
        <v>7.25</v>
      </c>
      <c r="R2538" s="8" t="s">
        <v>8323</v>
      </c>
      <c r="S2538" t="s">
        <v>8352</v>
      </c>
      <c r="T2538" s="11">
        <f t="shared" si="198"/>
        <v>41485.106087962966</v>
      </c>
      <c r="U2538" s="11">
        <f t="shared" si="199"/>
        <v>41464.106087962966</v>
      </c>
    </row>
    <row r="2539" spans="1:21" ht="48" hidden="1" x14ac:dyDescent="0.2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s="6">
        <f t="shared" si="195"/>
        <v>110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8298</v>
      </c>
      <c r="P2539" s="4">
        <f t="shared" si="196"/>
        <v>100</v>
      </c>
      <c r="Q2539" s="7">
        <f t="shared" si="197"/>
        <v>100</v>
      </c>
      <c r="R2539" s="8" t="s">
        <v>8323</v>
      </c>
      <c r="S2539" t="s">
        <v>8352</v>
      </c>
      <c r="T2539" s="11">
        <f t="shared" si="198"/>
        <v>40756.648784722223</v>
      </c>
      <c r="U2539" s="11">
        <f t="shared" si="199"/>
        <v>40696.648784722223</v>
      </c>
    </row>
    <row r="2540" spans="1:21" ht="32" hidden="1" x14ac:dyDescent="0.2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s="6">
        <f t="shared" si="195"/>
        <v>113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8298</v>
      </c>
      <c r="P2540" s="4">
        <f t="shared" si="196"/>
        <v>109.96</v>
      </c>
      <c r="Q2540" s="7">
        <f t="shared" si="197"/>
        <v>109.96</v>
      </c>
      <c r="R2540" s="8" t="s">
        <v>8323</v>
      </c>
      <c r="S2540" t="s">
        <v>8352</v>
      </c>
      <c r="T2540" s="11">
        <f t="shared" si="198"/>
        <v>41329.207638888889</v>
      </c>
      <c r="U2540" s="11">
        <f t="shared" si="199"/>
        <v>41298.509965277779</v>
      </c>
    </row>
    <row r="2541" spans="1:21" ht="48" hidden="1" x14ac:dyDescent="0.2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s="6">
        <f t="shared" si="195"/>
        <v>100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8298</v>
      </c>
      <c r="P2541" s="4">
        <f t="shared" si="196"/>
        <v>169.92</v>
      </c>
      <c r="Q2541" s="7">
        <f t="shared" si="197"/>
        <v>169.92</v>
      </c>
      <c r="R2541" s="8" t="s">
        <v>8323</v>
      </c>
      <c r="S2541" t="s">
        <v>8352</v>
      </c>
      <c r="T2541" s="11">
        <f t="shared" si="198"/>
        <v>42037.902222222227</v>
      </c>
      <c r="U2541" s="11">
        <f t="shared" si="199"/>
        <v>41977.902222222227</v>
      </c>
    </row>
    <row r="2542" spans="1:21" ht="48" hidden="1" x14ac:dyDescent="0.2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s="6">
        <f t="shared" si="195"/>
        <v>103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8298</v>
      </c>
      <c r="P2542" s="4">
        <f t="shared" si="196"/>
        <v>95.74</v>
      </c>
      <c r="Q2542" s="7">
        <f t="shared" si="197"/>
        <v>95.74</v>
      </c>
      <c r="R2542" s="8" t="s">
        <v>8323</v>
      </c>
      <c r="S2542" t="s">
        <v>8352</v>
      </c>
      <c r="T2542" s="11">
        <f t="shared" si="198"/>
        <v>40845.675011574072</v>
      </c>
      <c r="U2542" s="11">
        <f t="shared" si="199"/>
        <v>40785.675011574072</v>
      </c>
    </row>
    <row r="2543" spans="1:21" ht="48" hidden="1" x14ac:dyDescent="0.2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s="6">
        <f t="shared" si="195"/>
        <v>107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8298</v>
      </c>
      <c r="P2543" s="4">
        <f t="shared" si="196"/>
        <v>59.46</v>
      </c>
      <c r="Q2543" s="7">
        <f t="shared" si="197"/>
        <v>59.46</v>
      </c>
      <c r="R2543" s="8" t="s">
        <v>8323</v>
      </c>
      <c r="S2543" t="s">
        <v>8352</v>
      </c>
      <c r="T2543" s="11">
        <f t="shared" si="198"/>
        <v>41543.449282407404</v>
      </c>
      <c r="U2543" s="11">
        <f t="shared" si="199"/>
        <v>41483.449282407404</v>
      </c>
    </row>
    <row r="2544" spans="1:21" ht="48" hidden="1" x14ac:dyDescent="0.2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s="6">
        <f t="shared" si="195"/>
        <v>104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8298</v>
      </c>
      <c r="P2544" s="4">
        <f t="shared" si="196"/>
        <v>55.77</v>
      </c>
      <c r="Q2544" s="7">
        <f t="shared" si="197"/>
        <v>55.77</v>
      </c>
      <c r="R2544" s="8" t="s">
        <v>8323</v>
      </c>
      <c r="S2544" t="s">
        <v>8352</v>
      </c>
      <c r="T2544" s="11">
        <f t="shared" si="198"/>
        <v>41548.165972222225</v>
      </c>
      <c r="U2544" s="11">
        <f t="shared" si="199"/>
        <v>41509.426585648151</v>
      </c>
    </row>
    <row r="2545" spans="1:21" ht="48" hidden="1" x14ac:dyDescent="0.2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s="6">
        <f t="shared" si="195"/>
        <v>156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8298</v>
      </c>
      <c r="P2545" s="4">
        <f t="shared" si="196"/>
        <v>30.08</v>
      </c>
      <c r="Q2545" s="7">
        <f t="shared" si="197"/>
        <v>30.08</v>
      </c>
      <c r="R2545" s="8" t="s">
        <v>8323</v>
      </c>
      <c r="S2545" t="s">
        <v>8352</v>
      </c>
      <c r="T2545" s="11">
        <f t="shared" si="198"/>
        <v>40545.125</v>
      </c>
      <c r="U2545" s="11">
        <f t="shared" si="199"/>
        <v>40514.107615740737</v>
      </c>
    </row>
    <row r="2546" spans="1:21" ht="48" hidden="1" x14ac:dyDescent="0.2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s="6">
        <f t="shared" si="195"/>
        <v>101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8298</v>
      </c>
      <c r="P2546" s="4">
        <f t="shared" si="196"/>
        <v>88.44</v>
      </c>
      <c r="Q2546" s="7">
        <f t="shared" si="197"/>
        <v>88.44</v>
      </c>
      <c r="R2546" s="8" t="s">
        <v>8323</v>
      </c>
      <c r="S2546" t="s">
        <v>8352</v>
      </c>
      <c r="T2546" s="11">
        <f t="shared" si="198"/>
        <v>41098.520474537036</v>
      </c>
      <c r="U2546" s="11">
        <f t="shared" si="199"/>
        <v>41068.520474537036</v>
      </c>
    </row>
    <row r="2547" spans="1:21" ht="48" hidden="1" x14ac:dyDescent="0.2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s="6">
        <f t="shared" si="195"/>
        <v>195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8298</v>
      </c>
      <c r="P2547" s="4">
        <f t="shared" si="196"/>
        <v>64.03</v>
      </c>
      <c r="Q2547" s="7">
        <f t="shared" si="197"/>
        <v>64.03</v>
      </c>
      <c r="R2547" s="8" t="s">
        <v>8323</v>
      </c>
      <c r="S2547" t="s">
        <v>8352</v>
      </c>
      <c r="T2547" s="11">
        <f t="shared" si="198"/>
        <v>42062.020833333328</v>
      </c>
      <c r="U2547" s="11">
        <f t="shared" si="199"/>
        <v>42027.13817129629</v>
      </c>
    </row>
    <row r="2548" spans="1:21" ht="48" hidden="1" x14ac:dyDescent="0.2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s="6">
        <f t="shared" si="195"/>
        <v>112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8298</v>
      </c>
      <c r="P2548" s="4">
        <f t="shared" si="196"/>
        <v>60.15</v>
      </c>
      <c r="Q2548" s="7">
        <f t="shared" si="197"/>
        <v>60.15</v>
      </c>
      <c r="R2548" s="8" t="s">
        <v>8323</v>
      </c>
      <c r="S2548" t="s">
        <v>8352</v>
      </c>
      <c r="T2548" s="11">
        <f t="shared" si="198"/>
        <v>41552.208333333336</v>
      </c>
      <c r="U2548" s="11">
        <f t="shared" si="199"/>
        <v>41524.858553240738</v>
      </c>
    </row>
    <row r="2549" spans="1:21" ht="48" hidden="1" x14ac:dyDescent="0.2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s="6">
        <f t="shared" si="195"/>
        <v>120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8298</v>
      </c>
      <c r="P2549" s="4">
        <f t="shared" si="196"/>
        <v>49.19</v>
      </c>
      <c r="Q2549" s="7">
        <f t="shared" si="197"/>
        <v>49.19</v>
      </c>
      <c r="R2549" s="8" t="s">
        <v>8323</v>
      </c>
      <c r="S2549" t="s">
        <v>8352</v>
      </c>
      <c r="T2549" s="11">
        <f t="shared" si="198"/>
        <v>41003.731516203705</v>
      </c>
      <c r="U2549" s="11">
        <f t="shared" si="199"/>
        <v>40973.773182870369</v>
      </c>
    </row>
    <row r="2550" spans="1:21" ht="48" hidden="1" x14ac:dyDescent="0.2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s="6">
        <f t="shared" si="195"/>
        <v>102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8298</v>
      </c>
      <c r="P2550" s="4">
        <f t="shared" si="196"/>
        <v>165.16</v>
      </c>
      <c r="Q2550" s="7">
        <f t="shared" si="197"/>
        <v>165.16</v>
      </c>
      <c r="R2550" s="8" t="s">
        <v>8323</v>
      </c>
      <c r="S2550" t="s">
        <v>8352</v>
      </c>
      <c r="T2550" s="11">
        <f t="shared" si="198"/>
        <v>42643.185416666667</v>
      </c>
      <c r="U2550" s="11">
        <f t="shared" si="199"/>
        <v>42618.625428240746</v>
      </c>
    </row>
    <row r="2551" spans="1:21" ht="48" hidden="1" x14ac:dyDescent="0.2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s="6">
        <f t="shared" si="195"/>
        <v>103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8298</v>
      </c>
      <c r="P2551" s="4">
        <f t="shared" si="196"/>
        <v>43.62</v>
      </c>
      <c r="Q2551" s="7">
        <f t="shared" si="197"/>
        <v>43.62</v>
      </c>
      <c r="R2551" s="8" t="s">
        <v>8323</v>
      </c>
      <c r="S2551" t="s">
        <v>8352</v>
      </c>
      <c r="T2551" s="11">
        <f t="shared" si="198"/>
        <v>41425.708333333336</v>
      </c>
      <c r="U2551" s="11">
        <f t="shared" si="199"/>
        <v>41390.757754629631</v>
      </c>
    </row>
    <row r="2552" spans="1:21" ht="48" hidden="1" x14ac:dyDescent="0.2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s="6">
        <f t="shared" si="195"/>
        <v>101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8298</v>
      </c>
      <c r="P2552" s="4">
        <f t="shared" si="196"/>
        <v>43.7</v>
      </c>
      <c r="Q2552" s="7">
        <f t="shared" si="197"/>
        <v>43.7</v>
      </c>
      <c r="R2552" s="8" t="s">
        <v>8323</v>
      </c>
      <c r="S2552" t="s">
        <v>8352</v>
      </c>
      <c r="T2552" s="11">
        <f t="shared" si="198"/>
        <v>42285.165972222225</v>
      </c>
      <c r="U2552" s="11">
        <f t="shared" si="199"/>
        <v>42228.634328703702</v>
      </c>
    </row>
    <row r="2553" spans="1:21" ht="48" hidden="1" x14ac:dyDescent="0.2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s="6">
        <f t="shared" si="195"/>
        <v>103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8298</v>
      </c>
      <c r="P2553" s="4">
        <f t="shared" si="196"/>
        <v>67.42</v>
      </c>
      <c r="Q2553" s="7">
        <f t="shared" si="197"/>
        <v>67.42</v>
      </c>
      <c r="R2553" s="8" t="s">
        <v>8323</v>
      </c>
      <c r="S2553" t="s">
        <v>8352</v>
      </c>
      <c r="T2553" s="11">
        <f t="shared" si="198"/>
        <v>40989.866666666669</v>
      </c>
      <c r="U2553" s="11">
        <f t="shared" si="199"/>
        <v>40961.252141203702</v>
      </c>
    </row>
    <row r="2554" spans="1:21" ht="48" hidden="1" x14ac:dyDescent="0.2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s="6">
        <f t="shared" si="195"/>
        <v>107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8298</v>
      </c>
      <c r="P2554" s="4">
        <f t="shared" si="196"/>
        <v>177.5</v>
      </c>
      <c r="Q2554" s="7">
        <f t="shared" si="197"/>
        <v>177.5</v>
      </c>
      <c r="R2554" s="8" t="s">
        <v>8323</v>
      </c>
      <c r="S2554" t="s">
        <v>8352</v>
      </c>
      <c r="T2554" s="11">
        <f t="shared" si="198"/>
        <v>42799.809965277775</v>
      </c>
      <c r="U2554" s="11">
        <f t="shared" si="199"/>
        <v>42769.809965277775</v>
      </c>
    </row>
    <row r="2555" spans="1:21" ht="48" hidden="1" x14ac:dyDescent="0.2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s="6">
        <f t="shared" si="195"/>
        <v>156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8298</v>
      </c>
      <c r="P2555" s="4">
        <f t="shared" si="196"/>
        <v>38.880000000000003</v>
      </c>
      <c r="Q2555" s="7">
        <f t="shared" si="197"/>
        <v>38.880000000000003</v>
      </c>
      <c r="R2555" s="8" t="s">
        <v>8323</v>
      </c>
      <c r="S2555" t="s">
        <v>8352</v>
      </c>
      <c r="T2555" s="11">
        <f t="shared" si="198"/>
        <v>41173.199155092596</v>
      </c>
      <c r="U2555" s="11">
        <f t="shared" si="199"/>
        <v>41113.199155092596</v>
      </c>
    </row>
    <row r="2556" spans="1:21" ht="48" hidden="1" x14ac:dyDescent="0.2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s="6">
        <f t="shared" si="195"/>
        <v>123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8298</v>
      </c>
      <c r="P2556" s="4">
        <f t="shared" si="196"/>
        <v>54.99</v>
      </c>
      <c r="Q2556" s="7">
        <f t="shared" si="197"/>
        <v>54.99</v>
      </c>
      <c r="R2556" s="8" t="s">
        <v>8323</v>
      </c>
      <c r="S2556" t="s">
        <v>8352</v>
      </c>
      <c r="T2556" s="11">
        <f t="shared" si="198"/>
        <v>42156.165972222225</v>
      </c>
      <c r="U2556" s="11">
        <f t="shared" si="199"/>
        <v>42125.078275462962</v>
      </c>
    </row>
    <row r="2557" spans="1:21" ht="48" hidden="1" x14ac:dyDescent="0.2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s="6">
        <f t="shared" si="195"/>
        <v>107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8298</v>
      </c>
      <c r="P2557" s="4">
        <f t="shared" si="196"/>
        <v>61.34</v>
      </c>
      <c r="Q2557" s="7">
        <f t="shared" si="197"/>
        <v>61.34</v>
      </c>
      <c r="R2557" s="8" t="s">
        <v>8323</v>
      </c>
      <c r="S2557" t="s">
        <v>8352</v>
      </c>
      <c r="T2557" s="11">
        <f t="shared" si="198"/>
        <v>41057.655011574076</v>
      </c>
      <c r="U2557" s="11">
        <f t="shared" si="199"/>
        <v>41026.655011574076</v>
      </c>
    </row>
    <row r="2558" spans="1:21" ht="48" hidden="1" x14ac:dyDescent="0.2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s="6">
        <f t="shared" si="195"/>
        <v>106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8298</v>
      </c>
      <c r="P2558" s="4">
        <f t="shared" si="196"/>
        <v>23.12</v>
      </c>
      <c r="Q2558" s="7">
        <f t="shared" si="197"/>
        <v>23.12</v>
      </c>
      <c r="R2558" s="8" t="s">
        <v>8323</v>
      </c>
      <c r="S2558" t="s">
        <v>8352</v>
      </c>
      <c r="T2558" s="11">
        <f t="shared" si="198"/>
        <v>41267.991400462961</v>
      </c>
      <c r="U2558" s="11">
        <f t="shared" si="199"/>
        <v>41222.991400462961</v>
      </c>
    </row>
    <row r="2559" spans="1:21" ht="32" hidden="1" x14ac:dyDescent="0.2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s="6">
        <f t="shared" si="195"/>
        <v>118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8298</v>
      </c>
      <c r="P2559" s="4">
        <f t="shared" si="196"/>
        <v>29.61</v>
      </c>
      <c r="Q2559" s="7">
        <f t="shared" si="197"/>
        <v>29.61</v>
      </c>
      <c r="R2559" s="8" t="s">
        <v>8323</v>
      </c>
      <c r="S2559" t="s">
        <v>8352</v>
      </c>
      <c r="T2559" s="11">
        <f t="shared" si="198"/>
        <v>41774.745208333334</v>
      </c>
      <c r="U2559" s="11">
        <f t="shared" si="199"/>
        <v>41744.745208333334</v>
      </c>
    </row>
    <row r="2560" spans="1:21" ht="32" hidden="1" x14ac:dyDescent="0.2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s="6">
        <f t="shared" si="195"/>
        <v>109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8298</v>
      </c>
      <c r="P2560" s="4">
        <f t="shared" si="196"/>
        <v>75.61</v>
      </c>
      <c r="Q2560" s="7">
        <f t="shared" si="197"/>
        <v>75.61</v>
      </c>
      <c r="R2560" s="8" t="s">
        <v>8323</v>
      </c>
      <c r="S2560" t="s">
        <v>8352</v>
      </c>
      <c r="T2560" s="11">
        <f t="shared" si="198"/>
        <v>42125.582638888889</v>
      </c>
      <c r="U2560" s="11">
        <f t="shared" si="199"/>
        <v>42093.860023148154</v>
      </c>
    </row>
    <row r="2561" spans="1:21" ht="48" hidden="1" x14ac:dyDescent="0.2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s="6">
        <f t="shared" si="195"/>
        <v>111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8298</v>
      </c>
      <c r="P2561" s="4">
        <f t="shared" si="196"/>
        <v>35.6</v>
      </c>
      <c r="Q2561" s="7">
        <f t="shared" si="197"/>
        <v>35.6</v>
      </c>
      <c r="R2561" s="8" t="s">
        <v>8323</v>
      </c>
      <c r="S2561" t="s">
        <v>8352</v>
      </c>
      <c r="T2561" s="11">
        <f t="shared" si="198"/>
        <v>40862.817361111112</v>
      </c>
      <c r="U2561" s="11">
        <f t="shared" si="199"/>
        <v>40829.873657407406</v>
      </c>
    </row>
    <row r="2562" spans="1:21" ht="48" hidden="1" x14ac:dyDescent="0.2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s="6">
        <f t="shared" si="195"/>
        <v>100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8298</v>
      </c>
      <c r="P2562" s="4">
        <f t="shared" si="196"/>
        <v>143</v>
      </c>
      <c r="Q2562" s="7">
        <f t="shared" si="197"/>
        <v>143</v>
      </c>
      <c r="R2562" s="8" t="s">
        <v>8323</v>
      </c>
      <c r="S2562" t="s">
        <v>8352</v>
      </c>
      <c r="T2562" s="11">
        <f t="shared" si="198"/>
        <v>42069.951087962967</v>
      </c>
      <c r="U2562" s="11">
        <f t="shared" si="199"/>
        <v>42039.951087962967</v>
      </c>
    </row>
    <row r="2563" spans="1:21" ht="48" hidden="1" x14ac:dyDescent="0.2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s="6">
        <f t="shared" ref="F2563:F2626" si="200">ROUND(E2563/D2563*100,0)</f>
        <v>0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8282</v>
      </c>
      <c r="P2563" s="4" t="e">
        <f t="shared" ref="P2563:P2626" si="201">ROUND(E2563/M2563,2)</f>
        <v>#DIV/0!</v>
      </c>
      <c r="Q2563" s="7">
        <f t="shared" ref="Q2563:Q2626" si="202">IFERROR(ROUND(E2563/M2563,2),0)</f>
        <v>0</v>
      </c>
      <c r="R2563" s="8" t="s">
        <v>8334</v>
      </c>
      <c r="S2563" t="s">
        <v>8335</v>
      </c>
      <c r="T2563" s="11">
        <f t="shared" ref="T2563:T2626" si="203">(((J2563/60)/60)/24)+DATE(1970,1,1)</f>
        <v>42290.528807870374</v>
      </c>
      <c r="U2563" s="11">
        <f t="shared" ref="U2563:U2626" si="204">(((K2563/60)/60)/24)+DATE(1970,1,1)</f>
        <v>42260.528807870374</v>
      </c>
    </row>
    <row r="2564" spans="1:21" ht="48" hidden="1" x14ac:dyDescent="0.2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s="6">
        <f t="shared" si="200"/>
        <v>1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8282</v>
      </c>
      <c r="P2564" s="4">
        <f t="shared" si="201"/>
        <v>25</v>
      </c>
      <c r="Q2564" s="7">
        <f t="shared" si="202"/>
        <v>25</v>
      </c>
      <c r="R2564" s="8" t="s">
        <v>8334</v>
      </c>
      <c r="S2564" t="s">
        <v>8335</v>
      </c>
      <c r="T2564" s="11">
        <f t="shared" si="203"/>
        <v>42654.524756944447</v>
      </c>
      <c r="U2564" s="11">
        <f t="shared" si="204"/>
        <v>42594.524756944447</v>
      </c>
    </row>
    <row r="2565" spans="1:21" ht="32" hidden="1" x14ac:dyDescent="0.2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s="6">
        <f t="shared" si="200"/>
        <v>0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8282</v>
      </c>
      <c r="P2565" s="4" t="e">
        <f t="shared" si="201"/>
        <v>#DIV/0!</v>
      </c>
      <c r="Q2565" s="7">
        <f t="shared" si="202"/>
        <v>0</v>
      </c>
      <c r="R2565" s="8" t="s">
        <v>8334</v>
      </c>
      <c r="S2565" t="s">
        <v>8335</v>
      </c>
      <c r="T2565" s="11">
        <f t="shared" si="203"/>
        <v>42215.139479166668</v>
      </c>
      <c r="U2565" s="11">
        <f t="shared" si="204"/>
        <v>42155.139479166668</v>
      </c>
    </row>
    <row r="2566" spans="1:21" ht="48" hidden="1" x14ac:dyDescent="0.2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s="6">
        <f t="shared" si="200"/>
        <v>0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8282</v>
      </c>
      <c r="P2566" s="4" t="e">
        <f t="shared" si="201"/>
        <v>#DIV/0!</v>
      </c>
      <c r="Q2566" s="7">
        <f t="shared" si="202"/>
        <v>0</v>
      </c>
      <c r="R2566" s="8" t="s">
        <v>8334</v>
      </c>
      <c r="S2566" t="s">
        <v>8335</v>
      </c>
      <c r="T2566" s="11">
        <f t="shared" si="203"/>
        <v>41852.040497685186</v>
      </c>
      <c r="U2566" s="11">
        <f t="shared" si="204"/>
        <v>41822.040497685186</v>
      </c>
    </row>
    <row r="2567" spans="1:21" ht="48" hidden="1" x14ac:dyDescent="0.2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s="6">
        <f t="shared" si="200"/>
        <v>1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8282</v>
      </c>
      <c r="P2567" s="4">
        <f t="shared" si="201"/>
        <v>100</v>
      </c>
      <c r="Q2567" s="7">
        <f t="shared" si="202"/>
        <v>100</v>
      </c>
      <c r="R2567" s="8" t="s">
        <v>8334</v>
      </c>
      <c r="S2567" t="s">
        <v>8335</v>
      </c>
      <c r="T2567" s="11">
        <f t="shared" si="203"/>
        <v>42499.868055555555</v>
      </c>
      <c r="U2567" s="11">
        <f t="shared" si="204"/>
        <v>42440.650335648148</v>
      </c>
    </row>
    <row r="2568" spans="1:21" ht="48" hidden="1" x14ac:dyDescent="0.2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s="6">
        <f t="shared" si="200"/>
        <v>0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8282</v>
      </c>
      <c r="P2568" s="4" t="e">
        <f t="shared" si="201"/>
        <v>#DIV/0!</v>
      </c>
      <c r="Q2568" s="7">
        <f t="shared" si="202"/>
        <v>0</v>
      </c>
      <c r="R2568" s="8" t="s">
        <v>8334</v>
      </c>
      <c r="S2568" t="s">
        <v>8335</v>
      </c>
      <c r="T2568" s="11">
        <f t="shared" si="203"/>
        <v>41872.980879629627</v>
      </c>
      <c r="U2568" s="11">
        <f t="shared" si="204"/>
        <v>41842.980879629627</v>
      </c>
    </row>
    <row r="2569" spans="1:21" ht="48" hidden="1" x14ac:dyDescent="0.2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s="6">
        <f t="shared" si="200"/>
        <v>0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8282</v>
      </c>
      <c r="P2569" s="4">
        <f t="shared" si="201"/>
        <v>60</v>
      </c>
      <c r="Q2569" s="7">
        <f t="shared" si="202"/>
        <v>60</v>
      </c>
      <c r="R2569" s="8" t="s">
        <v>8334</v>
      </c>
      <c r="S2569" t="s">
        <v>8335</v>
      </c>
      <c r="T2569" s="11">
        <f t="shared" si="203"/>
        <v>42117.878912037035</v>
      </c>
      <c r="U2569" s="11">
        <f t="shared" si="204"/>
        <v>42087.878912037035</v>
      </c>
    </row>
    <row r="2570" spans="1:21" ht="48" hidden="1" x14ac:dyDescent="0.2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s="6">
        <f t="shared" si="200"/>
        <v>1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8282</v>
      </c>
      <c r="P2570" s="4">
        <f t="shared" si="201"/>
        <v>50</v>
      </c>
      <c r="Q2570" s="7">
        <f t="shared" si="202"/>
        <v>50</v>
      </c>
      <c r="R2570" s="8" t="s">
        <v>8334</v>
      </c>
      <c r="S2570" t="s">
        <v>8335</v>
      </c>
      <c r="T2570" s="11">
        <f t="shared" si="203"/>
        <v>42614.666597222225</v>
      </c>
      <c r="U2570" s="11">
        <f t="shared" si="204"/>
        <v>42584.666597222225</v>
      </c>
    </row>
    <row r="2571" spans="1:21" ht="48" hidden="1" x14ac:dyDescent="0.2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s="6">
        <f t="shared" si="200"/>
        <v>2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8282</v>
      </c>
      <c r="P2571" s="4">
        <f t="shared" si="201"/>
        <v>72.5</v>
      </c>
      <c r="Q2571" s="7">
        <f t="shared" si="202"/>
        <v>72.5</v>
      </c>
      <c r="R2571" s="8" t="s">
        <v>8334</v>
      </c>
      <c r="S2571" t="s">
        <v>8335</v>
      </c>
      <c r="T2571" s="11">
        <f t="shared" si="203"/>
        <v>42264.105462962965</v>
      </c>
      <c r="U2571" s="11">
        <f t="shared" si="204"/>
        <v>42234.105462962965</v>
      </c>
    </row>
    <row r="2572" spans="1:21" ht="48" hidden="1" x14ac:dyDescent="0.2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s="6">
        <f t="shared" si="200"/>
        <v>1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8282</v>
      </c>
      <c r="P2572" s="4">
        <f t="shared" si="201"/>
        <v>29.5</v>
      </c>
      <c r="Q2572" s="7">
        <f t="shared" si="202"/>
        <v>29.5</v>
      </c>
      <c r="R2572" s="8" t="s">
        <v>8334</v>
      </c>
      <c r="S2572" t="s">
        <v>8335</v>
      </c>
      <c r="T2572" s="11">
        <f t="shared" si="203"/>
        <v>42774.903182870374</v>
      </c>
      <c r="U2572" s="11">
        <f t="shared" si="204"/>
        <v>42744.903182870374</v>
      </c>
    </row>
    <row r="2573" spans="1:21" ht="48" hidden="1" x14ac:dyDescent="0.2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s="6">
        <f t="shared" si="200"/>
        <v>0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8282</v>
      </c>
      <c r="P2573" s="4">
        <f t="shared" si="201"/>
        <v>62.5</v>
      </c>
      <c r="Q2573" s="7">
        <f t="shared" si="202"/>
        <v>62.5</v>
      </c>
      <c r="R2573" s="8" t="s">
        <v>8334</v>
      </c>
      <c r="S2573" t="s">
        <v>8335</v>
      </c>
      <c r="T2573" s="11">
        <f t="shared" si="203"/>
        <v>42509.341678240744</v>
      </c>
      <c r="U2573" s="11">
        <f t="shared" si="204"/>
        <v>42449.341678240744</v>
      </c>
    </row>
    <row r="2574" spans="1:21" ht="48" hidden="1" x14ac:dyDescent="0.2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s="6">
        <f t="shared" si="200"/>
        <v>0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8282</v>
      </c>
      <c r="P2574" s="4" t="e">
        <f t="shared" si="201"/>
        <v>#DIV/0!</v>
      </c>
      <c r="Q2574" s="7">
        <f t="shared" si="202"/>
        <v>0</v>
      </c>
      <c r="R2574" s="8" t="s">
        <v>8334</v>
      </c>
      <c r="S2574" t="s">
        <v>8335</v>
      </c>
      <c r="T2574" s="11">
        <f t="shared" si="203"/>
        <v>42107.119409722218</v>
      </c>
      <c r="U2574" s="11">
        <f t="shared" si="204"/>
        <v>42077.119409722218</v>
      </c>
    </row>
    <row r="2575" spans="1:21" ht="48" hidden="1" x14ac:dyDescent="0.2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s="6">
        <f t="shared" si="200"/>
        <v>0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8282</v>
      </c>
      <c r="P2575" s="4" t="e">
        <f t="shared" si="201"/>
        <v>#DIV/0!</v>
      </c>
      <c r="Q2575" s="7">
        <f t="shared" si="202"/>
        <v>0</v>
      </c>
      <c r="R2575" s="8" t="s">
        <v>8334</v>
      </c>
      <c r="S2575" t="s">
        <v>8335</v>
      </c>
      <c r="T2575" s="11">
        <f t="shared" si="203"/>
        <v>41874.592002314814</v>
      </c>
      <c r="U2575" s="11">
        <f t="shared" si="204"/>
        <v>41829.592002314814</v>
      </c>
    </row>
    <row r="2576" spans="1:21" ht="48" hidden="1" x14ac:dyDescent="0.2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s="6">
        <f t="shared" si="200"/>
        <v>0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8282</v>
      </c>
      <c r="P2576" s="4" t="e">
        <f t="shared" si="201"/>
        <v>#DIV/0!</v>
      </c>
      <c r="Q2576" s="7">
        <f t="shared" si="202"/>
        <v>0</v>
      </c>
      <c r="R2576" s="8" t="s">
        <v>8334</v>
      </c>
      <c r="S2576" t="s">
        <v>8335</v>
      </c>
      <c r="T2576" s="11">
        <f t="shared" si="203"/>
        <v>42508.825752314813</v>
      </c>
      <c r="U2576" s="11">
        <f t="shared" si="204"/>
        <v>42487.825752314813</v>
      </c>
    </row>
    <row r="2577" spans="1:21" ht="48" hidden="1" x14ac:dyDescent="0.2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s="6">
        <f t="shared" si="200"/>
        <v>0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8282</v>
      </c>
      <c r="P2577" s="4" t="e">
        <f t="shared" si="201"/>
        <v>#DIV/0!</v>
      </c>
      <c r="Q2577" s="7">
        <f t="shared" si="202"/>
        <v>0</v>
      </c>
      <c r="R2577" s="8" t="s">
        <v>8334</v>
      </c>
      <c r="S2577" t="s">
        <v>8335</v>
      </c>
      <c r="T2577" s="11">
        <f t="shared" si="203"/>
        <v>42016.108726851846</v>
      </c>
      <c r="U2577" s="11">
        <f t="shared" si="204"/>
        <v>41986.108726851846</v>
      </c>
    </row>
    <row r="2578" spans="1:21" ht="32" hidden="1" x14ac:dyDescent="0.2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s="6">
        <f t="shared" si="200"/>
        <v>0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8282</v>
      </c>
      <c r="P2578" s="4" t="e">
        <f t="shared" si="201"/>
        <v>#DIV/0!</v>
      </c>
      <c r="Q2578" s="7">
        <f t="shared" si="202"/>
        <v>0</v>
      </c>
      <c r="R2578" s="8" t="s">
        <v>8334</v>
      </c>
      <c r="S2578" t="s">
        <v>8335</v>
      </c>
      <c r="T2578" s="11">
        <f t="shared" si="203"/>
        <v>42104.968136574069</v>
      </c>
      <c r="U2578" s="11">
        <f t="shared" si="204"/>
        <v>42060.00980324074</v>
      </c>
    </row>
    <row r="2579" spans="1:21" ht="48" hidden="1" x14ac:dyDescent="0.2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s="6">
        <f t="shared" si="200"/>
        <v>0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8282</v>
      </c>
      <c r="P2579" s="4" t="e">
        <f t="shared" si="201"/>
        <v>#DIV/0!</v>
      </c>
      <c r="Q2579" s="7">
        <f t="shared" si="202"/>
        <v>0</v>
      </c>
      <c r="R2579" s="8" t="s">
        <v>8334</v>
      </c>
      <c r="S2579" t="s">
        <v>8335</v>
      </c>
      <c r="T2579" s="11">
        <f t="shared" si="203"/>
        <v>41855.820567129631</v>
      </c>
      <c r="U2579" s="11">
        <f t="shared" si="204"/>
        <v>41830.820567129631</v>
      </c>
    </row>
    <row r="2580" spans="1:21" ht="48" hidden="1" x14ac:dyDescent="0.2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s="6">
        <f t="shared" si="200"/>
        <v>0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8282</v>
      </c>
      <c r="P2580" s="4" t="e">
        <f t="shared" si="201"/>
        <v>#DIV/0!</v>
      </c>
      <c r="Q2580" s="7">
        <f t="shared" si="202"/>
        <v>0</v>
      </c>
      <c r="R2580" s="8" t="s">
        <v>8334</v>
      </c>
      <c r="S2580" t="s">
        <v>8335</v>
      </c>
      <c r="T2580" s="11">
        <f t="shared" si="203"/>
        <v>42286.708333333328</v>
      </c>
      <c r="U2580" s="11">
        <f t="shared" si="204"/>
        <v>42238.022905092599</v>
      </c>
    </row>
    <row r="2581" spans="1:21" ht="48" hidden="1" x14ac:dyDescent="0.2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s="6">
        <f t="shared" si="200"/>
        <v>0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8282</v>
      </c>
      <c r="P2581" s="4">
        <f t="shared" si="201"/>
        <v>23.08</v>
      </c>
      <c r="Q2581" s="7">
        <f t="shared" si="202"/>
        <v>23.08</v>
      </c>
      <c r="R2581" s="8" t="s">
        <v>8334</v>
      </c>
      <c r="S2581" t="s">
        <v>8335</v>
      </c>
      <c r="T2581" s="11">
        <f t="shared" si="203"/>
        <v>41897.829895833333</v>
      </c>
      <c r="U2581" s="11">
        <f t="shared" si="204"/>
        <v>41837.829895833333</v>
      </c>
    </row>
    <row r="2582" spans="1:21" ht="48" hidden="1" x14ac:dyDescent="0.2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s="6">
        <f t="shared" si="200"/>
        <v>1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8282</v>
      </c>
      <c r="P2582" s="4">
        <f t="shared" si="201"/>
        <v>25.5</v>
      </c>
      <c r="Q2582" s="7">
        <f t="shared" si="202"/>
        <v>25.5</v>
      </c>
      <c r="R2582" s="8" t="s">
        <v>8334</v>
      </c>
      <c r="S2582" t="s">
        <v>8335</v>
      </c>
      <c r="T2582" s="11">
        <f t="shared" si="203"/>
        <v>42140.125</v>
      </c>
      <c r="U2582" s="11">
        <f t="shared" si="204"/>
        <v>42110.326423611114</v>
      </c>
    </row>
    <row r="2583" spans="1:21" ht="48" hidden="1" x14ac:dyDescent="0.2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s="6">
        <f t="shared" si="200"/>
        <v>11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8282</v>
      </c>
      <c r="P2583" s="4">
        <f t="shared" si="201"/>
        <v>48.18</v>
      </c>
      <c r="Q2583" s="7">
        <f t="shared" si="202"/>
        <v>48.18</v>
      </c>
      <c r="R2583" s="8" t="s">
        <v>8334</v>
      </c>
      <c r="S2583" t="s">
        <v>8335</v>
      </c>
      <c r="T2583" s="11">
        <f t="shared" si="203"/>
        <v>42324.670115740737</v>
      </c>
      <c r="U2583" s="11">
        <f t="shared" si="204"/>
        <v>42294.628449074073</v>
      </c>
    </row>
    <row r="2584" spans="1:21" ht="32" hidden="1" x14ac:dyDescent="0.2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s="6">
        <f t="shared" si="200"/>
        <v>0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8282</v>
      </c>
      <c r="P2584" s="4">
        <f t="shared" si="201"/>
        <v>1</v>
      </c>
      <c r="Q2584" s="7">
        <f t="shared" si="202"/>
        <v>1</v>
      </c>
      <c r="R2584" s="8" t="s">
        <v>8334</v>
      </c>
      <c r="S2584" t="s">
        <v>8335</v>
      </c>
      <c r="T2584" s="11">
        <f t="shared" si="203"/>
        <v>42672.988819444443</v>
      </c>
      <c r="U2584" s="11">
        <f t="shared" si="204"/>
        <v>42642.988819444443</v>
      </c>
    </row>
    <row r="2585" spans="1:21" ht="32" hidden="1" x14ac:dyDescent="0.2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s="6">
        <f t="shared" si="200"/>
        <v>1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8282</v>
      </c>
      <c r="P2585" s="4">
        <f t="shared" si="201"/>
        <v>1</v>
      </c>
      <c r="Q2585" s="7">
        <f t="shared" si="202"/>
        <v>1</v>
      </c>
      <c r="R2585" s="8" t="s">
        <v>8334</v>
      </c>
      <c r="S2585" t="s">
        <v>8335</v>
      </c>
      <c r="T2585" s="11">
        <f t="shared" si="203"/>
        <v>42079.727777777778</v>
      </c>
      <c r="U2585" s="11">
        <f t="shared" si="204"/>
        <v>42019.76944444445</v>
      </c>
    </row>
    <row r="2586" spans="1:21" ht="32" hidden="1" x14ac:dyDescent="0.2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s="6">
        <f t="shared" si="200"/>
        <v>0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8282</v>
      </c>
      <c r="P2586" s="4" t="e">
        <f t="shared" si="201"/>
        <v>#DIV/0!</v>
      </c>
      <c r="Q2586" s="7">
        <f t="shared" si="202"/>
        <v>0</v>
      </c>
      <c r="R2586" s="8" t="s">
        <v>8334</v>
      </c>
      <c r="S2586" t="s">
        <v>8335</v>
      </c>
      <c r="T2586" s="11">
        <f t="shared" si="203"/>
        <v>42170.173252314817</v>
      </c>
      <c r="U2586" s="11">
        <f t="shared" si="204"/>
        <v>42140.173252314817</v>
      </c>
    </row>
    <row r="2587" spans="1:21" ht="48" hidden="1" x14ac:dyDescent="0.2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s="6">
        <f t="shared" si="200"/>
        <v>0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8282</v>
      </c>
      <c r="P2587" s="4">
        <f t="shared" si="201"/>
        <v>50</v>
      </c>
      <c r="Q2587" s="7">
        <f t="shared" si="202"/>
        <v>50</v>
      </c>
      <c r="R2587" s="8" t="s">
        <v>8334</v>
      </c>
      <c r="S2587" t="s">
        <v>8335</v>
      </c>
      <c r="T2587" s="11">
        <f t="shared" si="203"/>
        <v>41825.963333333333</v>
      </c>
      <c r="U2587" s="11">
        <f t="shared" si="204"/>
        <v>41795.963333333333</v>
      </c>
    </row>
    <row r="2588" spans="1:21" ht="32" hidden="1" x14ac:dyDescent="0.2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s="6">
        <f t="shared" si="200"/>
        <v>0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8282</v>
      </c>
      <c r="P2588" s="4">
        <f t="shared" si="201"/>
        <v>5</v>
      </c>
      <c r="Q2588" s="7">
        <f t="shared" si="202"/>
        <v>5</v>
      </c>
      <c r="R2588" s="8" t="s">
        <v>8334</v>
      </c>
      <c r="S2588" t="s">
        <v>8335</v>
      </c>
      <c r="T2588" s="11">
        <f t="shared" si="203"/>
        <v>42363.330277777779</v>
      </c>
      <c r="U2588" s="11">
        <f t="shared" si="204"/>
        <v>42333.330277777779</v>
      </c>
    </row>
    <row r="2589" spans="1:21" ht="48" hidden="1" x14ac:dyDescent="0.2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s="6">
        <f t="shared" si="200"/>
        <v>2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8282</v>
      </c>
      <c r="P2589" s="4">
        <f t="shared" si="201"/>
        <v>202.83</v>
      </c>
      <c r="Q2589" s="7">
        <f t="shared" si="202"/>
        <v>202.83</v>
      </c>
      <c r="R2589" s="8" t="s">
        <v>8334</v>
      </c>
      <c r="S2589" t="s">
        <v>8335</v>
      </c>
      <c r="T2589" s="11">
        <f t="shared" si="203"/>
        <v>42368.675381944442</v>
      </c>
      <c r="U2589" s="11">
        <f t="shared" si="204"/>
        <v>42338.675381944442</v>
      </c>
    </row>
    <row r="2590" spans="1:21" ht="48" hidden="1" x14ac:dyDescent="0.2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s="6">
        <f t="shared" si="200"/>
        <v>4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8282</v>
      </c>
      <c r="P2590" s="4">
        <f t="shared" si="201"/>
        <v>29.13</v>
      </c>
      <c r="Q2590" s="7">
        <f t="shared" si="202"/>
        <v>29.13</v>
      </c>
      <c r="R2590" s="8" t="s">
        <v>8334</v>
      </c>
      <c r="S2590" t="s">
        <v>8335</v>
      </c>
      <c r="T2590" s="11">
        <f t="shared" si="203"/>
        <v>42094.551388888889</v>
      </c>
      <c r="U2590" s="11">
        <f t="shared" si="204"/>
        <v>42042.676226851851</v>
      </c>
    </row>
    <row r="2591" spans="1:21" ht="48" hidden="1" x14ac:dyDescent="0.2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s="6">
        <f t="shared" si="200"/>
        <v>0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8282</v>
      </c>
      <c r="P2591" s="4">
        <f t="shared" si="201"/>
        <v>5</v>
      </c>
      <c r="Q2591" s="7">
        <f t="shared" si="202"/>
        <v>5</v>
      </c>
      <c r="R2591" s="8" t="s">
        <v>8334</v>
      </c>
      <c r="S2591" t="s">
        <v>8335</v>
      </c>
      <c r="T2591" s="11">
        <f t="shared" si="203"/>
        <v>42452.494525462964</v>
      </c>
      <c r="U2591" s="11">
        <f t="shared" si="204"/>
        <v>42422.536192129628</v>
      </c>
    </row>
    <row r="2592" spans="1:21" ht="48" hidden="1" x14ac:dyDescent="0.2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s="6">
        <f t="shared" si="200"/>
        <v>0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8282</v>
      </c>
      <c r="P2592" s="4" t="e">
        <f t="shared" si="201"/>
        <v>#DIV/0!</v>
      </c>
      <c r="Q2592" s="7">
        <f t="shared" si="202"/>
        <v>0</v>
      </c>
      <c r="R2592" s="8" t="s">
        <v>8334</v>
      </c>
      <c r="S2592" t="s">
        <v>8335</v>
      </c>
      <c r="T2592" s="11">
        <f t="shared" si="203"/>
        <v>42395.589085648149</v>
      </c>
      <c r="U2592" s="11">
        <f t="shared" si="204"/>
        <v>42388.589085648149</v>
      </c>
    </row>
    <row r="2593" spans="1:21" ht="48" hidden="1" x14ac:dyDescent="0.2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s="6">
        <f t="shared" si="200"/>
        <v>2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8282</v>
      </c>
      <c r="P2593" s="4">
        <f t="shared" si="201"/>
        <v>13</v>
      </c>
      <c r="Q2593" s="7">
        <f t="shared" si="202"/>
        <v>13</v>
      </c>
      <c r="R2593" s="8" t="s">
        <v>8334</v>
      </c>
      <c r="S2593" t="s">
        <v>8335</v>
      </c>
      <c r="T2593" s="11">
        <f t="shared" si="203"/>
        <v>42442.864861111113</v>
      </c>
      <c r="U2593" s="11">
        <f t="shared" si="204"/>
        <v>42382.906527777777</v>
      </c>
    </row>
    <row r="2594" spans="1:21" ht="48" hidden="1" x14ac:dyDescent="0.2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s="6">
        <f t="shared" si="200"/>
        <v>0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8282</v>
      </c>
      <c r="P2594" s="4">
        <f t="shared" si="201"/>
        <v>50</v>
      </c>
      <c r="Q2594" s="7">
        <f t="shared" si="202"/>
        <v>50</v>
      </c>
      <c r="R2594" s="8" t="s">
        <v>8334</v>
      </c>
      <c r="S2594" t="s">
        <v>8335</v>
      </c>
      <c r="T2594" s="11">
        <f t="shared" si="203"/>
        <v>41917.801168981481</v>
      </c>
      <c r="U2594" s="11">
        <f t="shared" si="204"/>
        <v>41887.801168981481</v>
      </c>
    </row>
    <row r="2595" spans="1:21" ht="48" hidden="1" x14ac:dyDescent="0.2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s="6">
        <f t="shared" si="200"/>
        <v>0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8282</v>
      </c>
      <c r="P2595" s="4" t="e">
        <f t="shared" si="201"/>
        <v>#DIV/0!</v>
      </c>
      <c r="Q2595" s="7">
        <f t="shared" si="202"/>
        <v>0</v>
      </c>
      <c r="R2595" s="8" t="s">
        <v>8334</v>
      </c>
      <c r="S2595" t="s">
        <v>8335</v>
      </c>
      <c r="T2595" s="11">
        <f t="shared" si="203"/>
        <v>42119.84520833334</v>
      </c>
      <c r="U2595" s="11">
        <f t="shared" si="204"/>
        <v>42089.84520833334</v>
      </c>
    </row>
    <row r="2596" spans="1:21" ht="48" hidden="1" x14ac:dyDescent="0.2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s="6">
        <f t="shared" si="200"/>
        <v>0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8282</v>
      </c>
      <c r="P2596" s="4">
        <f t="shared" si="201"/>
        <v>1</v>
      </c>
      <c r="Q2596" s="7">
        <f t="shared" si="202"/>
        <v>1</v>
      </c>
      <c r="R2596" s="8" t="s">
        <v>8334</v>
      </c>
      <c r="S2596" t="s">
        <v>8335</v>
      </c>
      <c r="T2596" s="11">
        <f t="shared" si="203"/>
        <v>41858.967916666668</v>
      </c>
      <c r="U2596" s="11">
        <f t="shared" si="204"/>
        <v>41828.967916666668</v>
      </c>
    </row>
    <row r="2597" spans="1:21" ht="32" hidden="1" x14ac:dyDescent="0.2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s="6">
        <f t="shared" si="200"/>
        <v>12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8282</v>
      </c>
      <c r="P2597" s="4">
        <f t="shared" si="201"/>
        <v>96.05</v>
      </c>
      <c r="Q2597" s="7">
        <f t="shared" si="202"/>
        <v>96.05</v>
      </c>
      <c r="R2597" s="8" t="s">
        <v>8334</v>
      </c>
      <c r="S2597" t="s">
        <v>8335</v>
      </c>
      <c r="T2597" s="11">
        <f t="shared" si="203"/>
        <v>42790.244212962964</v>
      </c>
      <c r="U2597" s="11">
        <f t="shared" si="204"/>
        <v>42760.244212962964</v>
      </c>
    </row>
    <row r="2598" spans="1:21" ht="48" hidden="1" x14ac:dyDescent="0.2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s="6">
        <f t="shared" si="200"/>
        <v>24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8282</v>
      </c>
      <c r="P2598" s="4">
        <f t="shared" si="201"/>
        <v>305.77999999999997</v>
      </c>
      <c r="Q2598" s="7">
        <f t="shared" si="202"/>
        <v>305.77999999999997</v>
      </c>
      <c r="R2598" s="8" t="s">
        <v>8334</v>
      </c>
      <c r="S2598" t="s">
        <v>8335</v>
      </c>
      <c r="T2598" s="11">
        <f t="shared" si="203"/>
        <v>41858.664456018516</v>
      </c>
      <c r="U2598" s="11">
        <f t="shared" si="204"/>
        <v>41828.664456018516</v>
      </c>
    </row>
    <row r="2599" spans="1:21" ht="48" hidden="1" x14ac:dyDescent="0.2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s="6">
        <f t="shared" si="200"/>
        <v>6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8282</v>
      </c>
      <c r="P2599" s="4">
        <f t="shared" si="201"/>
        <v>12.14</v>
      </c>
      <c r="Q2599" s="7">
        <f t="shared" si="202"/>
        <v>12.14</v>
      </c>
      <c r="R2599" s="8" t="s">
        <v>8334</v>
      </c>
      <c r="S2599" t="s">
        <v>8335</v>
      </c>
      <c r="T2599" s="11">
        <f t="shared" si="203"/>
        <v>42540.341631944444</v>
      </c>
      <c r="U2599" s="11">
        <f t="shared" si="204"/>
        <v>42510.341631944444</v>
      </c>
    </row>
    <row r="2600" spans="1:21" ht="32" hidden="1" x14ac:dyDescent="0.2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s="6">
        <f t="shared" si="200"/>
        <v>39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8282</v>
      </c>
      <c r="P2600" s="4">
        <f t="shared" si="201"/>
        <v>83.57</v>
      </c>
      <c r="Q2600" s="7">
        <f t="shared" si="202"/>
        <v>83.57</v>
      </c>
      <c r="R2600" s="8" t="s">
        <v>8334</v>
      </c>
      <c r="S2600" t="s">
        <v>8335</v>
      </c>
      <c r="T2600" s="11">
        <f t="shared" si="203"/>
        <v>42270.840289351851</v>
      </c>
      <c r="U2600" s="11">
        <f t="shared" si="204"/>
        <v>42240.840289351851</v>
      </c>
    </row>
    <row r="2601" spans="1:21" ht="32" hidden="1" x14ac:dyDescent="0.2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s="6">
        <f t="shared" si="200"/>
        <v>1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8282</v>
      </c>
      <c r="P2601" s="4">
        <f t="shared" si="201"/>
        <v>18</v>
      </c>
      <c r="Q2601" s="7">
        <f t="shared" si="202"/>
        <v>18</v>
      </c>
      <c r="R2601" s="8" t="s">
        <v>8334</v>
      </c>
      <c r="S2601" t="s">
        <v>8335</v>
      </c>
      <c r="T2601" s="11">
        <f t="shared" si="203"/>
        <v>41854.754016203704</v>
      </c>
      <c r="U2601" s="11">
        <f t="shared" si="204"/>
        <v>41809.754016203704</v>
      </c>
    </row>
    <row r="2602" spans="1:21" ht="32" hidden="1" x14ac:dyDescent="0.2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s="6">
        <f t="shared" si="200"/>
        <v>7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8282</v>
      </c>
      <c r="P2602" s="4">
        <f t="shared" si="201"/>
        <v>115.53</v>
      </c>
      <c r="Q2602" s="7">
        <f t="shared" si="202"/>
        <v>115.53</v>
      </c>
      <c r="R2602" s="8" t="s">
        <v>8334</v>
      </c>
      <c r="S2602" t="s">
        <v>8335</v>
      </c>
      <c r="T2602" s="11">
        <f t="shared" si="203"/>
        <v>42454.858796296292</v>
      </c>
      <c r="U2602" s="11">
        <f t="shared" si="204"/>
        <v>42394.900462962964</v>
      </c>
    </row>
    <row r="2603" spans="1:21" ht="48" hidden="1" x14ac:dyDescent="0.2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s="6">
        <f t="shared" si="200"/>
        <v>661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8299</v>
      </c>
      <c r="P2603" s="4">
        <f t="shared" si="201"/>
        <v>21.9</v>
      </c>
      <c r="Q2603" s="7">
        <f t="shared" si="202"/>
        <v>21.9</v>
      </c>
      <c r="R2603" s="8" t="s">
        <v>8317</v>
      </c>
      <c r="S2603" t="s">
        <v>8353</v>
      </c>
      <c r="T2603" s="11">
        <f t="shared" si="203"/>
        <v>41165.165972222225</v>
      </c>
      <c r="U2603" s="11">
        <f t="shared" si="204"/>
        <v>41150.902187499996</v>
      </c>
    </row>
    <row r="2604" spans="1:21" ht="48" hidden="1" x14ac:dyDescent="0.2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s="6">
        <f t="shared" si="200"/>
        <v>326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8299</v>
      </c>
      <c r="P2604" s="4">
        <f t="shared" si="201"/>
        <v>80.02</v>
      </c>
      <c r="Q2604" s="7">
        <f t="shared" si="202"/>
        <v>80.02</v>
      </c>
      <c r="R2604" s="8" t="s">
        <v>8317</v>
      </c>
      <c r="S2604" t="s">
        <v>8353</v>
      </c>
      <c r="T2604" s="11">
        <f t="shared" si="203"/>
        <v>41955.888888888891</v>
      </c>
      <c r="U2604" s="11">
        <f t="shared" si="204"/>
        <v>41915.747314814813</v>
      </c>
    </row>
    <row r="2605" spans="1:21" ht="32" hidden="1" x14ac:dyDescent="0.2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s="6">
        <f t="shared" si="200"/>
        <v>101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8299</v>
      </c>
      <c r="P2605" s="4">
        <f t="shared" si="201"/>
        <v>35.520000000000003</v>
      </c>
      <c r="Q2605" s="7">
        <f t="shared" si="202"/>
        <v>35.520000000000003</v>
      </c>
      <c r="R2605" s="8" t="s">
        <v>8317</v>
      </c>
      <c r="S2605" t="s">
        <v>8353</v>
      </c>
      <c r="T2605" s="11">
        <f t="shared" si="203"/>
        <v>41631.912662037037</v>
      </c>
      <c r="U2605" s="11">
        <f t="shared" si="204"/>
        <v>41617.912662037037</v>
      </c>
    </row>
    <row r="2606" spans="1:21" ht="48" hidden="1" x14ac:dyDescent="0.2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s="6">
        <f t="shared" si="200"/>
        <v>104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8299</v>
      </c>
      <c r="P2606" s="4">
        <f t="shared" si="201"/>
        <v>64.930000000000007</v>
      </c>
      <c r="Q2606" s="7">
        <f t="shared" si="202"/>
        <v>64.930000000000007</v>
      </c>
      <c r="R2606" s="8" t="s">
        <v>8317</v>
      </c>
      <c r="S2606" t="s">
        <v>8353</v>
      </c>
      <c r="T2606" s="11">
        <f t="shared" si="203"/>
        <v>41028.051192129627</v>
      </c>
      <c r="U2606" s="11">
        <f t="shared" si="204"/>
        <v>40998.051192129627</v>
      </c>
    </row>
    <row r="2607" spans="1:21" ht="48" hidden="1" x14ac:dyDescent="0.2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s="6">
        <f t="shared" si="200"/>
        <v>107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8299</v>
      </c>
      <c r="P2607" s="4">
        <f t="shared" si="201"/>
        <v>60.97</v>
      </c>
      <c r="Q2607" s="7">
        <f t="shared" si="202"/>
        <v>60.97</v>
      </c>
      <c r="R2607" s="8" t="s">
        <v>8317</v>
      </c>
      <c r="S2607" t="s">
        <v>8353</v>
      </c>
      <c r="T2607" s="11">
        <f t="shared" si="203"/>
        <v>42538.541550925926</v>
      </c>
      <c r="U2607" s="11">
        <f t="shared" si="204"/>
        <v>42508.541550925926</v>
      </c>
    </row>
    <row r="2608" spans="1:21" ht="64" hidden="1" x14ac:dyDescent="0.2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s="6">
        <f t="shared" si="200"/>
        <v>110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8299</v>
      </c>
      <c r="P2608" s="4">
        <f t="shared" si="201"/>
        <v>31.44</v>
      </c>
      <c r="Q2608" s="7">
        <f t="shared" si="202"/>
        <v>31.44</v>
      </c>
      <c r="R2608" s="8" t="s">
        <v>8317</v>
      </c>
      <c r="S2608" t="s">
        <v>8353</v>
      </c>
      <c r="T2608" s="11">
        <f t="shared" si="203"/>
        <v>41758.712754629632</v>
      </c>
      <c r="U2608" s="11">
        <f t="shared" si="204"/>
        <v>41726.712754629632</v>
      </c>
    </row>
    <row r="2609" spans="1:21" ht="48" hidden="1" x14ac:dyDescent="0.2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s="6">
        <f t="shared" si="200"/>
        <v>408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8299</v>
      </c>
      <c r="P2609" s="4">
        <f t="shared" si="201"/>
        <v>81.95</v>
      </c>
      <c r="Q2609" s="7">
        <f t="shared" si="202"/>
        <v>81.95</v>
      </c>
      <c r="R2609" s="8" t="s">
        <v>8317</v>
      </c>
      <c r="S2609" t="s">
        <v>8353</v>
      </c>
      <c r="T2609" s="11">
        <f t="shared" si="203"/>
        <v>42228.083333333328</v>
      </c>
      <c r="U2609" s="11">
        <f t="shared" si="204"/>
        <v>42184.874675925923</v>
      </c>
    </row>
    <row r="2610" spans="1:21" ht="48" hidden="1" x14ac:dyDescent="0.2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s="6">
        <f t="shared" si="200"/>
        <v>224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8299</v>
      </c>
      <c r="P2610" s="4">
        <f t="shared" si="201"/>
        <v>58.93</v>
      </c>
      <c r="Q2610" s="7">
        <f t="shared" si="202"/>
        <v>58.93</v>
      </c>
      <c r="R2610" s="8" t="s">
        <v>8317</v>
      </c>
      <c r="S2610" t="s">
        <v>8353</v>
      </c>
      <c r="T2610" s="11">
        <f t="shared" si="203"/>
        <v>42809</v>
      </c>
      <c r="U2610" s="11">
        <f t="shared" si="204"/>
        <v>42767.801712962959</v>
      </c>
    </row>
    <row r="2611" spans="1:21" ht="48" hidden="1" x14ac:dyDescent="0.2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s="6">
        <f t="shared" si="200"/>
        <v>304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8299</v>
      </c>
      <c r="P2611" s="4">
        <f t="shared" si="201"/>
        <v>157.29</v>
      </c>
      <c r="Q2611" s="7">
        <f t="shared" si="202"/>
        <v>157.29</v>
      </c>
      <c r="R2611" s="8" t="s">
        <v>8317</v>
      </c>
      <c r="S2611" t="s">
        <v>8353</v>
      </c>
      <c r="T2611" s="11">
        <f t="shared" si="203"/>
        <v>41105.237858796296</v>
      </c>
      <c r="U2611" s="11">
        <f t="shared" si="204"/>
        <v>41075.237858796296</v>
      </c>
    </row>
    <row r="2612" spans="1:21" ht="32" hidden="1" x14ac:dyDescent="0.2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s="6">
        <f t="shared" si="200"/>
        <v>141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8299</v>
      </c>
      <c r="P2612" s="4">
        <f t="shared" si="201"/>
        <v>55.76</v>
      </c>
      <c r="Q2612" s="7">
        <f t="shared" si="202"/>
        <v>55.76</v>
      </c>
      <c r="R2612" s="8" t="s">
        <v>8317</v>
      </c>
      <c r="S2612" t="s">
        <v>8353</v>
      </c>
      <c r="T2612" s="11">
        <f t="shared" si="203"/>
        <v>42604.290972222225</v>
      </c>
      <c r="U2612" s="11">
        <f t="shared" si="204"/>
        <v>42564.881076388891</v>
      </c>
    </row>
    <row r="2613" spans="1:21" ht="48" hidden="1" x14ac:dyDescent="0.2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s="6">
        <f t="shared" si="200"/>
        <v>2791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8299</v>
      </c>
      <c r="P2613" s="4">
        <f t="shared" si="201"/>
        <v>83.8</v>
      </c>
      <c r="Q2613" s="7">
        <f t="shared" si="202"/>
        <v>83.8</v>
      </c>
      <c r="R2613" s="8" t="s">
        <v>8317</v>
      </c>
      <c r="S2613" t="s">
        <v>8353</v>
      </c>
      <c r="T2613" s="11">
        <f t="shared" si="203"/>
        <v>42737.957638888889</v>
      </c>
      <c r="U2613" s="11">
        <f t="shared" si="204"/>
        <v>42704.335810185185</v>
      </c>
    </row>
    <row r="2614" spans="1:21" ht="48" hidden="1" x14ac:dyDescent="0.2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s="6">
        <f t="shared" si="200"/>
        <v>172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8299</v>
      </c>
      <c r="P2614" s="4">
        <f t="shared" si="201"/>
        <v>58.42</v>
      </c>
      <c r="Q2614" s="7">
        <f t="shared" si="202"/>
        <v>58.42</v>
      </c>
      <c r="R2614" s="8" t="s">
        <v>8317</v>
      </c>
      <c r="S2614" t="s">
        <v>8353</v>
      </c>
      <c r="T2614" s="11">
        <f t="shared" si="203"/>
        <v>42013.143171296295</v>
      </c>
      <c r="U2614" s="11">
        <f t="shared" si="204"/>
        <v>41982.143171296295</v>
      </c>
    </row>
    <row r="2615" spans="1:21" ht="48" hidden="1" x14ac:dyDescent="0.2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s="6">
        <f t="shared" si="200"/>
        <v>101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8299</v>
      </c>
      <c r="P2615" s="4">
        <f t="shared" si="201"/>
        <v>270.57</v>
      </c>
      <c r="Q2615" s="7">
        <f t="shared" si="202"/>
        <v>270.57</v>
      </c>
      <c r="R2615" s="8" t="s">
        <v>8317</v>
      </c>
      <c r="S2615" t="s">
        <v>8353</v>
      </c>
      <c r="T2615" s="11">
        <f t="shared" si="203"/>
        <v>41173.81821759259</v>
      </c>
      <c r="U2615" s="11">
        <f t="shared" si="204"/>
        <v>41143.81821759259</v>
      </c>
    </row>
    <row r="2616" spans="1:21" ht="48" hidden="1" x14ac:dyDescent="0.2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s="6">
        <f t="shared" si="200"/>
        <v>102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8299</v>
      </c>
      <c r="P2616" s="4">
        <f t="shared" si="201"/>
        <v>107.1</v>
      </c>
      <c r="Q2616" s="7">
        <f t="shared" si="202"/>
        <v>107.1</v>
      </c>
      <c r="R2616" s="8" t="s">
        <v>8317</v>
      </c>
      <c r="S2616" t="s">
        <v>8353</v>
      </c>
      <c r="T2616" s="11">
        <f t="shared" si="203"/>
        <v>41759.208333333336</v>
      </c>
      <c r="U2616" s="11">
        <f t="shared" si="204"/>
        <v>41730.708472222221</v>
      </c>
    </row>
    <row r="2617" spans="1:21" ht="48" hidden="1" x14ac:dyDescent="0.2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s="6">
        <f t="shared" si="200"/>
        <v>170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8299</v>
      </c>
      <c r="P2617" s="4">
        <f t="shared" si="201"/>
        <v>47.18</v>
      </c>
      <c r="Q2617" s="7">
        <f t="shared" si="202"/>
        <v>47.18</v>
      </c>
      <c r="R2617" s="8" t="s">
        <v>8317</v>
      </c>
      <c r="S2617" t="s">
        <v>8353</v>
      </c>
      <c r="T2617" s="11">
        <f t="shared" si="203"/>
        <v>42490.5</v>
      </c>
      <c r="U2617" s="11">
        <f t="shared" si="204"/>
        <v>42453.49726851852</v>
      </c>
    </row>
    <row r="2618" spans="1:21" ht="48" hidden="1" x14ac:dyDescent="0.2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s="6">
        <f t="shared" si="200"/>
        <v>115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8299</v>
      </c>
      <c r="P2618" s="4">
        <f t="shared" si="201"/>
        <v>120.31</v>
      </c>
      <c r="Q2618" s="7">
        <f t="shared" si="202"/>
        <v>120.31</v>
      </c>
      <c r="R2618" s="8" t="s">
        <v>8317</v>
      </c>
      <c r="S2618" t="s">
        <v>8353</v>
      </c>
      <c r="T2618" s="11">
        <f t="shared" si="203"/>
        <v>42241.99454861111</v>
      </c>
      <c r="U2618" s="11">
        <f t="shared" si="204"/>
        <v>42211.99454861111</v>
      </c>
    </row>
    <row r="2619" spans="1:21" ht="48" hidden="1" x14ac:dyDescent="0.2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s="6">
        <f t="shared" si="200"/>
        <v>878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8299</v>
      </c>
      <c r="P2619" s="4">
        <f t="shared" si="201"/>
        <v>27.6</v>
      </c>
      <c r="Q2619" s="7">
        <f t="shared" si="202"/>
        <v>27.6</v>
      </c>
      <c r="R2619" s="8" t="s">
        <v>8317</v>
      </c>
      <c r="S2619" t="s">
        <v>8353</v>
      </c>
      <c r="T2619" s="11">
        <f t="shared" si="203"/>
        <v>41932.874432870369</v>
      </c>
      <c r="U2619" s="11">
        <f t="shared" si="204"/>
        <v>41902.874432870369</v>
      </c>
    </row>
    <row r="2620" spans="1:21" ht="32" hidden="1" x14ac:dyDescent="0.2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s="6">
        <f t="shared" si="200"/>
        <v>105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8299</v>
      </c>
      <c r="P2620" s="4">
        <f t="shared" si="201"/>
        <v>205.3</v>
      </c>
      <c r="Q2620" s="7">
        <f t="shared" si="202"/>
        <v>205.3</v>
      </c>
      <c r="R2620" s="8" t="s">
        <v>8317</v>
      </c>
      <c r="S2620" t="s">
        <v>8353</v>
      </c>
      <c r="T2620" s="11">
        <f t="shared" si="203"/>
        <v>42339.834039351852</v>
      </c>
      <c r="U2620" s="11">
        <f t="shared" si="204"/>
        <v>42279.792372685188</v>
      </c>
    </row>
    <row r="2621" spans="1:21" ht="48" hidden="1" x14ac:dyDescent="0.2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s="6">
        <f t="shared" si="200"/>
        <v>188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8299</v>
      </c>
      <c r="P2621" s="4">
        <f t="shared" si="201"/>
        <v>35.549999999999997</v>
      </c>
      <c r="Q2621" s="7">
        <f t="shared" si="202"/>
        <v>35.549999999999997</v>
      </c>
      <c r="R2621" s="8" t="s">
        <v>8317</v>
      </c>
      <c r="S2621" t="s">
        <v>8353</v>
      </c>
      <c r="T2621" s="11">
        <f t="shared" si="203"/>
        <v>42300.458333333328</v>
      </c>
      <c r="U2621" s="11">
        <f t="shared" si="204"/>
        <v>42273.884305555555</v>
      </c>
    </row>
    <row r="2622" spans="1:21" ht="48" hidden="1" x14ac:dyDescent="0.2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s="6">
        <f t="shared" si="200"/>
        <v>144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8299</v>
      </c>
      <c r="P2622" s="4">
        <f t="shared" si="201"/>
        <v>74.64</v>
      </c>
      <c r="Q2622" s="7">
        <f t="shared" si="202"/>
        <v>74.64</v>
      </c>
      <c r="R2622" s="8" t="s">
        <v>8317</v>
      </c>
      <c r="S2622" t="s">
        <v>8353</v>
      </c>
      <c r="T2622" s="11">
        <f t="shared" si="203"/>
        <v>42288.041666666672</v>
      </c>
      <c r="U2622" s="11">
        <f t="shared" si="204"/>
        <v>42251.16715277778</v>
      </c>
    </row>
    <row r="2623" spans="1:21" ht="48" hidden="1" x14ac:dyDescent="0.2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s="6">
        <f t="shared" si="200"/>
        <v>146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8299</v>
      </c>
      <c r="P2623" s="4">
        <f t="shared" si="201"/>
        <v>47.06</v>
      </c>
      <c r="Q2623" s="7">
        <f t="shared" si="202"/>
        <v>47.06</v>
      </c>
      <c r="R2623" s="8" t="s">
        <v>8317</v>
      </c>
      <c r="S2623" t="s">
        <v>8353</v>
      </c>
      <c r="T2623" s="11">
        <f t="shared" si="203"/>
        <v>42145.74754629629</v>
      </c>
      <c r="U2623" s="11">
        <f t="shared" si="204"/>
        <v>42115.74754629629</v>
      </c>
    </row>
    <row r="2624" spans="1:21" ht="48" hidden="1" x14ac:dyDescent="0.2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s="6">
        <f t="shared" si="200"/>
        <v>131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8299</v>
      </c>
      <c r="P2624" s="4">
        <f t="shared" si="201"/>
        <v>26.59</v>
      </c>
      <c r="Q2624" s="7">
        <f t="shared" si="202"/>
        <v>26.59</v>
      </c>
      <c r="R2624" s="8" t="s">
        <v>8317</v>
      </c>
      <c r="S2624" t="s">
        <v>8353</v>
      </c>
      <c r="T2624" s="11">
        <f t="shared" si="203"/>
        <v>42734.74324074074</v>
      </c>
      <c r="U2624" s="11">
        <f t="shared" si="204"/>
        <v>42689.74324074074</v>
      </c>
    </row>
    <row r="2625" spans="1:21" ht="48" hidden="1" x14ac:dyDescent="0.2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s="6">
        <f t="shared" si="200"/>
        <v>114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8299</v>
      </c>
      <c r="P2625" s="4">
        <f t="shared" si="201"/>
        <v>36.770000000000003</v>
      </c>
      <c r="Q2625" s="7">
        <f t="shared" si="202"/>
        <v>36.770000000000003</v>
      </c>
      <c r="R2625" s="8" t="s">
        <v>8317</v>
      </c>
      <c r="S2625" t="s">
        <v>8353</v>
      </c>
      <c r="T2625" s="11">
        <f t="shared" si="203"/>
        <v>42706.256550925929</v>
      </c>
      <c r="U2625" s="11">
        <f t="shared" si="204"/>
        <v>42692.256550925929</v>
      </c>
    </row>
    <row r="2626" spans="1:21" ht="48" hidden="1" x14ac:dyDescent="0.2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s="6">
        <f t="shared" si="200"/>
        <v>1379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8299</v>
      </c>
      <c r="P2626" s="4">
        <f t="shared" si="201"/>
        <v>31.82</v>
      </c>
      <c r="Q2626" s="7">
        <f t="shared" si="202"/>
        <v>31.82</v>
      </c>
      <c r="R2626" s="8" t="s">
        <v>8317</v>
      </c>
      <c r="S2626" t="s">
        <v>8353</v>
      </c>
      <c r="T2626" s="11">
        <f t="shared" si="203"/>
        <v>41165.42155092593</v>
      </c>
      <c r="U2626" s="11">
        <f t="shared" si="204"/>
        <v>41144.42155092593</v>
      </c>
    </row>
    <row r="2627" spans="1:21" ht="48" hidden="1" x14ac:dyDescent="0.2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s="6">
        <f t="shared" ref="F2627:F2690" si="205">ROUND(E2627/D2627*100,0)</f>
        <v>956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8299</v>
      </c>
      <c r="P2627" s="4">
        <f t="shared" ref="P2627:P2690" si="206">ROUND(E2627/M2627,2)</f>
        <v>27.58</v>
      </c>
      <c r="Q2627" s="7">
        <f t="shared" ref="Q2627:Q2690" si="207">IFERROR(ROUND(E2627/M2627,2),0)</f>
        <v>27.58</v>
      </c>
      <c r="R2627" s="8" t="s">
        <v>8317</v>
      </c>
      <c r="S2627" t="s">
        <v>8353</v>
      </c>
      <c r="T2627" s="11">
        <f t="shared" ref="T2627:T2690" si="208">(((J2627/60)/60)/24)+DATE(1970,1,1)</f>
        <v>42683.851944444439</v>
      </c>
      <c r="U2627" s="11">
        <f t="shared" ref="U2627:U2690" si="209">(((K2627/60)/60)/24)+DATE(1970,1,1)</f>
        <v>42658.810277777782</v>
      </c>
    </row>
    <row r="2628" spans="1:21" ht="48" hidden="1" x14ac:dyDescent="0.2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s="6">
        <f t="shared" si="205"/>
        <v>112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8299</v>
      </c>
      <c r="P2628" s="4">
        <f t="shared" si="206"/>
        <v>56</v>
      </c>
      <c r="Q2628" s="7">
        <f t="shared" si="207"/>
        <v>56</v>
      </c>
      <c r="R2628" s="8" t="s">
        <v>8317</v>
      </c>
      <c r="S2628" t="s">
        <v>8353</v>
      </c>
      <c r="T2628" s="11">
        <f t="shared" si="208"/>
        <v>42158.628113425926</v>
      </c>
      <c r="U2628" s="11">
        <f t="shared" si="209"/>
        <v>42128.628113425926</v>
      </c>
    </row>
    <row r="2629" spans="1:21" ht="48" hidden="1" x14ac:dyDescent="0.2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s="6">
        <f t="shared" si="205"/>
        <v>647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8299</v>
      </c>
      <c r="P2629" s="4">
        <f t="shared" si="206"/>
        <v>21.56</v>
      </c>
      <c r="Q2629" s="7">
        <f t="shared" si="207"/>
        <v>21.56</v>
      </c>
      <c r="R2629" s="8" t="s">
        <v>8317</v>
      </c>
      <c r="S2629" t="s">
        <v>8353</v>
      </c>
      <c r="T2629" s="11">
        <f t="shared" si="208"/>
        <v>42334.871076388896</v>
      </c>
      <c r="U2629" s="11">
        <f t="shared" si="209"/>
        <v>42304.829409722224</v>
      </c>
    </row>
    <row r="2630" spans="1:21" ht="32" hidden="1" x14ac:dyDescent="0.2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s="6">
        <f t="shared" si="205"/>
        <v>110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8299</v>
      </c>
      <c r="P2630" s="4">
        <f t="shared" si="206"/>
        <v>44.1</v>
      </c>
      <c r="Q2630" s="7">
        <f t="shared" si="207"/>
        <v>44.1</v>
      </c>
      <c r="R2630" s="8" t="s">
        <v>8317</v>
      </c>
      <c r="S2630" t="s">
        <v>8353</v>
      </c>
      <c r="T2630" s="11">
        <f t="shared" si="208"/>
        <v>41973.966053240743</v>
      </c>
      <c r="U2630" s="11">
        <f t="shared" si="209"/>
        <v>41953.966053240743</v>
      </c>
    </row>
    <row r="2631" spans="1:21" ht="32" hidden="1" x14ac:dyDescent="0.2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s="6">
        <f t="shared" si="205"/>
        <v>128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8299</v>
      </c>
      <c r="P2631" s="4">
        <f t="shared" si="206"/>
        <v>63.87</v>
      </c>
      <c r="Q2631" s="7">
        <f t="shared" si="207"/>
        <v>63.87</v>
      </c>
      <c r="R2631" s="8" t="s">
        <v>8317</v>
      </c>
      <c r="S2631" t="s">
        <v>8353</v>
      </c>
      <c r="T2631" s="11">
        <f t="shared" si="208"/>
        <v>42138.538449074069</v>
      </c>
      <c r="U2631" s="11">
        <f t="shared" si="209"/>
        <v>42108.538449074069</v>
      </c>
    </row>
    <row r="2632" spans="1:21" ht="48" hidden="1" x14ac:dyDescent="0.2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s="6">
        <f t="shared" si="205"/>
        <v>158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8299</v>
      </c>
      <c r="P2632" s="4">
        <f t="shared" si="206"/>
        <v>38.99</v>
      </c>
      <c r="Q2632" s="7">
        <f t="shared" si="207"/>
        <v>38.99</v>
      </c>
      <c r="R2632" s="8" t="s">
        <v>8317</v>
      </c>
      <c r="S2632" t="s">
        <v>8353</v>
      </c>
      <c r="T2632" s="11">
        <f t="shared" si="208"/>
        <v>42551.416666666672</v>
      </c>
      <c r="U2632" s="11">
        <f t="shared" si="209"/>
        <v>42524.105462962965</v>
      </c>
    </row>
    <row r="2633" spans="1:21" ht="48" hidden="1" x14ac:dyDescent="0.2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s="6">
        <f t="shared" si="205"/>
        <v>115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8299</v>
      </c>
      <c r="P2633" s="4">
        <f t="shared" si="206"/>
        <v>80.19</v>
      </c>
      <c r="Q2633" s="7">
        <f t="shared" si="207"/>
        <v>80.19</v>
      </c>
      <c r="R2633" s="8" t="s">
        <v>8317</v>
      </c>
      <c r="S2633" t="s">
        <v>8353</v>
      </c>
      <c r="T2633" s="11">
        <f t="shared" si="208"/>
        <v>42246.169293981482</v>
      </c>
      <c r="U2633" s="11">
        <f t="shared" si="209"/>
        <v>42218.169293981482</v>
      </c>
    </row>
    <row r="2634" spans="1:21" ht="48" hidden="1" x14ac:dyDescent="0.2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s="6">
        <f t="shared" si="205"/>
        <v>137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8299</v>
      </c>
      <c r="P2634" s="4">
        <f t="shared" si="206"/>
        <v>34.9</v>
      </c>
      <c r="Q2634" s="7">
        <f t="shared" si="207"/>
        <v>34.9</v>
      </c>
      <c r="R2634" s="8" t="s">
        <v>8317</v>
      </c>
      <c r="S2634" t="s">
        <v>8353</v>
      </c>
      <c r="T2634" s="11">
        <f t="shared" si="208"/>
        <v>42519.061793981484</v>
      </c>
      <c r="U2634" s="11">
        <f t="shared" si="209"/>
        <v>42494.061793981484</v>
      </c>
    </row>
    <row r="2635" spans="1:21" ht="48" hidden="1" x14ac:dyDescent="0.2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s="6">
        <f t="shared" si="205"/>
        <v>355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8299</v>
      </c>
      <c r="P2635" s="4">
        <f t="shared" si="206"/>
        <v>89.1</v>
      </c>
      <c r="Q2635" s="7">
        <f t="shared" si="207"/>
        <v>89.1</v>
      </c>
      <c r="R2635" s="8" t="s">
        <v>8317</v>
      </c>
      <c r="S2635" t="s">
        <v>8353</v>
      </c>
      <c r="T2635" s="11">
        <f t="shared" si="208"/>
        <v>41697.958333333336</v>
      </c>
      <c r="U2635" s="11">
        <f t="shared" si="209"/>
        <v>41667.823287037041</v>
      </c>
    </row>
    <row r="2636" spans="1:21" ht="48" hidden="1" x14ac:dyDescent="0.2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s="6">
        <f t="shared" si="205"/>
        <v>106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8299</v>
      </c>
      <c r="P2636" s="4">
        <f t="shared" si="206"/>
        <v>39.44</v>
      </c>
      <c r="Q2636" s="7">
        <f t="shared" si="207"/>
        <v>39.44</v>
      </c>
      <c r="R2636" s="8" t="s">
        <v>8317</v>
      </c>
      <c r="S2636" t="s">
        <v>8353</v>
      </c>
      <c r="T2636" s="11">
        <f t="shared" si="208"/>
        <v>42642.656493055561</v>
      </c>
      <c r="U2636" s="11">
        <f t="shared" si="209"/>
        <v>42612.656493055561</v>
      </c>
    </row>
    <row r="2637" spans="1:21" ht="48" hidden="1" x14ac:dyDescent="0.2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s="6">
        <f t="shared" si="205"/>
        <v>100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8299</v>
      </c>
      <c r="P2637" s="4">
        <f t="shared" si="206"/>
        <v>136.9</v>
      </c>
      <c r="Q2637" s="7">
        <f t="shared" si="207"/>
        <v>136.9</v>
      </c>
      <c r="R2637" s="8" t="s">
        <v>8317</v>
      </c>
      <c r="S2637" t="s">
        <v>8353</v>
      </c>
      <c r="T2637" s="11">
        <f t="shared" si="208"/>
        <v>42072.909270833334</v>
      </c>
      <c r="U2637" s="11">
        <f t="shared" si="209"/>
        <v>42037.950937500005</v>
      </c>
    </row>
    <row r="2638" spans="1:21" ht="48" hidden="1" x14ac:dyDescent="0.2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s="6">
        <f t="shared" si="205"/>
        <v>187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8299</v>
      </c>
      <c r="P2638" s="4">
        <f t="shared" si="206"/>
        <v>37.46</v>
      </c>
      <c r="Q2638" s="7">
        <f t="shared" si="207"/>
        <v>37.46</v>
      </c>
      <c r="R2638" s="8" t="s">
        <v>8317</v>
      </c>
      <c r="S2638" t="s">
        <v>8353</v>
      </c>
      <c r="T2638" s="11">
        <f t="shared" si="208"/>
        <v>42659.041666666672</v>
      </c>
      <c r="U2638" s="11">
        <f t="shared" si="209"/>
        <v>42636.614745370374</v>
      </c>
    </row>
    <row r="2639" spans="1:21" ht="32" hidden="1" x14ac:dyDescent="0.2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s="6">
        <f t="shared" si="205"/>
        <v>166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8299</v>
      </c>
      <c r="P2639" s="4">
        <f t="shared" si="206"/>
        <v>31.96</v>
      </c>
      <c r="Q2639" s="7">
        <f t="shared" si="207"/>
        <v>31.96</v>
      </c>
      <c r="R2639" s="8" t="s">
        <v>8317</v>
      </c>
      <c r="S2639" t="s">
        <v>8353</v>
      </c>
      <c r="T2639" s="11">
        <f t="shared" si="208"/>
        <v>42655.549479166672</v>
      </c>
      <c r="U2639" s="11">
        <f t="shared" si="209"/>
        <v>42639.549479166672</v>
      </c>
    </row>
    <row r="2640" spans="1:21" ht="48" hidden="1" x14ac:dyDescent="0.2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s="6">
        <f t="shared" si="205"/>
        <v>102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8299</v>
      </c>
      <c r="P2640" s="4">
        <f t="shared" si="206"/>
        <v>25.21</v>
      </c>
      <c r="Q2640" s="7">
        <f t="shared" si="207"/>
        <v>25.21</v>
      </c>
      <c r="R2640" s="8" t="s">
        <v>8317</v>
      </c>
      <c r="S2640" t="s">
        <v>8353</v>
      </c>
      <c r="T2640" s="11">
        <f t="shared" si="208"/>
        <v>42019.913136574076</v>
      </c>
      <c r="U2640" s="11">
        <f t="shared" si="209"/>
        <v>41989.913136574076</v>
      </c>
    </row>
    <row r="2641" spans="1:21" ht="48" hidden="1" x14ac:dyDescent="0.2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s="6">
        <f t="shared" si="205"/>
        <v>164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8299</v>
      </c>
      <c r="P2641" s="4">
        <f t="shared" si="206"/>
        <v>10.039999999999999</v>
      </c>
      <c r="Q2641" s="7">
        <f t="shared" si="207"/>
        <v>10.039999999999999</v>
      </c>
      <c r="R2641" s="8" t="s">
        <v>8317</v>
      </c>
      <c r="S2641" t="s">
        <v>8353</v>
      </c>
      <c r="T2641" s="11">
        <f t="shared" si="208"/>
        <v>42054.86513888889</v>
      </c>
      <c r="U2641" s="11">
        <f t="shared" si="209"/>
        <v>42024.86513888889</v>
      </c>
    </row>
    <row r="2642" spans="1:21" ht="64" hidden="1" x14ac:dyDescent="0.2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s="6">
        <f t="shared" si="205"/>
        <v>106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8299</v>
      </c>
      <c r="P2642" s="4">
        <f t="shared" si="206"/>
        <v>45.94</v>
      </c>
      <c r="Q2642" s="7">
        <f t="shared" si="207"/>
        <v>45.94</v>
      </c>
      <c r="R2642" s="8" t="s">
        <v>8317</v>
      </c>
      <c r="S2642" t="s">
        <v>8353</v>
      </c>
      <c r="T2642" s="11">
        <f t="shared" si="208"/>
        <v>42163.160578703704</v>
      </c>
      <c r="U2642" s="11">
        <f t="shared" si="209"/>
        <v>42103.160578703704</v>
      </c>
    </row>
    <row r="2643" spans="1:21" ht="32" hidden="1" x14ac:dyDescent="0.2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s="6">
        <f t="shared" si="205"/>
        <v>1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8299</v>
      </c>
      <c r="P2643" s="4">
        <f t="shared" si="206"/>
        <v>15</v>
      </c>
      <c r="Q2643" s="7">
        <f t="shared" si="207"/>
        <v>15</v>
      </c>
      <c r="R2643" s="8" t="s">
        <v>8317</v>
      </c>
      <c r="S2643" t="s">
        <v>8353</v>
      </c>
      <c r="T2643" s="11">
        <f t="shared" si="208"/>
        <v>41897.839583333334</v>
      </c>
      <c r="U2643" s="11">
        <f t="shared" si="209"/>
        <v>41880.827118055553</v>
      </c>
    </row>
    <row r="2644" spans="1:21" ht="64" hidden="1" x14ac:dyDescent="0.2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s="6">
        <f t="shared" si="205"/>
        <v>0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8299</v>
      </c>
      <c r="P2644" s="4" t="e">
        <f t="shared" si="206"/>
        <v>#DIV/0!</v>
      </c>
      <c r="Q2644" s="7">
        <f t="shared" si="207"/>
        <v>0</v>
      </c>
      <c r="R2644" s="8" t="s">
        <v>8317</v>
      </c>
      <c r="S2644" t="s">
        <v>8353</v>
      </c>
      <c r="T2644" s="11">
        <f t="shared" si="208"/>
        <v>42566.289583333331</v>
      </c>
      <c r="U2644" s="11">
        <f t="shared" si="209"/>
        <v>42536.246620370366</v>
      </c>
    </row>
    <row r="2645" spans="1:21" ht="48" hidden="1" x14ac:dyDescent="0.2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s="6">
        <f t="shared" si="205"/>
        <v>34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8299</v>
      </c>
      <c r="P2645" s="4">
        <f t="shared" si="206"/>
        <v>223.58</v>
      </c>
      <c r="Q2645" s="7">
        <f t="shared" si="207"/>
        <v>223.58</v>
      </c>
      <c r="R2645" s="8" t="s">
        <v>8317</v>
      </c>
      <c r="S2645" t="s">
        <v>8353</v>
      </c>
      <c r="T2645" s="11">
        <f t="shared" si="208"/>
        <v>42725.332638888889</v>
      </c>
      <c r="U2645" s="11">
        <f t="shared" si="209"/>
        <v>42689.582349537035</v>
      </c>
    </row>
    <row r="2646" spans="1:21" ht="48" hidden="1" x14ac:dyDescent="0.2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s="6">
        <f t="shared" si="205"/>
        <v>2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8299</v>
      </c>
      <c r="P2646" s="4">
        <f t="shared" si="206"/>
        <v>39.479999999999997</v>
      </c>
      <c r="Q2646" s="7">
        <f t="shared" si="207"/>
        <v>39.479999999999997</v>
      </c>
      <c r="R2646" s="8" t="s">
        <v>8317</v>
      </c>
      <c r="S2646" t="s">
        <v>8353</v>
      </c>
      <c r="T2646" s="11">
        <f t="shared" si="208"/>
        <v>42804.792071759264</v>
      </c>
      <c r="U2646" s="11">
        <f t="shared" si="209"/>
        <v>42774.792071759264</v>
      </c>
    </row>
    <row r="2647" spans="1:21" ht="48" hidden="1" x14ac:dyDescent="0.2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s="6">
        <f t="shared" si="205"/>
        <v>11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8299</v>
      </c>
      <c r="P2647" s="4">
        <f t="shared" si="206"/>
        <v>91.3</v>
      </c>
      <c r="Q2647" s="7">
        <f t="shared" si="207"/>
        <v>91.3</v>
      </c>
      <c r="R2647" s="8" t="s">
        <v>8317</v>
      </c>
      <c r="S2647" t="s">
        <v>8353</v>
      </c>
      <c r="T2647" s="11">
        <f t="shared" si="208"/>
        <v>41951.884293981479</v>
      </c>
      <c r="U2647" s="11">
        <f t="shared" si="209"/>
        <v>41921.842627314814</v>
      </c>
    </row>
    <row r="2648" spans="1:21" ht="48" hidden="1" x14ac:dyDescent="0.2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s="6">
        <f t="shared" si="205"/>
        <v>8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8299</v>
      </c>
      <c r="P2648" s="4">
        <f t="shared" si="206"/>
        <v>78.67</v>
      </c>
      <c r="Q2648" s="7">
        <f t="shared" si="207"/>
        <v>78.67</v>
      </c>
      <c r="R2648" s="8" t="s">
        <v>8317</v>
      </c>
      <c r="S2648" t="s">
        <v>8353</v>
      </c>
      <c r="T2648" s="11">
        <f t="shared" si="208"/>
        <v>42256.313298611116</v>
      </c>
      <c r="U2648" s="11">
        <f t="shared" si="209"/>
        <v>42226.313298611116</v>
      </c>
    </row>
    <row r="2649" spans="1:21" ht="48" hidden="1" x14ac:dyDescent="0.2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s="6">
        <f t="shared" si="205"/>
        <v>1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8299</v>
      </c>
      <c r="P2649" s="4">
        <f t="shared" si="206"/>
        <v>12</v>
      </c>
      <c r="Q2649" s="7">
        <f t="shared" si="207"/>
        <v>12</v>
      </c>
      <c r="R2649" s="8" t="s">
        <v>8317</v>
      </c>
      <c r="S2649" t="s">
        <v>8353</v>
      </c>
      <c r="T2649" s="11">
        <f t="shared" si="208"/>
        <v>42230.261793981481</v>
      </c>
      <c r="U2649" s="11">
        <f t="shared" si="209"/>
        <v>42200.261793981481</v>
      </c>
    </row>
    <row r="2650" spans="1:21" ht="48" hidden="1" x14ac:dyDescent="0.2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s="6">
        <f t="shared" si="205"/>
        <v>1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8299</v>
      </c>
      <c r="P2650" s="4">
        <f t="shared" si="206"/>
        <v>17.670000000000002</v>
      </c>
      <c r="Q2650" s="7">
        <f t="shared" si="207"/>
        <v>17.670000000000002</v>
      </c>
      <c r="R2650" s="8" t="s">
        <v>8317</v>
      </c>
      <c r="S2650" t="s">
        <v>8353</v>
      </c>
      <c r="T2650" s="11">
        <f t="shared" si="208"/>
        <v>42438.714814814812</v>
      </c>
      <c r="U2650" s="11">
        <f t="shared" si="209"/>
        <v>42408.714814814812</v>
      </c>
    </row>
    <row r="2651" spans="1:21" ht="16" hidden="1" x14ac:dyDescent="0.2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s="6">
        <f t="shared" si="205"/>
        <v>0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8299</v>
      </c>
      <c r="P2651" s="4">
        <f t="shared" si="206"/>
        <v>41.33</v>
      </c>
      <c r="Q2651" s="7">
        <f t="shared" si="207"/>
        <v>41.33</v>
      </c>
      <c r="R2651" s="8" t="s">
        <v>8317</v>
      </c>
      <c r="S2651" t="s">
        <v>8353</v>
      </c>
      <c r="T2651" s="11">
        <f t="shared" si="208"/>
        <v>42401.99700231482</v>
      </c>
      <c r="U2651" s="11">
        <f t="shared" si="209"/>
        <v>42341.99700231482</v>
      </c>
    </row>
    <row r="2652" spans="1:21" ht="48" hidden="1" x14ac:dyDescent="0.2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s="6">
        <f t="shared" si="205"/>
        <v>1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8299</v>
      </c>
      <c r="P2652" s="4">
        <f t="shared" si="206"/>
        <v>71.599999999999994</v>
      </c>
      <c r="Q2652" s="7">
        <f t="shared" si="207"/>
        <v>71.599999999999994</v>
      </c>
      <c r="R2652" s="8" t="s">
        <v>8317</v>
      </c>
      <c r="S2652" t="s">
        <v>8353</v>
      </c>
      <c r="T2652" s="11">
        <f t="shared" si="208"/>
        <v>42725.624340277776</v>
      </c>
      <c r="U2652" s="11">
        <f t="shared" si="209"/>
        <v>42695.624340277776</v>
      </c>
    </row>
    <row r="2653" spans="1:21" ht="48" hidden="1" x14ac:dyDescent="0.2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s="6">
        <f t="shared" si="205"/>
        <v>2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8299</v>
      </c>
      <c r="P2653" s="4">
        <f t="shared" si="206"/>
        <v>307.82</v>
      </c>
      <c r="Q2653" s="7">
        <f t="shared" si="207"/>
        <v>307.82</v>
      </c>
      <c r="R2653" s="8" t="s">
        <v>8317</v>
      </c>
      <c r="S2653" t="s">
        <v>8353</v>
      </c>
      <c r="T2653" s="11">
        <f t="shared" si="208"/>
        <v>42355.805659722217</v>
      </c>
      <c r="U2653" s="11">
        <f t="shared" si="209"/>
        <v>42327.805659722217</v>
      </c>
    </row>
    <row r="2654" spans="1:21" ht="48" hidden="1" x14ac:dyDescent="0.2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s="6">
        <f t="shared" si="205"/>
        <v>1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8299</v>
      </c>
      <c r="P2654" s="4">
        <f t="shared" si="206"/>
        <v>80.45</v>
      </c>
      <c r="Q2654" s="7">
        <f t="shared" si="207"/>
        <v>80.45</v>
      </c>
      <c r="R2654" s="8" t="s">
        <v>8317</v>
      </c>
      <c r="S2654" t="s">
        <v>8353</v>
      </c>
      <c r="T2654" s="11">
        <f t="shared" si="208"/>
        <v>41983.158854166672</v>
      </c>
      <c r="U2654" s="11">
        <f t="shared" si="209"/>
        <v>41953.158854166672</v>
      </c>
    </row>
    <row r="2655" spans="1:21" ht="48" hidden="1" x14ac:dyDescent="0.2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s="6">
        <f t="shared" si="205"/>
        <v>12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8299</v>
      </c>
      <c r="P2655" s="4">
        <f t="shared" si="206"/>
        <v>83.94</v>
      </c>
      <c r="Q2655" s="7">
        <f t="shared" si="207"/>
        <v>83.94</v>
      </c>
      <c r="R2655" s="8" t="s">
        <v>8317</v>
      </c>
      <c r="S2655" t="s">
        <v>8353</v>
      </c>
      <c r="T2655" s="11">
        <f t="shared" si="208"/>
        <v>41803.166666666664</v>
      </c>
      <c r="U2655" s="11">
        <f t="shared" si="209"/>
        <v>41771.651932870373</v>
      </c>
    </row>
    <row r="2656" spans="1:21" ht="48" hidden="1" x14ac:dyDescent="0.2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s="6">
        <f t="shared" si="205"/>
        <v>0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8299</v>
      </c>
      <c r="P2656" s="4">
        <f t="shared" si="206"/>
        <v>8.5</v>
      </c>
      <c r="Q2656" s="7">
        <f t="shared" si="207"/>
        <v>8.5</v>
      </c>
      <c r="R2656" s="8" t="s">
        <v>8317</v>
      </c>
      <c r="S2656" t="s">
        <v>8353</v>
      </c>
      <c r="T2656" s="11">
        <f t="shared" si="208"/>
        <v>42115.559328703705</v>
      </c>
      <c r="U2656" s="11">
        <f t="shared" si="209"/>
        <v>42055.600995370376</v>
      </c>
    </row>
    <row r="2657" spans="1:21" ht="16" hidden="1" x14ac:dyDescent="0.2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s="6">
        <f t="shared" si="205"/>
        <v>21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8299</v>
      </c>
      <c r="P2657" s="4">
        <f t="shared" si="206"/>
        <v>73.37</v>
      </c>
      <c r="Q2657" s="7">
        <f t="shared" si="207"/>
        <v>73.37</v>
      </c>
      <c r="R2657" s="8" t="s">
        <v>8317</v>
      </c>
      <c r="S2657" t="s">
        <v>8353</v>
      </c>
      <c r="T2657" s="11">
        <f t="shared" si="208"/>
        <v>42409.833333333328</v>
      </c>
      <c r="U2657" s="11">
        <f t="shared" si="209"/>
        <v>42381.866284722222</v>
      </c>
    </row>
    <row r="2658" spans="1:21" ht="32" hidden="1" x14ac:dyDescent="0.2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s="6">
        <f t="shared" si="205"/>
        <v>11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8299</v>
      </c>
      <c r="P2658" s="4">
        <f t="shared" si="206"/>
        <v>112.86</v>
      </c>
      <c r="Q2658" s="7">
        <f t="shared" si="207"/>
        <v>112.86</v>
      </c>
      <c r="R2658" s="8" t="s">
        <v>8317</v>
      </c>
      <c r="S2658" t="s">
        <v>8353</v>
      </c>
      <c r="T2658" s="11">
        <f t="shared" si="208"/>
        <v>42806.791666666672</v>
      </c>
      <c r="U2658" s="11">
        <f t="shared" si="209"/>
        <v>42767.688518518517</v>
      </c>
    </row>
    <row r="2659" spans="1:21" ht="48" hidden="1" x14ac:dyDescent="0.2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s="6">
        <f t="shared" si="205"/>
        <v>19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8299</v>
      </c>
      <c r="P2659" s="4">
        <f t="shared" si="206"/>
        <v>95.28</v>
      </c>
      <c r="Q2659" s="7">
        <f t="shared" si="207"/>
        <v>95.28</v>
      </c>
      <c r="R2659" s="8" t="s">
        <v>8317</v>
      </c>
      <c r="S2659" t="s">
        <v>8353</v>
      </c>
      <c r="T2659" s="11">
        <f t="shared" si="208"/>
        <v>42585.0625</v>
      </c>
      <c r="U2659" s="11">
        <f t="shared" si="209"/>
        <v>42551.928854166668</v>
      </c>
    </row>
    <row r="2660" spans="1:21" ht="48" hidden="1" x14ac:dyDescent="0.2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s="6">
        <f t="shared" si="205"/>
        <v>0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8299</v>
      </c>
      <c r="P2660" s="4">
        <f t="shared" si="206"/>
        <v>22.75</v>
      </c>
      <c r="Q2660" s="7">
        <f t="shared" si="207"/>
        <v>22.75</v>
      </c>
      <c r="R2660" s="8" t="s">
        <v>8317</v>
      </c>
      <c r="S2660" t="s">
        <v>8353</v>
      </c>
      <c r="T2660" s="11">
        <f t="shared" si="208"/>
        <v>42581.884189814817</v>
      </c>
      <c r="U2660" s="11">
        <f t="shared" si="209"/>
        <v>42551.884189814817</v>
      </c>
    </row>
    <row r="2661" spans="1:21" ht="16" hidden="1" x14ac:dyDescent="0.2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s="6">
        <f t="shared" si="205"/>
        <v>3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8299</v>
      </c>
      <c r="P2661" s="4">
        <f t="shared" si="206"/>
        <v>133.30000000000001</v>
      </c>
      <c r="Q2661" s="7">
        <f t="shared" si="207"/>
        <v>133.30000000000001</v>
      </c>
      <c r="R2661" s="8" t="s">
        <v>8317</v>
      </c>
      <c r="S2661" t="s">
        <v>8353</v>
      </c>
      <c r="T2661" s="11">
        <f t="shared" si="208"/>
        <v>42112.069560185191</v>
      </c>
      <c r="U2661" s="11">
        <f t="shared" si="209"/>
        <v>42082.069560185191</v>
      </c>
    </row>
    <row r="2662" spans="1:21" ht="48" hidden="1" x14ac:dyDescent="0.2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s="6">
        <f t="shared" si="205"/>
        <v>0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8299</v>
      </c>
      <c r="P2662" s="4">
        <f t="shared" si="206"/>
        <v>3.8</v>
      </c>
      <c r="Q2662" s="7">
        <f t="shared" si="207"/>
        <v>3.8</v>
      </c>
      <c r="R2662" s="8" t="s">
        <v>8317</v>
      </c>
      <c r="S2662" t="s">
        <v>8353</v>
      </c>
      <c r="T2662" s="11">
        <f t="shared" si="208"/>
        <v>42332.754837962959</v>
      </c>
      <c r="U2662" s="11">
        <f t="shared" si="209"/>
        <v>42272.713171296295</v>
      </c>
    </row>
    <row r="2663" spans="1:21" ht="48" hidden="1" x14ac:dyDescent="0.2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s="6">
        <f t="shared" si="205"/>
        <v>103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8300</v>
      </c>
      <c r="P2663" s="4">
        <f t="shared" si="206"/>
        <v>85.75</v>
      </c>
      <c r="Q2663" s="7">
        <f t="shared" si="207"/>
        <v>85.75</v>
      </c>
      <c r="R2663" s="8" t="s">
        <v>8317</v>
      </c>
      <c r="S2663" t="s">
        <v>8354</v>
      </c>
      <c r="T2663" s="11">
        <f t="shared" si="208"/>
        <v>41572.958449074074</v>
      </c>
      <c r="U2663" s="11">
        <f t="shared" si="209"/>
        <v>41542.958449074074</v>
      </c>
    </row>
    <row r="2664" spans="1:21" ht="48" hidden="1" x14ac:dyDescent="0.2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s="6">
        <f t="shared" si="205"/>
        <v>107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8300</v>
      </c>
      <c r="P2664" s="4">
        <f t="shared" si="206"/>
        <v>267</v>
      </c>
      <c r="Q2664" s="7">
        <f t="shared" si="207"/>
        <v>267</v>
      </c>
      <c r="R2664" s="8" t="s">
        <v>8317</v>
      </c>
      <c r="S2664" t="s">
        <v>8354</v>
      </c>
      <c r="T2664" s="11">
        <f t="shared" si="208"/>
        <v>42237.746678240743</v>
      </c>
      <c r="U2664" s="11">
        <f t="shared" si="209"/>
        <v>42207.746678240743</v>
      </c>
    </row>
    <row r="2665" spans="1:21" ht="48" hidden="1" x14ac:dyDescent="0.2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s="6">
        <f t="shared" si="205"/>
        <v>105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8300</v>
      </c>
      <c r="P2665" s="4">
        <f t="shared" si="206"/>
        <v>373.56</v>
      </c>
      <c r="Q2665" s="7">
        <f t="shared" si="207"/>
        <v>373.56</v>
      </c>
      <c r="R2665" s="8" t="s">
        <v>8317</v>
      </c>
      <c r="S2665" t="s">
        <v>8354</v>
      </c>
      <c r="T2665" s="11">
        <f t="shared" si="208"/>
        <v>42251.625</v>
      </c>
      <c r="U2665" s="11">
        <f t="shared" si="209"/>
        <v>42222.622766203705</v>
      </c>
    </row>
    <row r="2666" spans="1:21" ht="48" hidden="1" x14ac:dyDescent="0.2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s="6">
        <f t="shared" si="205"/>
        <v>103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8300</v>
      </c>
      <c r="P2666" s="4">
        <f t="shared" si="206"/>
        <v>174.04</v>
      </c>
      <c r="Q2666" s="7">
        <f t="shared" si="207"/>
        <v>174.04</v>
      </c>
      <c r="R2666" s="8" t="s">
        <v>8317</v>
      </c>
      <c r="S2666" t="s">
        <v>8354</v>
      </c>
      <c r="T2666" s="11">
        <f t="shared" si="208"/>
        <v>42347.290972222225</v>
      </c>
      <c r="U2666" s="11">
        <f t="shared" si="209"/>
        <v>42313.02542824074</v>
      </c>
    </row>
    <row r="2667" spans="1:21" ht="48" hidden="1" x14ac:dyDescent="0.2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s="6">
        <f t="shared" si="205"/>
        <v>123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8300</v>
      </c>
      <c r="P2667" s="4">
        <f t="shared" si="206"/>
        <v>93.7</v>
      </c>
      <c r="Q2667" s="7">
        <f t="shared" si="207"/>
        <v>93.7</v>
      </c>
      <c r="R2667" s="8" t="s">
        <v>8317</v>
      </c>
      <c r="S2667" t="s">
        <v>8354</v>
      </c>
      <c r="T2667" s="11">
        <f t="shared" si="208"/>
        <v>42128.895532407405</v>
      </c>
      <c r="U2667" s="11">
        <f t="shared" si="209"/>
        <v>42083.895532407405</v>
      </c>
    </row>
    <row r="2668" spans="1:21" ht="48" hidden="1" x14ac:dyDescent="0.2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s="6">
        <f t="shared" si="205"/>
        <v>159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8300</v>
      </c>
      <c r="P2668" s="4">
        <f t="shared" si="206"/>
        <v>77.33</v>
      </c>
      <c r="Q2668" s="7">
        <f t="shared" si="207"/>
        <v>77.33</v>
      </c>
      <c r="R2668" s="8" t="s">
        <v>8317</v>
      </c>
      <c r="S2668" t="s">
        <v>8354</v>
      </c>
      <c r="T2668" s="11">
        <f t="shared" si="208"/>
        <v>42272.875</v>
      </c>
      <c r="U2668" s="11">
        <f t="shared" si="209"/>
        <v>42235.764340277776</v>
      </c>
    </row>
    <row r="2669" spans="1:21" ht="48" hidden="1" x14ac:dyDescent="0.2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s="6">
        <f t="shared" si="205"/>
        <v>111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8300</v>
      </c>
      <c r="P2669" s="4">
        <f t="shared" si="206"/>
        <v>92.22</v>
      </c>
      <c r="Q2669" s="7">
        <f t="shared" si="207"/>
        <v>92.22</v>
      </c>
      <c r="R2669" s="8" t="s">
        <v>8317</v>
      </c>
      <c r="S2669" t="s">
        <v>8354</v>
      </c>
      <c r="T2669" s="11">
        <f t="shared" si="208"/>
        <v>42410.926111111112</v>
      </c>
      <c r="U2669" s="11">
        <f t="shared" si="209"/>
        <v>42380.926111111112</v>
      </c>
    </row>
    <row r="2670" spans="1:21" ht="32" hidden="1" x14ac:dyDescent="0.2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s="6">
        <f t="shared" si="205"/>
        <v>171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8300</v>
      </c>
      <c r="P2670" s="4">
        <f t="shared" si="206"/>
        <v>60.96</v>
      </c>
      <c r="Q2670" s="7">
        <f t="shared" si="207"/>
        <v>60.96</v>
      </c>
      <c r="R2670" s="8" t="s">
        <v>8317</v>
      </c>
      <c r="S2670" t="s">
        <v>8354</v>
      </c>
      <c r="T2670" s="11">
        <f t="shared" si="208"/>
        <v>42317.60555555555</v>
      </c>
      <c r="U2670" s="11">
        <f t="shared" si="209"/>
        <v>42275.588715277772</v>
      </c>
    </row>
    <row r="2671" spans="1:21" ht="48" hidden="1" x14ac:dyDescent="0.2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s="6">
        <f t="shared" si="205"/>
        <v>125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8300</v>
      </c>
      <c r="P2671" s="4">
        <f t="shared" si="206"/>
        <v>91</v>
      </c>
      <c r="Q2671" s="7">
        <f t="shared" si="207"/>
        <v>91</v>
      </c>
      <c r="R2671" s="8" t="s">
        <v>8317</v>
      </c>
      <c r="S2671" t="s">
        <v>8354</v>
      </c>
      <c r="T2671" s="11">
        <f t="shared" si="208"/>
        <v>42379.035833333335</v>
      </c>
      <c r="U2671" s="11">
        <f t="shared" si="209"/>
        <v>42319.035833333335</v>
      </c>
    </row>
    <row r="2672" spans="1:21" ht="48" hidden="1" x14ac:dyDescent="0.2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s="6">
        <f t="shared" si="205"/>
        <v>6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8300</v>
      </c>
      <c r="P2672" s="4">
        <f t="shared" si="206"/>
        <v>41.58</v>
      </c>
      <c r="Q2672" s="7">
        <f t="shared" si="207"/>
        <v>41.58</v>
      </c>
      <c r="R2672" s="8" t="s">
        <v>8317</v>
      </c>
      <c r="S2672" t="s">
        <v>8354</v>
      </c>
      <c r="T2672" s="11">
        <f t="shared" si="208"/>
        <v>41849.020601851851</v>
      </c>
      <c r="U2672" s="11">
        <f t="shared" si="209"/>
        <v>41821.020601851851</v>
      </c>
    </row>
    <row r="2673" spans="1:21" ht="48" hidden="1" x14ac:dyDescent="0.2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s="6">
        <f t="shared" si="205"/>
        <v>11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8300</v>
      </c>
      <c r="P2673" s="4">
        <f t="shared" si="206"/>
        <v>33.76</v>
      </c>
      <c r="Q2673" s="7">
        <f t="shared" si="207"/>
        <v>33.76</v>
      </c>
      <c r="R2673" s="8" t="s">
        <v>8317</v>
      </c>
      <c r="S2673" t="s">
        <v>8354</v>
      </c>
      <c r="T2673" s="11">
        <f t="shared" si="208"/>
        <v>41992.818055555559</v>
      </c>
      <c r="U2673" s="11">
        <f t="shared" si="209"/>
        <v>41962.749027777783</v>
      </c>
    </row>
    <row r="2674" spans="1:21" ht="48" hidden="1" x14ac:dyDescent="0.2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s="6">
        <f t="shared" si="205"/>
        <v>33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8300</v>
      </c>
      <c r="P2674" s="4">
        <f t="shared" si="206"/>
        <v>70.62</v>
      </c>
      <c r="Q2674" s="7">
        <f t="shared" si="207"/>
        <v>70.62</v>
      </c>
      <c r="R2674" s="8" t="s">
        <v>8317</v>
      </c>
      <c r="S2674" t="s">
        <v>8354</v>
      </c>
      <c r="T2674" s="11">
        <f t="shared" si="208"/>
        <v>42366.25</v>
      </c>
      <c r="U2674" s="11">
        <f t="shared" si="209"/>
        <v>42344.884143518517</v>
      </c>
    </row>
    <row r="2675" spans="1:21" ht="48" hidden="1" x14ac:dyDescent="0.2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s="6">
        <f t="shared" si="205"/>
        <v>28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8300</v>
      </c>
      <c r="P2675" s="4">
        <f t="shared" si="206"/>
        <v>167.15</v>
      </c>
      <c r="Q2675" s="7">
        <f t="shared" si="207"/>
        <v>167.15</v>
      </c>
      <c r="R2675" s="8" t="s">
        <v>8317</v>
      </c>
      <c r="S2675" t="s">
        <v>8354</v>
      </c>
      <c r="T2675" s="11">
        <f t="shared" si="208"/>
        <v>41941.947916666664</v>
      </c>
      <c r="U2675" s="11">
        <f t="shared" si="209"/>
        <v>41912.541655092595</v>
      </c>
    </row>
    <row r="2676" spans="1:21" ht="64" hidden="1" x14ac:dyDescent="0.2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s="6">
        <f t="shared" si="205"/>
        <v>63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8300</v>
      </c>
      <c r="P2676" s="4">
        <f t="shared" si="206"/>
        <v>128.62</v>
      </c>
      <c r="Q2676" s="7">
        <f t="shared" si="207"/>
        <v>128.62</v>
      </c>
      <c r="R2676" s="8" t="s">
        <v>8317</v>
      </c>
      <c r="S2676" t="s">
        <v>8354</v>
      </c>
      <c r="T2676" s="11">
        <f t="shared" si="208"/>
        <v>42556.207638888889</v>
      </c>
      <c r="U2676" s="11">
        <f t="shared" si="209"/>
        <v>42529.632754629631</v>
      </c>
    </row>
    <row r="2677" spans="1:21" ht="48" hidden="1" x14ac:dyDescent="0.2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s="6">
        <f t="shared" si="205"/>
        <v>8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8300</v>
      </c>
      <c r="P2677" s="4">
        <f t="shared" si="206"/>
        <v>65.41</v>
      </c>
      <c r="Q2677" s="7">
        <f t="shared" si="207"/>
        <v>65.41</v>
      </c>
      <c r="R2677" s="8" t="s">
        <v>8317</v>
      </c>
      <c r="S2677" t="s">
        <v>8354</v>
      </c>
      <c r="T2677" s="11">
        <f t="shared" si="208"/>
        <v>41953.899178240739</v>
      </c>
      <c r="U2677" s="11">
        <f t="shared" si="209"/>
        <v>41923.857511574075</v>
      </c>
    </row>
    <row r="2678" spans="1:21" ht="48" hidden="1" x14ac:dyDescent="0.2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s="6">
        <f t="shared" si="205"/>
        <v>50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8300</v>
      </c>
      <c r="P2678" s="4">
        <f t="shared" si="206"/>
        <v>117.56</v>
      </c>
      <c r="Q2678" s="7">
        <f t="shared" si="207"/>
        <v>117.56</v>
      </c>
      <c r="R2678" s="8" t="s">
        <v>8317</v>
      </c>
      <c r="S2678" t="s">
        <v>8354</v>
      </c>
      <c r="T2678" s="11">
        <f t="shared" si="208"/>
        <v>42512.624699074076</v>
      </c>
      <c r="U2678" s="11">
        <f t="shared" si="209"/>
        <v>42482.624699074076</v>
      </c>
    </row>
    <row r="2679" spans="1:21" ht="48" hidden="1" x14ac:dyDescent="0.2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s="6">
        <f t="shared" si="205"/>
        <v>18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8300</v>
      </c>
      <c r="P2679" s="4">
        <f t="shared" si="206"/>
        <v>126.48</v>
      </c>
      <c r="Q2679" s="7">
        <f t="shared" si="207"/>
        <v>126.48</v>
      </c>
      <c r="R2679" s="8" t="s">
        <v>8317</v>
      </c>
      <c r="S2679" t="s">
        <v>8354</v>
      </c>
      <c r="T2679" s="11">
        <f t="shared" si="208"/>
        <v>41823.029432870368</v>
      </c>
      <c r="U2679" s="11">
        <f t="shared" si="209"/>
        <v>41793.029432870368</v>
      </c>
    </row>
    <row r="2680" spans="1:21" ht="48" hidden="1" x14ac:dyDescent="0.2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s="6">
        <f t="shared" si="205"/>
        <v>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8300</v>
      </c>
      <c r="P2680" s="4">
        <f t="shared" si="206"/>
        <v>550</v>
      </c>
      <c r="Q2680" s="7">
        <f t="shared" si="207"/>
        <v>550</v>
      </c>
      <c r="R2680" s="8" t="s">
        <v>8317</v>
      </c>
      <c r="S2680" t="s">
        <v>8354</v>
      </c>
      <c r="T2680" s="11">
        <f t="shared" si="208"/>
        <v>42271.798206018517</v>
      </c>
      <c r="U2680" s="11">
        <f t="shared" si="209"/>
        <v>42241.798206018517</v>
      </c>
    </row>
    <row r="2681" spans="1:21" ht="48" hidden="1" x14ac:dyDescent="0.2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s="6">
        <f t="shared" si="205"/>
        <v>0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8300</v>
      </c>
      <c r="P2681" s="4">
        <f t="shared" si="206"/>
        <v>44</v>
      </c>
      <c r="Q2681" s="7">
        <f t="shared" si="207"/>
        <v>44</v>
      </c>
      <c r="R2681" s="8" t="s">
        <v>8317</v>
      </c>
      <c r="S2681" t="s">
        <v>8354</v>
      </c>
      <c r="T2681" s="11">
        <f t="shared" si="208"/>
        <v>42063.001087962963</v>
      </c>
      <c r="U2681" s="11">
        <f t="shared" si="209"/>
        <v>42033.001087962963</v>
      </c>
    </row>
    <row r="2682" spans="1:21" ht="16" hidden="1" x14ac:dyDescent="0.2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s="6">
        <f t="shared" si="205"/>
        <v>1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8300</v>
      </c>
      <c r="P2682" s="4">
        <f t="shared" si="206"/>
        <v>69</v>
      </c>
      <c r="Q2682" s="7">
        <f t="shared" si="207"/>
        <v>69</v>
      </c>
      <c r="R2682" s="8" t="s">
        <v>8317</v>
      </c>
      <c r="S2682" t="s">
        <v>8354</v>
      </c>
      <c r="T2682" s="11">
        <f t="shared" si="208"/>
        <v>42466.170034722221</v>
      </c>
      <c r="U2682" s="11">
        <f t="shared" si="209"/>
        <v>42436.211701388893</v>
      </c>
    </row>
    <row r="2683" spans="1:21" ht="48" hidden="1" x14ac:dyDescent="0.2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s="6">
        <f t="shared" si="205"/>
        <v>1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8282</v>
      </c>
      <c r="P2683" s="4">
        <f t="shared" si="206"/>
        <v>27.5</v>
      </c>
      <c r="Q2683" s="7">
        <f t="shared" si="207"/>
        <v>27.5</v>
      </c>
      <c r="R2683" s="8" t="s">
        <v>8334</v>
      </c>
      <c r="S2683" t="s">
        <v>8335</v>
      </c>
      <c r="T2683" s="11">
        <f t="shared" si="208"/>
        <v>41830.895254629628</v>
      </c>
      <c r="U2683" s="11">
        <f t="shared" si="209"/>
        <v>41805.895254629628</v>
      </c>
    </row>
    <row r="2684" spans="1:21" ht="48" hidden="1" x14ac:dyDescent="0.2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s="6">
        <f t="shared" si="205"/>
        <v>28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8282</v>
      </c>
      <c r="P2684" s="4">
        <f t="shared" si="206"/>
        <v>84.9</v>
      </c>
      <c r="Q2684" s="7">
        <f t="shared" si="207"/>
        <v>84.9</v>
      </c>
      <c r="R2684" s="8" t="s">
        <v>8334</v>
      </c>
      <c r="S2684" t="s">
        <v>8335</v>
      </c>
      <c r="T2684" s="11">
        <f t="shared" si="208"/>
        <v>41965.249305555553</v>
      </c>
      <c r="U2684" s="11">
        <f t="shared" si="209"/>
        <v>41932.871990740743</v>
      </c>
    </row>
    <row r="2685" spans="1:21" ht="48" hidden="1" x14ac:dyDescent="0.2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s="6">
        <f t="shared" si="205"/>
        <v>0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8282</v>
      </c>
      <c r="P2685" s="4">
        <f t="shared" si="206"/>
        <v>12</v>
      </c>
      <c r="Q2685" s="7">
        <f t="shared" si="207"/>
        <v>12</v>
      </c>
      <c r="R2685" s="8" t="s">
        <v>8334</v>
      </c>
      <c r="S2685" t="s">
        <v>8335</v>
      </c>
      <c r="T2685" s="11">
        <f t="shared" si="208"/>
        <v>42064.75509259259</v>
      </c>
      <c r="U2685" s="11">
        <f t="shared" si="209"/>
        <v>42034.75509259259</v>
      </c>
    </row>
    <row r="2686" spans="1:21" ht="48" hidden="1" x14ac:dyDescent="0.2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s="6">
        <f t="shared" si="205"/>
        <v>1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8282</v>
      </c>
      <c r="P2686" s="4">
        <f t="shared" si="206"/>
        <v>200</v>
      </c>
      <c r="Q2686" s="7">
        <f t="shared" si="207"/>
        <v>200</v>
      </c>
      <c r="R2686" s="8" t="s">
        <v>8334</v>
      </c>
      <c r="S2686" t="s">
        <v>8335</v>
      </c>
      <c r="T2686" s="11">
        <f t="shared" si="208"/>
        <v>41860.914641203701</v>
      </c>
      <c r="U2686" s="11">
        <f t="shared" si="209"/>
        <v>41820.914641203701</v>
      </c>
    </row>
    <row r="2687" spans="1:21" ht="48" hidden="1" x14ac:dyDescent="0.2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s="6">
        <f t="shared" si="205"/>
        <v>0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8282</v>
      </c>
      <c r="P2687" s="4">
        <f t="shared" si="206"/>
        <v>10</v>
      </c>
      <c r="Q2687" s="7">
        <f t="shared" si="207"/>
        <v>10</v>
      </c>
      <c r="R2687" s="8" t="s">
        <v>8334</v>
      </c>
      <c r="S2687" t="s">
        <v>8335</v>
      </c>
      <c r="T2687" s="11">
        <f t="shared" si="208"/>
        <v>42121.654282407413</v>
      </c>
      <c r="U2687" s="11">
        <f t="shared" si="209"/>
        <v>42061.69594907407</v>
      </c>
    </row>
    <row r="2688" spans="1:21" ht="48" hidden="1" x14ac:dyDescent="0.2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s="6">
        <f t="shared" si="205"/>
        <v>0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8282</v>
      </c>
      <c r="P2688" s="4" t="e">
        <f t="shared" si="206"/>
        <v>#DIV/0!</v>
      </c>
      <c r="Q2688" s="7">
        <f t="shared" si="207"/>
        <v>0</v>
      </c>
      <c r="R2688" s="8" t="s">
        <v>8334</v>
      </c>
      <c r="S2688" t="s">
        <v>8335</v>
      </c>
      <c r="T2688" s="11">
        <f t="shared" si="208"/>
        <v>41912.974803240737</v>
      </c>
      <c r="U2688" s="11">
        <f t="shared" si="209"/>
        <v>41892.974803240737</v>
      </c>
    </row>
    <row r="2689" spans="1:21" ht="48" hidden="1" x14ac:dyDescent="0.2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s="6">
        <f t="shared" si="205"/>
        <v>0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8282</v>
      </c>
      <c r="P2689" s="4" t="e">
        <f t="shared" si="206"/>
        <v>#DIV/0!</v>
      </c>
      <c r="Q2689" s="7">
        <f t="shared" si="207"/>
        <v>0</v>
      </c>
      <c r="R2689" s="8" t="s">
        <v>8334</v>
      </c>
      <c r="S2689" t="s">
        <v>8335</v>
      </c>
      <c r="T2689" s="11">
        <f t="shared" si="208"/>
        <v>42184.64025462963</v>
      </c>
      <c r="U2689" s="11">
        <f t="shared" si="209"/>
        <v>42154.64025462963</v>
      </c>
    </row>
    <row r="2690" spans="1:21" ht="32" hidden="1" x14ac:dyDescent="0.2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s="6">
        <f t="shared" si="205"/>
        <v>0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8282</v>
      </c>
      <c r="P2690" s="4">
        <f t="shared" si="206"/>
        <v>5.29</v>
      </c>
      <c r="Q2690" s="7">
        <f t="shared" si="207"/>
        <v>5.29</v>
      </c>
      <c r="R2690" s="8" t="s">
        <v>8334</v>
      </c>
      <c r="S2690" t="s">
        <v>8335</v>
      </c>
      <c r="T2690" s="11">
        <f t="shared" si="208"/>
        <v>42059.125</v>
      </c>
      <c r="U2690" s="11">
        <f t="shared" si="209"/>
        <v>42028.118865740747</v>
      </c>
    </row>
    <row r="2691" spans="1:21" ht="48" hidden="1" x14ac:dyDescent="0.2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s="6">
        <f t="shared" ref="F2691:F2754" si="210">ROUND(E2691/D2691*100,0)</f>
        <v>0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8282</v>
      </c>
      <c r="P2691" s="4">
        <f t="shared" ref="P2691:P2754" si="211">ROUND(E2691/M2691,2)</f>
        <v>1</v>
      </c>
      <c r="Q2691" s="7">
        <f t="shared" ref="Q2691:Q2754" si="212">IFERROR(ROUND(E2691/M2691,2),0)</f>
        <v>1</v>
      </c>
      <c r="R2691" s="8" t="s">
        <v>8334</v>
      </c>
      <c r="S2691" t="s">
        <v>8335</v>
      </c>
      <c r="T2691" s="11">
        <f t="shared" ref="T2691:T2754" si="213">(((J2691/60)/60)/24)+DATE(1970,1,1)</f>
        <v>42581.961689814809</v>
      </c>
      <c r="U2691" s="11">
        <f t="shared" ref="U2691:U2754" si="214">(((K2691/60)/60)/24)+DATE(1970,1,1)</f>
        <v>42551.961689814809</v>
      </c>
    </row>
    <row r="2692" spans="1:21" ht="48" hidden="1" x14ac:dyDescent="0.2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s="6">
        <f t="shared" si="210"/>
        <v>11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8282</v>
      </c>
      <c r="P2692" s="4">
        <f t="shared" si="211"/>
        <v>72.760000000000005</v>
      </c>
      <c r="Q2692" s="7">
        <f t="shared" si="212"/>
        <v>72.760000000000005</v>
      </c>
      <c r="R2692" s="8" t="s">
        <v>8334</v>
      </c>
      <c r="S2692" t="s">
        <v>8335</v>
      </c>
      <c r="T2692" s="11">
        <f t="shared" si="213"/>
        <v>42158.105046296296</v>
      </c>
      <c r="U2692" s="11">
        <f t="shared" si="214"/>
        <v>42113.105046296296</v>
      </c>
    </row>
    <row r="2693" spans="1:21" ht="32" hidden="1" x14ac:dyDescent="0.2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s="6">
        <f t="shared" si="210"/>
        <v>0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8282</v>
      </c>
      <c r="P2693" s="4">
        <f t="shared" si="211"/>
        <v>17.5</v>
      </c>
      <c r="Q2693" s="7">
        <f t="shared" si="212"/>
        <v>17.5</v>
      </c>
      <c r="R2693" s="8" t="s">
        <v>8334</v>
      </c>
      <c r="S2693" t="s">
        <v>8335</v>
      </c>
      <c r="T2693" s="11">
        <f t="shared" si="213"/>
        <v>42134.724039351851</v>
      </c>
      <c r="U2693" s="11">
        <f t="shared" si="214"/>
        <v>42089.724039351851</v>
      </c>
    </row>
    <row r="2694" spans="1:21" ht="48" hidden="1" x14ac:dyDescent="0.2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s="6">
        <f t="shared" si="210"/>
        <v>1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8282</v>
      </c>
      <c r="P2694" s="4">
        <f t="shared" si="211"/>
        <v>25</v>
      </c>
      <c r="Q2694" s="7">
        <f t="shared" si="212"/>
        <v>25</v>
      </c>
      <c r="R2694" s="8" t="s">
        <v>8334</v>
      </c>
      <c r="S2694" t="s">
        <v>8335</v>
      </c>
      <c r="T2694" s="11">
        <f t="shared" si="213"/>
        <v>42088.292361111111</v>
      </c>
      <c r="U2694" s="11">
        <f t="shared" si="214"/>
        <v>42058.334027777775</v>
      </c>
    </row>
    <row r="2695" spans="1:21" ht="48" hidden="1" x14ac:dyDescent="0.2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s="6">
        <f t="shared" si="210"/>
        <v>1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8282</v>
      </c>
      <c r="P2695" s="4">
        <f t="shared" si="211"/>
        <v>13.33</v>
      </c>
      <c r="Q2695" s="7">
        <f t="shared" si="212"/>
        <v>13.33</v>
      </c>
      <c r="R2695" s="8" t="s">
        <v>8334</v>
      </c>
      <c r="S2695" t="s">
        <v>8335</v>
      </c>
      <c r="T2695" s="11">
        <f t="shared" si="213"/>
        <v>41864.138495370367</v>
      </c>
      <c r="U2695" s="11">
        <f t="shared" si="214"/>
        <v>41834.138495370367</v>
      </c>
    </row>
    <row r="2696" spans="1:21" ht="48" hidden="1" x14ac:dyDescent="0.2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s="6">
        <f t="shared" si="210"/>
        <v>0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8282</v>
      </c>
      <c r="P2696" s="4">
        <f t="shared" si="211"/>
        <v>1</v>
      </c>
      <c r="Q2696" s="7">
        <f t="shared" si="212"/>
        <v>1</v>
      </c>
      <c r="R2696" s="8" t="s">
        <v>8334</v>
      </c>
      <c r="S2696" t="s">
        <v>8335</v>
      </c>
      <c r="T2696" s="11">
        <f t="shared" si="213"/>
        <v>41908.140497685185</v>
      </c>
      <c r="U2696" s="11">
        <f t="shared" si="214"/>
        <v>41878.140497685185</v>
      </c>
    </row>
    <row r="2697" spans="1:21" ht="32" hidden="1" x14ac:dyDescent="0.2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s="6">
        <f t="shared" si="210"/>
        <v>0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8282</v>
      </c>
      <c r="P2697" s="4">
        <f t="shared" si="211"/>
        <v>23.67</v>
      </c>
      <c r="Q2697" s="7">
        <f t="shared" si="212"/>
        <v>23.67</v>
      </c>
      <c r="R2697" s="8" t="s">
        <v>8334</v>
      </c>
      <c r="S2697" t="s">
        <v>8335</v>
      </c>
      <c r="T2697" s="11">
        <f t="shared" si="213"/>
        <v>42108.14025462963</v>
      </c>
      <c r="U2697" s="11">
        <f t="shared" si="214"/>
        <v>42048.181921296295</v>
      </c>
    </row>
    <row r="2698" spans="1:21" ht="48" hidden="1" x14ac:dyDescent="0.2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s="6">
        <f t="shared" si="210"/>
        <v>6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8282</v>
      </c>
      <c r="P2698" s="4">
        <f t="shared" si="211"/>
        <v>89.21</v>
      </c>
      <c r="Q2698" s="7">
        <f t="shared" si="212"/>
        <v>89.21</v>
      </c>
      <c r="R2698" s="8" t="s">
        <v>8334</v>
      </c>
      <c r="S2698" t="s">
        <v>8335</v>
      </c>
      <c r="T2698" s="11">
        <f t="shared" si="213"/>
        <v>41998.844444444447</v>
      </c>
      <c r="U2698" s="11">
        <f t="shared" si="214"/>
        <v>41964.844444444447</v>
      </c>
    </row>
    <row r="2699" spans="1:21" ht="48" hidden="1" x14ac:dyDescent="0.2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s="6">
        <f t="shared" si="210"/>
        <v>26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8282</v>
      </c>
      <c r="P2699" s="4">
        <f t="shared" si="211"/>
        <v>116.56</v>
      </c>
      <c r="Q2699" s="7">
        <f t="shared" si="212"/>
        <v>116.56</v>
      </c>
      <c r="R2699" s="8" t="s">
        <v>8334</v>
      </c>
      <c r="S2699" t="s">
        <v>8335</v>
      </c>
      <c r="T2699" s="11">
        <f t="shared" si="213"/>
        <v>42218.916666666672</v>
      </c>
      <c r="U2699" s="11">
        <f t="shared" si="214"/>
        <v>42187.940081018518</v>
      </c>
    </row>
    <row r="2700" spans="1:21" ht="48" hidden="1" x14ac:dyDescent="0.2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s="6">
        <f t="shared" si="210"/>
        <v>0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8282</v>
      </c>
      <c r="P2700" s="4">
        <f t="shared" si="211"/>
        <v>13.01</v>
      </c>
      <c r="Q2700" s="7">
        <f t="shared" si="212"/>
        <v>13.01</v>
      </c>
      <c r="R2700" s="8" t="s">
        <v>8334</v>
      </c>
      <c r="S2700" t="s">
        <v>8335</v>
      </c>
      <c r="T2700" s="11">
        <f t="shared" si="213"/>
        <v>41817.898240740738</v>
      </c>
      <c r="U2700" s="11">
        <f t="shared" si="214"/>
        <v>41787.898240740738</v>
      </c>
    </row>
    <row r="2701" spans="1:21" ht="48" hidden="1" x14ac:dyDescent="0.2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s="6">
        <f t="shared" si="210"/>
        <v>0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8282</v>
      </c>
      <c r="P2701" s="4" t="e">
        <f t="shared" si="211"/>
        <v>#DIV/0!</v>
      </c>
      <c r="Q2701" s="7">
        <f t="shared" si="212"/>
        <v>0</v>
      </c>
      <c r="R2701" s="8" t="s">
        <v>8334</v>
      </c>
      <c r="S2701" t="s">
        <v>8335</v>
      </c>
      <c r="T2701" s="11">
        <f t="shared" si="213"/>
        <v>41859.896562499998</v>
      </c>
      <c r="U2701" s="11">
        <f t="shared" si="214"/>
        <v>41829.896562499998</v>
      </c>
    </row>
    <row r="2702" spans="1:21" ht="48" hidden="1" x14ac:dyDescent="0.2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s="6">
        <f t="shared" si="210"/>
        <v>1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8282</v>
      </c>
      <c r="P2702" s="4">
        <f t="shared" si="211"/>
        <v>17.5</v>
      </c>
      <c r="Q2702" s="7">
        <f t="shared" si="212"/>
        <v>17.5</v>
      </c>
      <c r="R2702" s="8" t="s">
        <v>8334</v>
      </c>
      <c r="S2702" t="s">
        <v>8335</v>
      </c>
      <c r="T2702" s="11">
        <f t="shared" si="213"/>
        <v>41900.87467592593</v>
      </c>
      <c r="U2702" s="11">
        <f t="shared" si="214"/>
        <v>41870.87467592593</v>
      </c>
    </row>
    <row r="2703" spans="1:21" ht="48" hidden="1" x14ac:dyDescent="0.2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s="6">
        <f t="shared" si="210"/>
        <v>46</v>
      </c>
      <c r="G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8301</v>
      </c>
      <c r="P2703" s="4">
        <f t="shared" si="211"/>
        <v>34.130000000000003</v>
      </c>
      <c r="Q2703" s="7">
        <f t="shared" si="212"/>
        <v>34.130000000000003</v>
      </c>
      <c r="R2703" s="8" t="s">
        <v>8315</v>
      </c>
      <c r="S2703" t="s">
        <v>8355</v>
      </c>
      <c r="T2703" s="11">
        <f t="shared" si="213"/>
        <v>42832.733032407406</v>
      </c>
      <c r="U2703" s="11">
        <f t="shared" si="214"/>
        <v>42801.774699074071</v>
      </c>
    </row>
    <row r="2704" spans="1:21" ht="48" hidden="1" x14ac:dyDescent="0.2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s="6">
        <f t="shared" si="210"/>
        <v>34</v>
      </c>
      <c r="G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8301</v>
      </c>
      <c r="P2704" s="4">
        <f t="shared" si="211"/>
        <v>132.35</v>
      </c>
      <c r="Q2704" s="7">
        <f t="shared" si="212"/>
        <v>132.35</v>
      </c>
      <c r="R2704" s="8" t="s">
        <v>8315</v>
      </c>
      <c r="S2704" t="s">
        <v>8355</v>
      </c>
      <c r="T2704" s="11">
        <f t="shared" si="213"/>
        <v>42830.760150462964</v>
      </c>
      <c r="U2704" s="11">
        <f t="shared" si="214"/>
        <v>42800.801817129628</v>
      </c>
    </row>
    <row r="2705" spans="1:21" ht="32" hidden="1" x14ac:dyDescent="0.2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s="6">
        <f t="shared" si="210"/>
        <v>104</v>
      </c>
      <c r="G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8301</v>
      </c>
      <c r="P2705" s="4">
        <f t="shared" si="211"/>
        <v>922.22</v>
      </c>
      <c r="Q2705" s="7">
        <f t="shared" si="212"/>
        <v>922.22</v>
      </c>
      <c r="R2705" s="8" t="s">
        <v>8315</v>
      </c>
      <c r="S2705" t="s">
        <v>8355</v>
      </c>
      <c r="T2705" s="11">
        <f t="shared" si="213"/>
        <v>42816.648495370369</v>
      </c>
      <c r="U2705" s="11">
        <f t="shared" si="214"/>
        <v>42756.690162037034</v>
      </c>
    </row>
    <row r="2706" spans="1:21" ht="48" hidden="1" x14ac:dyDescent="0.2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s="6">
        <f t="shared" si="210"/>
        <v>6</v>
      </c>
      <c r="G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8301</v>
      </c>
      <c r="P2706" s="4">
        <f t="shared" si="211"/>
        <v>163.57</v>
      </c>
      <c r="Q2706" s="7">
        <f t="shared" si="212"/>
        <v>163.57</v>
      </c>
      <c r="R2706" s="8" t="s">
        <v>8315</v>
      </c>
      <c r="S2706" t="s">
        <v>8355</v>
      </c>
      <c r="T2706" s="11">
        <f t="shared" si="213"/>
        <v>42830.820763888885</v>
      </c>
      <c r="U2706" s="11">
        <f t="shared" si="214"/>
        <v>42787.862430555557</v>
      </c>
    </row>
    <row r="2707" spans="1:21" ht="32" hidden="1" x14ac:dyDescent="0.2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s="6">
        <f t="shared" si="210"/>
        <v>11</v>
      </c>
      <c r="G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8301</v>
      </c>
      <c r="P2707" s="4">
        <f t="shared" si="211"/>
        <v>217.38</v>
      </c>
      <c r="Q2707" s="7">
        <f t="shared" si="212"/>
        <v>217.38</v>
      </c>
      <c r="R2707" s="8" t="s">
        <v>8315</v>
      </c>
      <c r="S2707" t="s">
        <v>8355</v>
      </c>
      <c r="T2707" s="11">
        <f t="shared" si="213"/>
        <v>42818.874513888892</v>
      </c>
      <c r="U2707" s="11">
        <f t="shared" si="214"/>
        <v>42773.916180555556</v>
      </c>
    </row>
    <row r="2708" spans="1:21" ht="48" hidden="1" x14ac:dyDescent="0.2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s="6">
        <f t="shared" si="210"/>
        <v>112</v>
      </c>
      <c r="G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8301</v>
      </c>
      <c r="P2708" s="4">
        <f t="shared" si="211"/>
        <v>149.44</v>
      </c>
      <c r="Q2708" s="7">
        <f t="shared" si="212"/>
        <v>149.44</v>
      </c>
      <c r="R2708" s="8" t="s">
        <v>8315</v>
      </c>
      <c r="S2708" t="s">
        <v>8355</v>
      </c>
      <c r="T2708" s="11">
        <f t="shared" si="213"/>
        <v>41928.290972222225</v>
      </c>
      <c r="U2708" s="11">
        <f t="shared" si="214"/>
        <v>41899.294942129629</v>
      </c>
    </row>
    <row r="2709" spans="1:21" ht="48" hidden="1" x14ac:dyDescent="0.2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s="6">
        <f t="shared" si="210"/>
        <v>351</v>
      </c>
      <c r="G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8301</v>
      </c>
      <c r="P2709" s="4">
        <f t="shared" si="211"/>
        <v>71.239999999999995</v>
      </c>
      <c r="Q2709" s="7">
        <f t="shared" si="212"/>
        <v>71.239999999999995</v>
      </c>
      <c r="R2709" s="8" t="s">
        <v>8315</v>
      </c>
      <c r="S2709" t="s">
        <v>8355</v>
      </c>
      <c r="T2709" s="11">
        <f t="shared" si="213"/>
        <v>41421.290972222225</v>
      </c>
      <c r="U2709" s="11">
        <f t="shared" si="214"/>
        <v>41391.782905092594</v>
      </c>
    </row>
    <row r="2710" spans="1:21" ht="48" hidden="1" x14ac:dyDescent="0.2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s="6">
        <f t="shared" si="210"/>
        <v>233</v>
      </c>
      <c r="G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8301</v>
      </c>
      <c r="P2710" s="4">
        <f t="shared" si="211"/>
        <v>44.46</v>
      </c>
      <c r="Q2710" s="7">
        <f t="shared" si="212"/>
        <v>44.46</v>
      </c>
      <c r="R2710" s="8" t="s">
        <v>8315</v>
      </c>
      <c r="S2710" t="s">
        <v>8355</v>
      </c>
      <c r="T2710" s="11">
        <f t="shared" si="213"/>
        <v>42572.698217592595</v>
      </c>
      <c r="U2710" s="11">
        <f t="shared" si="214"/>
        <v>42512.698217592595</v>
      </c>
    </row>
    <row r="2711" spans="1:21" ht="48" hidden="1" x14ac:dyDescent="0.2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s="6">
        <f t="shared" si="210"/>
        <v>102</v>
      </c>
      <c r="G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8301</v>
      </c>
      <c r="P2711" s="4">
        <f t="shared" si="211"/>
        <v>164.94</v>
      </c>
      <c r="Q2711" s="7">
        <f t="shared" si="212"/>
        <v>164.94</v>
      </c>
      <c r="R2711" s="8" t="s">
        <v>8315</v>
      </c>
      <c r="S2711" t="s">
        <v>8355</v>
      </c>
      <c r="T2711" s="11">
        <f t="shared" si="213"/>
        <v>42647.165972222225</v>
      </c>
      <c r="U2711" s="11">
        <f t="shared" si="214"/>
        <v>42612.149780092594</v>
      </c>
    </row>
    <row r="2712" spans="1:21" ht="32" hidden="1" x14ac:dyDescent="0.2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s="6">
        <f t="shared" si="210"/>
        <v>154</v>
      </c>
      <c r="G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8301</v>
      </c>
      <c r="P2712" s="4">
        <f t="shared" si="211"/>
        <v>84.87</v>
      </c>
      <c r="Q2712" s="7">
        <f t="shared" si="212"/>
        <v>84.87</v>
      </c>
      <c r="R2712" s="8" t="s">
        <v>8315</v>
      </c>
      <c r="S2712" t="s">
        <v>8355</v>
      </c>
      <c r="T2712" s="11">
        <f t="shared" si="213"/>
        <v>41860.083333333336</v>
      </c>
      <c r="U2712" s="11">
        <f t="shared" si="214"/>
        <v>41828.229490740741</v>
      </c>
    </row>
    <row r="2713" spans="1:21" ht="48" hidden="1" x14ac:dyDescent="0.2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s="6">
        <f t="shared" si="210"/>
        <v>101</v>
      </c>
      <c r="G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8301</v>
      </c>
      <c r="P2713" s="4">
        <f t="shared" si="211"/>
        <v>53.95</v>
      </c>
      <c r="Q2713" s="7">
        <f t="shared" si="212"/>
        <v>53.95</v>
      </c>
      <c r="R2713" s="8" t="s">
        <v>8315</v>
      </c>
      <c r="S2713" t="s">
        <v>8355</v>
      </c>
      <c r="T2713" s="11">
        <f t="shared" si="213"/>
        <v>41810.917361111111</v>
      </c>
      <c r="U2713" s="11">
        <f t="shared" si="214"/>
        <v>41780.745254629634</v>
      </c>
    </row>
    <row r="2714" spans="1:21" ht="48" hidden="1" x14ac:dyDescent="0.2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s="6">
        <f t="shared" si="210"/>
        <v>131</v>
      </c>
      <c r="G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8301</v>
      </c>
      <c r="P2714" s="4">
        <f t="shared" si="211"/>
        <v>50.53</v>
      </c>
      <c r="Q2714" s="7">
        <f t="shared" si="212"/>
        <v>50.53</v>
      </c>
      <c r="R2714" s="8" t="s">
        <v>8315</v>
      </c>
      <c r="S2714" t="s">
        <v>8355</v>
      </c>
      <c r="T2714" s="11">
        <f t="shared" si="213"/>
        <v>41468.75</v>
      </c>
      <c r="U2714" s="11">
        <f t="shared" si="214"/>
        <v>41432.062037037038</v>
      </c>
    </row>
    <row r="2715" spans="1:21" ht="48" hidden="1" x14ac:dyDescent="0.2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s="6">
        <f t="shared" si="210"/>
        <v>102</v>
      </c>
      <c r="G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8301</v>
      </c>
      <c r="P2715" s="4">
        <f t="shared" si="211"/>
        <v>108</v>
      </c>
      <c r="Q2715" s="7">
        <f t="shared" si="212"/>
        <v>108</v>
      </c>
      <c r="R2715" s="8" t="s">
        <v>8315</v>
      </c>
      <c r="S2715" t="s">
        <v>8355</v>
      </c>
      <c r="T2715" s="11">
        <f t="shared" si="213"/>
        <v>42362.653749999998</v>
      </c>
      <c r="U2715" s="11">
        <f t="shared" si="214"/>
        <v>42322.653749999998</v>
      </c>
    </row>
    <row r="2716" spans="1:21" ht="32" hidden="1" x14ac:dyDescent="0.2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s="6">
        <f t="shared" si="210"/>
        <v>116</v>
      </c>
      <c r="G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8301</v>
      </c>
      <c r="P2716" s="4">
        <f t="shared" si="211"/>
        <v>95.37</v>
      </c>
      <c r="Q2716" s="7">
        <f t="shared" si="212"/>
        <v>95.37</v>
      </c>
      <c r="R2716" s="8" t="s">
        <v>8315</v>
      </c>
      <c r="S2716" t="s">
        <v>8355</v>
      </c>
      <c r="T2716" s="11">
        <f t="shared" si="213"/>
        <v>42657.958333333328</v>
      </c>
      <c r="U2716" s="11">
        <f t="shared" si="214"/>
        <v>42629.655046296291</v>
      </c>
    </row>
    <row r="2717" spans="1:21" ht="48" hidden="1" x14ac:dyDescent="0.2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s="6">
        <f t="shared" si="210"/>
        <v>265</v>
      </c>
      <c r="G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8301</v>
      </c>
      <c r="P2717" s="4">
        <f t="shared" si="211"/>
        <v>57.63</v>
      </c>
      <c r="Q2717" s="7">
        <f t="shared" si="212"/>
        <v>57.63</v>
      </c>
      <c r="R2717" s="8" t="s">
        <v>8315</v>
      </c>
      <c r="S2717" t="s">
        <v>8355</v>
      </c>
      <c r="T2717" s="11">
        <f t="shared" si="213"/>
        <v>42421.398472222223</v>
      </c>
      <c r="U2717" s="11">
        <f t="shared" si="214"/>
        <v>42387.398472222223</v>
      </c>
    </row>
    <row r="2718" spans="1:21" ht="64" hidden="1" x14ac:dyDescent="0.2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s="6">
        <f t="shared" si="210"/>
        <v>120</v>
      </c>
      <c r="G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8301</v>
      </c>
      <c r="P2718" s="4">
        <f t="shared" si="211"/>
        <v>64.16</v>
      </c>
      <c r="Q2718" s="7">
        <f t="shared" si="212"/>
        <v>64.16</v>
      </c>
      <c r="R2718" s="8" t="s">
        <v>8315</v>
      </c>
      <c r="S2718" t="s">
        <v>8355</v>
      </c>
      <c r="T2718" s="11">
        <f t="shared" si="213"/>
        <v>42285.333252314813</v>
      </c>
      <c r="U2718" s="11">
        <f t="shared" si="214"/>
        <v>42255.333252314813</v>
      </c>
    </row>
    <row r="2719" spans="1:21" ht="48" hidden="1" x14ac:dyDescent="0.2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s="6">
        <f t="shared" si="210"/>
        <v>120</v>
      </c>
      <c r="G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8301</v>
      </c>
      <c r="P2719" s="4">
        <f t="shared" si="211"/>
        <v>92.39</v>
      </c>
      <c r="Q2719" s="7">
        <f t="shared" si="212"/>
        <v>92.39</v>
      </c>
      <c r="R2719" s="8" t="s">
        <v>8315</v>
      </c>
      <c r="S2719" t="s">
        <v>8355</v>
      </c>
      <c r="T2719" s="11">
        <f t="shared" si="213"/>
        <v>41979.956585648149</v>
      </c>
      <c r="U2719" s="11">
        <f t="shared" si="214"/>
        <v>41934.914918981485</v>
      </c>
    </row>
    <row r="2720" spans="1:21" ht="48" hidden="1" x14ac:dyDescent="0.2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s="6">
        <f t="shared" si="210"/>
        <v>104</v>
      </c>
      <c r="G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8301</v>
      </c>
      <c r="P2720" s="4">
        <f t="shared" si="211"/>
        <v>125.98</v>
      </c>
      <c r="Q2720" s="7">
        <f t="shared" si="212"/>
        <v>125.98</v>
      </c>
      <c r="R2720" s="8" t="s">
        <v>8315</v>
      </c>
      <c r="S2720" t="s">
        <v>8355</v>
      </c>
      <c r="T2720" s="11">
        <f t="shared" si="213"/>
        <v>42493.958333333328</v>
      </c>
      <c r="U2720" s="11">
        <f t="shared" si="214"/>
        <v>42465.596585648149</v>
      </c>
    </row>
    <row r="2721" spans="1:21" ht="48" hidden="1" x14ac:dyDescent="0.2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s="6">
        <f t="shared" si="210"/>
        <v>109</v>
      </c>
      <c r="G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8301</v>
      </c>
      <c r="P2721" s="4">
        <f t="shared" si="211"/>
        <v>94.64</v>
      </c>
      <c r="Q2721" s="7">
        <f t="shared" si="212"/>
        <v>94.64</v>
      </c>
      <c r="R2721" s="8" t="s">
        <v>8315</v>
      </c>
      <c r="S2721" t="s">
        <v>8355</v>
      </c>
      <c r="T2721" s="11">
        <f t="shared" si="213"/>
        <v>42477.989513888882</v>
      </c>
      <c r="U2721" s="11">
        <f t="shared" si="214"/>
        <v>42418.031180555554</v>
      </c>
    </row>
    <row r="2722" spans="1:21" ht="48" hidden="1" x14ac:dyDescent="0.2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s="6">
        <f t="shared" si="210"/>
        <v>118</v>
      </c>
      <c r="G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8301</v>
      </c>
      <c r="P2722" s="4">
        <f t="shared" si="211"/>
        <v>170.7</v>
      </c>
      <c r="Q2722" s="7">
        <f t="shared" si="212"/>
        <v>170.7</v>
      </c>
      <c r="R2722" s="8" t="s">
        <v>8315</v>
      </c>
      <c r="S2722" t="s">
        <v>8355</v>
      </c>
      <c r="T2722" s="11">
        <f t="shared" si="213"/>
        <v>42685.507557870369</v>
      </c>
      <c r="U2722" s="11">
        <f t="shared" si="214"/>
        <v>42655.465891203698</v>
      </c>
    </row>
    <row r="2723" spans="1:21" ht="48" hidden="1" x14ac:dyDescent="0.2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s="6">
        <f t="shared" si="210"/>
        <v>1462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8293</v>
      </c>
      <c r="P2723" s="4">
        <f t="shared" si="211"/>
        <v>40.76</v>
      </c>
      <c r="Q2723" s="7">
        <f t="shared" si="212"/>
        <v>40.76</v>
      </c>
      <c r="R2723" s="8" t="s">
        <v>8317</v>
      </c>
      <c r="S2723" t="s">
        <v>8347</v>
      </c>
      <c r="T2723" s="11">
        <f t="shared" si="213"/>
        <v>41523.791666666664</v>
      </c>
      <c r="U2723" s="11">
        <f t="shared" si="214"/>
        <v>41493.543958333335</v>
      </c>
    </row>
    <row r="2724" spans="1:21" ht="48" hidden="1" x14ac:dyDescent="0.2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s="6">
        <f t="shared" si="210"/>
        <v>253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8293</v>
      </c>
      <c r="P2724" s="4">
        <f t="shared" si="211"/>
        <v>68.25</v>
      </c>
      <c r="Q2724" s="7">
        <f t="shared" si="212"/>
        <v>68.25</v>
      </c>
      <c r="R2724" s="8" t="s">
        <v>8317</v>
      </c>
      <c r="S2724" t="s">
        <v>8347</v>
      </c>
      <c r="T2724" s="11">
        <f t="shared" si="213"/>
        <v>42764.857094907406</v>
      </c>
      <c r="U2724" s="11">
        <f t="shared" si="214"/>
        <v>42704.857094907406</v>
      </c>
    </row>
    <row r="2725" spans="1:21" ht="48" hidden="1" x14ac:dyDescent="0.2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s="6">
        <f t="shared" si="210"/>
        <v>140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8293</v>
      </c>
      <c r="P2725" s="4">
        <f t="shared" si="211"/>
        <v>95.49</v>
      </c>
      <c r="Q2725" s="7">
        <f t="shared" si="212"/>
        <v>95.49</v>
      </c>
      <c r="R2725" s="8" t="s">
        <v>8317</v>
      </c>
      <c r="S2725" t="s">
        <v>8347</v>
      </c>
      <c r="T2725" s="11">
        <f t="shared" si="213"/>
        <v>42004.880648148144</v>
      </c>
      <c r="U2725" s="11">
        <f t="shared" si="214"/>
        <v>41944.83898148148</v>
      </c>
    </row>
    <row r="2726" spans="1:21" ht="48" hidden="1" x14ac:dyDescent="0.2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s="6">
        <f t="shared" si="210"/>
        <v>297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8293</v>
      </c>
      <c r="P2726" s="4">
        <f t="shared" si="211"/>
        <v>7.19</v>
      </c>
      <c r="Q2726" s="7">
        <f t="shared" si="212"/>
        <v>7.19</v>
      </c>
      <c r="R2726" s="8" t="s">
        <v>8317</v>
      </c>
      <c r="S2726" t="s">
        <v>8347</v>
      </c>
      <c r="T2726" s="11">
        <f t="shared" si="213"/>
        <v>42231.32707175926</v>
      </c>
      <c r="U2726" s="11">
        <f t="shared" si="214"/>
        <v>42199.32707175926</v>
      </c>
    </row>
    <row r="2727" spans="1:21" ht="32" hidden="1" x14ac:dyDescent="0.2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s="6">
        <f t="shared" si="210"/>
        <v>145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8293</v>
      </c>
      <c r="P2727" s="4">
        <f t="shared" si="211"/>
        <v>511.65</v>
      </c>
      <c r="Q2727" s="7">
        <f t="shared" si="212"/>
        <v>511.65</v>
      </c>
      <c r="R2727" s="8" t="s">
        <v>8317</v>
      </c>
      <c r="S2727" t="s">
        <v>8347</v>
      </c>
      <c r="T2727" s="11">
        <f t="shared" si="213"/>
        <v>42795.744618055556</v>
      </c>
      <c r="U2727" s="11">
        <f t="shared" si="214"/>
        <v>42745.744618055556</v>
      </c>
    </row>
    <row r="2728" spans="1:21" ht="16" hidden="1" x14ac:dyDescent="0.2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s="6">
        <f t="shared" si="210"/>
        <v>106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8293</v>
      </c>
      <c r="P2728" s="4">
        <f t="shared" si="211"/>
        <v>261.75</v>
      </c>
      <c r="Q2728" s="7">
        <f t="shared" si="212"/>
        <v>261.75</v>
      </c>
      <c r="R2728" s="8" t="s">
        <v>8317</v>
      </c>
      <c r="S2728" t="s">
        <v>8347</v>
      </c>
      <c r="T2728" s="11">
        <f t="shared" si="213"/>
        <v>42482.579988425925</v>
      </c>
      <c r="U2728" s="11">
        <f t="shared" si="214"/>
        <v>42452.579988425925</v>
      </c>
    </row>
    <row r="2729" spans="1:21" ht="48" hidden="1" x14ac:dyDescent="0.2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s="6">
        <f t="shared" si="210"/>
        <v>493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8293</v>
      </c>
      <c r="P2729" s="4">
        <f t="shared" si="211"/>
        <v>69.760000000000005</v>
      </c>
      <c r="Q2729" s="7">
        <f t="shared" si="212"/>
        <v>69.760000000000005</v>
      </c>
      <c r="R2729" s="8" t="s">
        <v>8317</v>
      </c>
      <c r="S2729" t="s">
        <v>8347</v>
      </c>
      <c r="T2729" s="11">
        <f t="shared" si="213"/>
        <v>42223.676655092597</v>
      </c>
      <c r="U2729" s="11">
        <f t="shared" si="214"/>
        <v>42198.676655092597</v>
      </c>
    </row>
    <row r="2730" spans="1:21" ht="32" hidden="1" x14ac:dyDescent="0.2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s="6">
        <f t="shared" si="210"/>
        <v>202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8293</v>
      </c>
      <c r="P2730" s="4">
        <f t="shared" si="211"/>
        <v>77.23</v>
      </c>
      <c r="Q2730" s="7">
        <f t="shared" si="212"/>
        <v>77.23</v>
      </c>
      <c r="R2730" s="8" t="s">
        <v>8317</v>
      </c>
      <c r="S2730" t="s">
        <v>8347</v>
      </c>
      <c r="T2730" s="11">
        <f t="shared" si="213"/>
        <v>42368.59993055556</v>
      </c>
      <c r="U2730" s="11">
        <f t="shared" si="214"/>
        <v>42333.59993055556</v>
      </c>
    </row>
    <row r="2731" spans="1:21" ht="32" hidden="1" x14ac:dyDescent="0.2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s="6">
        <f t="shared" si="210"/>
        <v>104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8293</v>
      </c>
      <c r="P2731" s="4">
        <f t="shared" si="211"/>
        <v>340.57</v>
      </c>
      <c r="Q2731" s="7">
        <f t="shared" si="212"/>
        <v>340.57</v>
      </c>
      <c r="R2731" s="8" t="s">
        <v>8317</v>
      </c>
      <c r="S2731" t="s">
        <v>8347</v>
      </c>
      <c r="T2731" s="11">
        <f t="shared" si="213"/>
        <v>42125.240706018521</v>
      </c>
      <c r="U2731" s="11">
        <f t="shared" si="214"/>
        <v>42095.240706018521</v>
      </c>
    </row>
    <row r="2732" spans="1:21" ht="32" hidden="1" x14ac:dyDescent="0.2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s="6">
        <f t="shared" si="210"/>
        <v>170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8293</v>
      </c>
      <c r="P2732" s="4">
        <f t="shared" si="211"/>
        <v>67.42</v>
      </c>
      <c r="Q2732" s="7">
        <f t="shared" si="212"/>
        <v>67.42</v>
      </c>
      <c r="R2732" s="8" t="s">
        <v>8317</v>
      </c>
      <c r="S2732" t="s">
        <v>8347</v>
      </c>
      <c r="T2732" s="11">
        <f t="shared" si="213"/>
        <v>41386.541377314818</v>
      </c>
      <c r="U2732" s="11">
        <f t="shared" si="214"/>
        <v>41351.541377314818</v>
      </c>
    </row>
    <row r="2733" spans="1:21" ht="48" hidden="1" x14ac:dyDescent="0.2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s="6">
        <f t="shared" si="210"/>
        <v>104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8293</v>
      </c>
      <c r="P2733" s="4">
        <f t="shared" si="211"/>
        <v>845.7</v>
      </c>
      <c r="Q2733" s="7">
        <f t="shared" si="212"/>
        <v>845.7</v>
      </c>
      <c r="R2733" s="8" t="s">
        <v>8317</v>
      </c>
      <c r="S2733" t="s">
        <v>8347</v>
      </c>
      <c r="T2733" s="11">
        <f t="shared" si="213"/>
        <v>41930.166666666664</v>
      </c>
      <c r="U2733" s="11">
        <f t="shared" si="214"/>
        <v>41872.525717592594</v>
      </c>
    </row>
    <row r="2734" spans="1:21" ht="48" hidden="1" x14ac:dyDescent="0.2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s="6">
        <f t="shared" si="210"/>
        <v>118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8293</v>
      </c>
      <c r="P2734" s="4">
        <f t="shared" si="211"/>
        <v>97.19</v>
      </c>
      <c r="Q2734" s="7">
        <f t="shared" si="212"/>
        <v>97.19</v>
      </c>
      <c r="R2734" s="8" t="s">
        <v>8317</v>
      </c>
      <c r="S2734" t="s">
        <v>8347</v>
      </c>
      <c r="T2734" s="11">
        <f t="shared" si="213"/>
        <v>41422</v>
      </c>
      <c r="U2734" s="11">
        <f t="shared" si="214"/>
        <v>41389.808194444442</v>
      </c>
    </row>
    <row r="2735" spans="1:21" ht="48" hidden="1" x14ac:dyDescent="0.2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s="6">
        <f t="shared" si="210"/>
        <v>108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8293</v>
      </c>
      <c r="P2735" s="4">
        <f t="shared" si="211"/>
        <v>451.84</v>
      </c>
      <c r="Q2735" s="7">
        <f t="shared" si="212"/>
        <v>451.84</v>
      </c>
      <c r="R2735" s="8" t="s">
        <v>8317</v>
      </c>
      <c r="S2735" t="s">
        <v>8347</v>
      </c>
      <c r="T2735" s="11">
        <f t="shared" si="213"/>
        <v>42104.231180555551</v>
      </c>
      <c r="U2735" s="11">
        <f t="shared" si="214"/>
        <v>42044.272847222222</v>
      </c>
    </row>
    <row r="2736" spans="1:21" ht="48" hidden="1" x14ac:dyDescent="0.2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s="6">
        <f t="shared" si="210"/>
        <v>2260300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8293</v>
      </c>
      <c r="P2736" s="4">
        <f t="shared" si="211"/>
        <v>138.66999999999999</v>
      </c>
      <c r="Q2736" s="7">
        <f t="shared" si="212"/>
        <v>138.66999999999999</v>
      </c>
      <c r="R2736" s="8" t="s">
        <v>8317</v>
      </c>
      <c r="S2736" t="s">
        <v>8347</v>
      </c>
      <c r="T2736" s="11">
        <f t="shared" si="213"/>
        <v>42656.915972222225</v>
      </c>
      <c r="U2736" s="11">
        <f t="shared" si="214"/>
        <v>42626.668888888889</v>
      </c>
    </row>
    <row r="2737" spans="1:21" ht="48" hidden="1" x14ac:dyDescent="0.2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s="6">
        <f t="shared" si="210"/>
        <v>978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8293</v>
      </c>
      <c r="P2737" s="4">
        <f t="shared" si="211"/>
        <v>21.64</v>
      </c>
      <c r="Q2737" s="7">
        <f t="shared" si="212"/>
        <v>21.64</v>
      </c>
      <c r="R2737" s="8" t="s">
        <v>8317</v>
      </c>
      <c r="S2737" t="s">
        <v>8347</v>
      </c>
      <c r="T2737" s="11">
        <f t="shared" si="213"/>
        <v>41346.833333333336</v>
      </c>
      <c r="U2737" s="11">
        <f t="shared" si="214"/>
        <v>41316.120949074073</v>
      </c>
    </row>
    <row r="2738" spans="1:21" ht="64" hidden="1" x14ac:dyDescent="0.2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s="6">
        <f t="shared" si="210"/>
        <v>123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8293</v>
      </c>
      <c r="P2738" s="4">
        <f t="shared" si="211"/>
        <v>169.52</v>
      </c>
      <c r="Q2738" s="7">
        <f t="shared" si="212"/>
        <v>169.52</v>
      </c>
      <c r="R2738" s="8" t="s">
        <v>8317</v>
      </c>
      <c r="S2738" t="s">
        <v>8347</v>
      </c>
      <c r="T2738" s="11">
        <f t="shared" si="213"/>
        <v>41752.666354166664</v>
      </c>
      <c r="U2738" s="11">
        <f t="shared" si="214"/>
        <v>41722.666354166664</v>
      </c>
    </row>
    <row r="2739" spans="1:21" ht="48" hidden="1" x14ac:dyDescent="0.2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s="6">
        <f t="shared" si="210"/>
        <v>246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8293</v>
      </c>
      <c r="P2739" s="4">
        <f t="shared" si="211"/>
        <v>161.88</v>
      </c>
      <c r="Q2739" s="7">
        <f t="shared" si="212"/>
        <v>161.88</v>
      </c>
      <c r="R2739" s="8" t="s">
        <v>8317</v>
      </c>
      <c r="S2739" t="s">
        <v>8347</v>
      </c>
      <c r="T2739" s="11">
        <f t="shared" si="213"/>
        <v>41654.791666666664</v>
      </c>
      <c r="U2739" s="11">
        <f t="shared" si="214"/>
        <v>41611.917673611111</v>
      </c>
    </row>
    <row r="2740" spans="1:21" ht="48" hidden="1" x14ac:dyDescent="0.2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s="6">
        <f t="shared" si="210"/>
        <v>148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8293</v>
      </c>
      <c r="P2740" s="4">
        <f t="shared" si="211"/>
        <v>493.13</v>
      </c>
      <c r="Q2740" s="7">
        <f t="shared" si="212"/>
        <v>493.13</v>
      </c>
      <c r="R2740" s="8" t="s">
        <v>8317</v>
      </c>
      <c r="S2740" t="s">
        <v>8347</v>
      </c>
      <c r="T2740" s="11">
        <f t="shared" si="213"/>
        <v>42680.143564814818</v>
      </c>
      <c r="U2740" s="11">
        <f t="shared" si="214"/>
        <v>42620.143564814818</v>
      </c>
    </row>
    <row r="2741" spans="1:21" ht="48" hidden="1" x14ac:dyDescent="0.2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s="6">
        <f t="shared" si="210"/>
        <v>384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8293</v>
      </c>
      <c r="P2741" s="4">
        <f t="shared" si="211"/>
        <v>22.12</v>
      </c>
      <c r="Q2741" s="7">
        <f t="shared" si="212"/>
        <v>22.12</v>
      </c>
      <c r="R2741" s="8" t="s">
        <v>8317</v>
      </c>
      <c r="S2741" t="s">
        <v>8347</v>
      </c>
      <c r="T2741" s="11">
        <f t="shared" si="213"/>
        <v>41764.887928240743</v>
      </c>
      <c r="U2741" s="11">
        <f t="shared" si="214"/>
        <v>41719.887928240743</v>
      </c>
    </row>
    <row r="2742" spans="1:21" ht="32" hidden="1" x14ac:dyDescent="0.2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s="6">
        <f t="shared" si="210"/>
        <v>103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8293</v>
      </c>
      <c r="P2742" s="4">
        <f t="shared" si="211"/>
        <v>18.239999999999998</v>
      </c>
      <c r="Q2742" s="7">
        <f t="shared" si="212"/>
        <v>18.239999999999998</v>
      </c>
      <c r="R2742" s="8" t="s">
        <v>8317</v>
      </c>
      <c r="S2742" t="s">
        <v>8347</v>
      </c>
      <c r="T2742" s="11">
        <f t="shared" si="213"/>
        <v>42074.99018518519</v>
      </c>
      <c r="U2742" s="11">
        <f t="shared" si="214"/>
        <v>42045.031851851847</v>
      </c>
    </row>
    <row r="2743" spans="1:21" ht="32" hidden="1" x14ac:dyDescent="0.2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s="6">
        <f t="shared" si="210"/>
        <v>0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8302</v>
      </c>
      <c r="P2743" s="4">
        <f t="shared" si="211"/>
        <v>8.75</v>
      </c>
      <c r="Q2743" s="7">
        <f t="shared" si="212"/>
        <v>8.75</v>
      </c>
      <c r="R2743" s="8" t="s">
        <v>8320</v>
      </c>
      <c r="S2743" t="s">
        <v>8356</v>
      </c>
      <c r="T2743" s="11">
        <f t="shared" si="213"/>
        <v>41932.088194444441</v>
      </c>
      <c r="U2743" s="11">
        <f t="shared" si="214"/>
        <v>41911.657430555555</v>
      </c>
    </row>
    <row r="2744" spans="1:21" ht="48" hidden="1" x14ac:dyDescent="0.2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s="6">
        <f t="shared" si="210"/>
        <v>29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8302</v>
      </c>
      <c r="P2744" s="4">
        <f t="shared" si="211"/>
        <v>40.61</v>
      </c>
      <c r="Q2744" s="7">
        <f t="shared" si="212"/>
        <v>40.61</v>
      </c>
      <c r="R2744" s="8" t="s">
        <v>8320</v>
      </c>
      <c r="S2744" t="s">
        <v>8356</v>
      </c>
      <c r="T2744" s="11">
        <f t="shared" si="213"/>
        <v>41044.719756944447</v>
      </c>
      <c r="U2744" s="11">
        <f t="shared" si="214"/>
        <v>41030.719756944447</v>
      </c>
    </row>
    <row r="2745" spans="1:21" ht="64" hidden="1" x14ac:dyDescent="0.2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s="6">
        <f t="shared" si="210"/>
        <v>0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8302</v>
      </c>
      <c r="P2745" s="4" t="e">
        <f t="shared" si="211"/>
        <v>#DIV/0!</v>
      </c>
      <c r="Q2745" s="7">
        <f t="shared" si="212"/>
        <v>0</v>
      </c>
      <c r="R2745" s="8" t="s">
        <v>8320</v>
      </c>
      <c r="S2745" t="s">
        <v>8356</v>
      </c>
      <c r="T2745" s="11">
        <f t="shared" si="213"/>
        <v>42662.328784722224</v>
      </c>
      <c r="U2745" s="11">
        <f t="shared" si="214"/>
        <v>42632.328784722224</v>
      </c>
    </row>
    <row r="2746" spans="1:21" ht="48" hidden="1" x14ac:dyDescent="0.2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s="6">
        <f t="shared" si="210"/>
        <v>5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8302</v>
      </c>
      <c r="P2746" s="4">
        <f t="shared" si="211"/>
        <v>37.950000000000003</v>
      </c>
      <c r="Q2746" s="7">
        <f t="shared" si="212"/>
        <v>37.950000000000003</v>
      </c>
      <c r="R2746" s="8" t="s">
        <v>8320</v>
      </c>
      <c r="S2746" t="s">
        <v>8356</v>
      </c>
      <c r="T2746" s="11">
        <f t="shared" si="213"/>
        <v>40968.062476851854</v>
      </c>
      <c r="U2746" s="11">
        <f t="shared" si="214"/>
        <v>40938.062476851854</v>
      </c>
    </row>
    <row r="2747" spans="1:21" ht="48" hidden="1" x14ac:dyDescent="0.2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s="6">
        <f t="shared" si="210"/>
        <v>22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8302</v>
      </c>
      <c r="P2747" s="4">
        <f t="shared" si="211"/>
        <v>35.729999999999997</v>
      </c>
      <c r="Q2747" s="7">
        <f t="shared" si="212"/>
        <v>35.729999999999997</v>
      </c>
      <c r="R2747" s="8" t="s">
        <v>8320</v>
      </c>
      <c r="S2747" t="s">
        <v>8356</v>
      </c>
      <c r="T2747" s="11">
        <f t="shared" si="213"/>
        <v>41104.988055555557</v>
      </c>
      <c r="U2747" s="11">
        <f t="shared" si="214"/>
        <v>41044.988055555557</v>
      </c>
    </row>
    <row r="2748" spans="1:21" ht="48" hidden="1" x14ac:dyDescent="0.2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s="6">
        <f t="shared" si="210"/>
        <v>27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8302</v>
      </c>
      <c r="P2748" s="4">
        <f t="shared" si="211"/>
        <v>42.16</v>
      </c>
      <c r="Q2748" s="7">
        <f t="shared" si="212"/>
        <v>42.16</v>
      </c>
      <c r="R2748" s="8" t="s">
        <v>8320</v>
      </c>
      <c r="S2748" t="s">
        <v>8356</v>
      </c>
      <c r="T2748" s="11">
        <f t="shared" si="213"/>
        <v>41880.781377314815</v>
      </c>
      <c r="U2748" s="11">
        <f t="shared" si="214"/>
        <v>41850.781377314815</v>
      </c>
    </row>
    <row r="2749" spans="1:21" ht="48" hidden="1" x14ac:dyDescent="0.2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s="6">
        <f t="shared" si="210"/>
        <v>28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8302</v>
      </c>
      <c r="P2749" s="4">
        <f t="shared" si="211"/>
        <v>35</v>
      </c>
      <c r="Q2749" s="7">
        <f t="shared" si="212"/>
        <v>35</v>
      </c>
      <c r="R2749" s="8" t="s">
        <v>8320</v>
      </c>
      <c r="S2749" t="s">
        <v>8356</v>
      </c>
      <c r="T2749" s="11">
        <f t="shared" si="213"/>
        <v>41076.131944444445</v>
      </c>
      <c r="U2749" s="11">
        <f t="shared" si="214"/>
        <v>41044.64811342593</v>
      </c>
    </row>
    <row r="2750" spans="1:21" ht="32" hidden="1" x14ac:dyDescent="0.2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s="6">
        <f t="shared" si="210"/>
        <v>1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8302</v>
      </c>
      <c r="P2750" s="4">
        <f t="shared" si="211"/>
        <v>13.25</v>
      </c>
      <c r="Q2750" s="7">
        <f t="shared" si="212"/>
        <v>13.25</v>
      </c>
      <c r="R2750" s="8" t="s">
        <v>8320</v>
      </c>
      <c r="S2750" t="s">
        <v>8356</v>
      </c>
      <c r="T2750" s="11">
        <f t="shared" si="213"/>
        <v>42615.7106712963</v>
      </c>
      <c r="U2750" s="11">
        <f t="shared" si="214"/>
        <v>42585.7106712963</v>
      </c>
    </row>
    <row r="2751" spans="1:21" ht="32" hidden="1" x14ac:dyDescent="0.2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s="6">
        <f t="shared" si="210"/>
        <v>1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8302</v>
      </c>
      <c r="P2751" s="4">
        <f t="shared" si="211"/>
        <v>55</v>
      </c>
      <c r="Q2751" s="7">
        <f t="shared" si="212"/>
        <v>55</v>
      </c>
      <c r="R2751" s="8" t="s">
        <v>8320</v>
      </c>
      <c r="S2751" t="s">
        <v>8356</v>
      </c>
      <c r="T2751" s="11">
        <f t="shared" si="213"/>
        <v>42098.757372685184</v>
      </c>
      <c r="U2751" s="11">
        <f t="shared" si="214"/>
        <v>42068.799039351856</v>
      </c>
    </row>
    <row r="2752" spans="1:21" ht="48" hidden="1" x14ac:dyDescent="0.2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s="6">
        <f t="shared" si="210"/>
        <v>0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8302</v>
      </c>
      <c r="P2752" s="4" t="e">
        <f t="shared" si="211"/>
        <v>#DIV/0!</v>
      </c>
      <c r="Q2752" s="7">
        <f t="shared" si="212"/>
        <v>0</v>
      </c>
      <c r="R2752" s="8" t="s">
        <v>8320</v>
      </c>
      <c r="S2752" t="s">
        <v>8356</v>
      </c>
      <c r="T2752" s="11">
        <f t="shared" si="213"/>
        <v>41090.833333333336</v>
      </c>
      <c r="U2752" s="11">
        <f t="shared" si="214"/>
        <v>41078.899826388886</v>
      </c>
    </row>
    <row r="2753" spans="1:21" ht="48" hidden="1" x14ac:dyDescent="0.2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s="6">
        <f t="shared" si="210"/>
        <v>0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8302</v>
      </c>
      <c r="P2753" s="4" t="e">
        <f t="shared" si="211"/>
        <v>#DIV/0!</v>
      </c>
      <c r="Q2753" s="7">
        <f t="shared" si="212"/>
        <v>0</v>
      </c>
      <c r="R2753" s="8" t="s">
        <v>8320</v>
      </c>
      <c r="S2753" t="s">
        <v>8356</v>
      </c>
      <c r="T2753" s="11">
        <f t="shared" si="213"/>
        <v>41807.887060185189</v>
      </c>
      <c r="U2753" s="11">
        <f t="shared" si="214"/>
        <v>41747.887060185189</v>
      </c>
    </row>
    <row r="2754" spans="1:21" ht="48" hidden="1" x14ac:dyDescent="0.2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s="6">
        <f t="shared" si="210"/>
        <v>11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8302</v>
      </c>
      <c r="P2754" s="4">
        <f t="shared" si="211"/>
        <v>39.29</v>
      </c>
      <c r="Q2754" s="7">
        <f t="shared" si="212"/>
        <v>39.29</v>
      </c>
      <c r="R2754" s="8" t="s">
        <v>8320</v>
      </c>
      <c r="S2754" t="s">
        <v>8356</v>
      </c>
      <c r="T2754" s="11">
        <f t="shared" si="213"/>
        <v>40895.765092592592</v>
      </c>
      <c r="U2754" s="11">
        <f t="shared" si="214"/>
        <v>40855.765092592592</v>
      </c>
    </row>
    <row r="2755" spans="1:21" ht="48" hidden="1" x14ac:dyDescent="0.2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s="6">
        <f t="shared" ref="F2755:F2818" si="215">ROUND(E2755/D2755*100,0)</f>
        <v>19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8302</v>
      </c>
      <c r="P2755" s="4">
        <f t="shared" ref="P2755:P2818" si="216">ROUND(E2755/M2755,2)</f>
        <v>47.5</v>
      </c>
      <c r="Q2755" s="7">
        <f t="shared" ref="Q2755:Q2818" si="217">IFERROR(ROUND(E2755/M2755,2),0)</f>
        <v>47.5</v>
      </c>
      <c r="R2755" s="8" t="s">
        <v>8320</v>
      </c>
      <c r="S2755" t="s">
        <v>8356</v>
      </c>
      <c r="T2755" s="11">
        <f t="shared" ref="T2755:T2818" si="218">(((J2755/60)/60)/24)+DATE(1970,1,1)</f>
        <v>41147.900729166664</v>
      </c>
      <c r="U2755" s="11">
        <f t="shared" ref="U2755:U2818" si="219">(((K2755/60)/60)/24)+DATE(1970,1,1)</f>
        <v>41117.900729166664</v>
      </c>
    </row>
    <row r="2756" spans="1:21" ht="48" hidden="1" x14ac:dyDescent="0.2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s="6">
        <f t="shared" si="215"/>
        <v>0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8302</v>
      </c>
      <c r="P2756" s="4" t="e">
        <f t="shared" si="216"/>
        <v>#DIV/0!</v>
      </c>
      <c r="Q2756" s="7">
        <f t="shared" si="217"/>
        <v>0</v>
      </c>
      <c r="R2756" s="8" t="s">
        <v>8320</v>
      </c>
      <c r="S2756" t="s">
        <v>8356</v>
      </c>
      <c r="T2756" s="11">
        <f t="shared" si="218"/>
        <v>41893.636006944449</v>
      </c>
      <c r="U2756" s="11">
        <f t="shared" si="219"/>
        <v>41863.636006944449</v>
      </c>
    </row>
    <row r="2757" spans="1:21" ht="32" hidden="1" x14ac:dyDescent="0.2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s="6">
        <f t="shared" si="215"/>
        <v>52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8302</v>
      </c>
      <c r="P2757" s="4">
        <f t="shared" si="216"/>
        <v>17.329999999999998</v>
      </c>
      <c r="Q2757" s="7">
        <f t="shared" si="217"/>
        <v>17.329999999999998</v>
      </c>
      <c r="R2757" s="8" t="s">
        <v>8320</v>
      </c>
      <c r="S2757" t="s">
        <v>8356</v>
      </c>
      <c r="T2757" s="11">
        <f t="shared" si="218"/>
        <v>42102.790821759263</v>
      </c>
      <c r="U2757" s="11">
        <f t="shared" si="219"/>
        <v>42072.790821759263</v>
      </c>
    </row>
    <row r="2758" spans="1:21" ht="48" hidden="1" x14ac:dyDescent="0.2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s="6">
        <f t="shared" si="215"/>
        <v>10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8302</v>
      </c>
      <c r="P2758" s="4">
        <f t="shared" si="216"/>
        <v>31.76</v>
      </c>
      <c r="Q2758" s="7">
        <f t="shared" si="217"/>
        <v>31.76</v>
      </c>
      <c r="R2758" s="8" t="s">
        <v>8320</v>
      </c>
      <c r="S2758" t="s">
        <v>8356</v>
      </c>
      <c r="T2758" s="11">
        <f t="shared" si="218"/>
        <v>41650.90047453704</v>
      </c>
      <c r="U2758" s="11">
        <f t="shared" si="219"/>
        <v>41620.90047453704</v>
      </c>
    </row>
    <row r="2759" spans="1:21" ht="32" hidden="1" x14ac:dyDescent="0.2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s="6">
        <f t="shared" si="215"/>
        <v>1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8302</v>
      </c>
      <c r="P2759" s="4">
        <f t="shared" si="216"/>
        <v>5</v>
      </c>
      <c r="Q2759" s="7">
        <f t="shared" si="217"/>
        <v>5</v>
      </c>
      <c r="R2759" s="8" t="s">
        <v>8320</v>
      </c>
      <c r="S2759" t="s">
        <v>8356</v>
      </c>
      <c r="T2759" s="11">
        <f t="shared" si="218"/>
        <v>42588.65662037037</v>
      </c>
      <c r="U2759" s="11">
        <f t="shared" si="219"/>
        <v>42573.65662037037</v>
      </c>
    </row>
    <row r="2760" spans="1:21" ht="48" hidden="1" x14ac:dyDescent="0.2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s="6">
        <f t="shared" si="215"/>
        <v>12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8302</v>
      </c>
      <c r="P2760" s="4">
        <f t="shared" si="216"/>
        <v>39</v>
      </c>
      <c r="Q2760" s="7">
        <f t="shared" si="217"/>
        <v>39</v>
      </c>
      <c r="R2760" s="8" t="s">
        <v>8320</v>
      </c>
      <c r="S2760" t="s">
        <v>8356</v>
      </c>
      <c r="T2760" s="11">
        <f t="shared" si="218"/>
        <v>42653.441932870366</v>
      </c>
      <c r="U2760" s="11">
        <f t="shared" si="219"/>
        <v>42639.441932870366</v>
      </c>
    </row>
    <row r="2761" spans="1:21" ht="48" hidden="1" x14ac:dyDescent="0.2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s="6">
        <f t="shared" si="215"/>
        <v>11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8302</v>
      </c>
      <c r="P2761" s="4">
        <f t="shared" si="216"/>
        <v>52.5</v>
      </c>
      <c r="Q2761" s="7">
        <f t="shared" si="217"/>
        <v>52.5</v>
      </c>
      <c r="R2761" s="8" t="s">
        <v>8320</v>
      </c>
      <c r="S2761" t="s">
        <v>8356</v>
      </c>
      <c r="T2761" s="11">
        <f t="shared" si="218"/>
        <v>42567.36650462963</v>
      </c>
      <c r="U2761" s="11">
        <f t="shared" si="219"/>
        <v>42524.36650462963</v>
      </c>
    </row>
    <row r="2762" spans="1:21" ht="48" hidden="1" x14ac:dyDescent="0.2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s="6">
        <f t="shared" si="215"/>
        <v>0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8302</v>
      </c>
      <c r="P2762" s="4" t="e">
        <f t="shared" si="216"/>
        <v>#DIV/0!</v>
      </c>
      <c r="Q2762" s="7">
        <f t="shared" si="217"/>
        <v>0</v>
      </c>
      <c r="R2762" s="8" t="s">
        <v>8320</v>
      </c>
      <c r="S2762" t="s">
        <v>8356</v>
      </c>
      <c r="T2762" s="11">
        <f t="shared" si="218"/>
        <v>41445.461319444446</v>
      </c>
      <c r="U2762" s="11">
        <f t="shared" si="219"/>
        <v>41415.461319444446</v>
      </c>
    </row>
    <row r="2763" spans="1:21" ht="32" hidden="1" x14ac:dyDescent="0.2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s="6">
        <f t="shared" si="215"/>
        <v>1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8302</v>
      </c>
      <c r="P2763" s="4">
        <f t="shared" si="216"/>
        <v>9</v>
      </c>
      <c r="Q2763" s="7">
        <f t="shared" si="217"/>
        <v>9</v>
      </c>
      <c r="R2763" s="8" t="s">
        <v>8320</v>
      </c>
      <c r="S2763" t="s">
        <v>8356</v>
      </c>
      <c r="T2763" s="11">
        <f t="shared" si="218"/>
        <v>41277.063576388886</v>
      </c>
      <c r="U2763" s="11">
        <f t="shared" si="219"/>
        <v>41247.063576388886</v>
      </c>
    </row>
    <row r="2764" spans="1:21" ht="48" hidden="1" x14ac:dyDescent="0.2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s="6">
        <f t="shared" si="215"/>
        <v>1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8302</v>
      </c>
      <c r="P2764" s="4">
        <f t="shared" si="216"/>
        <v>25</v>
      </c>
      <c r="Q2764" s="7">
        <f t="shared" si="217"/>
        <v>25</v>
      </c>
      <c r="R2764" s="8" t="s">
        <v>8320</v>
      </c>
      <c r="S2764" t="s">
        <v>8356</v>
      </c>
      <c r="T2764" s="11">
        <f t="shared" si="218"/>
        <v>40986.995312500003</v>
      </c>
      <c r="U2764" s="11">
        <f t="shared" si="219"/>
        <v>40927.036979166667</v>
      </c>
    </row>
    <row r="2765" spans="1:21" ht="32" hidden="1" x14ac:dyDescent="0.2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s="6">
        <f t="shared" si="215"/>
        <v>0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8302</v>
      </c>
      <c r="P2765" s="4">
        <f t="shared" si="216"/>
        <v>30</v>
      </c>
      <c r="Q2765" s="7">
        <f t="shared" si="217"/>
        <v>30</v>
      </c>
      <c r="R2765" s="8" t="s">
        <v>8320</v>
      </c>
      <c r="S2765" t="s">
        <v>8356</v>
      </c>
      <c r="T2765" s="11">
        <f t="shared" si="218"/>
        <v>41418.579675925925</v>
      </c>
      <c r="U2765" s="11">
        <f t="shared" si="219"/>
        <v>41373.579675925925</v>
      </c>
    </row>
    <row r="2766" spans="1:21" ht="48" hidden="1" x14ac:dyDescent="0.2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s="6">
        <f t="shared" si="215"/>
        <v>1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8302</v>
      </c>
      <c r="P2766" s="4">
        <f t="shared" si="216"/>
        <v>11.25</v>
      </c>
      <c r="Q2766" s="7">
        <f t="shared" si="217"/>
        <v>11.25</v>
      </c>
      <c r="R2766" s="8" t="s">
        <v>8320</v>
      </c>
      <c r="S2766" t="s">
        <v>8356</v>
      </c>
      <c r="T2766" s="11">
        <f t="shared" si="218"/>
        <v>41059.791666666664</v>
      </c>
      <c r="U2766" s="11">
        <f t="shared" si="219"/>
        <v>41030.292025462964</v>
      </c>
    </row>
    <row r="2767" spans="1:21" ht="48" hidden="1" x14ac:dyDescent="0.2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s="6">
        <f t="shared" si="215"/>
        <v>0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8302</v>
      </c>
      <c r="P2767" s="4" t="e">
        <f t="shared" si="216"/>
        <v>#DIV/0!</v>
      </c>
      <c r="Q2767" s="7">
        <f t="shared" si="217"/>
        <v>0</v>
      </c>
      <c r="R2767" s="8" t="s">
        <v>8320</v>
      </c>
      <c r="S2767" t="s">
        <v>8356</v>
      </c>
      <c r="T2767" s="11">
        <f t="shared" si="218"/>
        <v>41210.579027777778</v>
      </c>
      <c r="U2767" s="11">
        <f t="shared" si="219"/>
        <v>41194.579027777778</v>
      </c>
    </row>
    <row r="2768" spans="1:21" ht="48" hidden="1" x14ac:dyDescent="0.2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s="6">
        <f t="shared" si="215"/>
        <v>2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8302</v>
      </c>
      <c r="P2768" s="4">
        <f t="shared" si="216"/>
        <v>25</v>
      </c>
      <c r="Q2768" s="7">
        <f t="shared" si="217"/>
        <v>25</v>
      </c>
      <c r="R2768" s="8" t="s">
        <v>8320</v>
      </c>
      <c r="S2768" t="s">
        <v>8356</v>
      </c>
      <c r="T2768" s="11">
        <f t="shared" si="218"/>
        <v>40766.668032407404</v>
      </c>
      <c r="U2768" s="11">
        <f t="shared" si="219"/>
        <v>40736.668032407404</v>
      </c>
    </row>
    <row r="2769" spans="1:21" ht="48" hidden="1" x14ac:dyDescent="0.2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s="6">
        <f t="shared" si="215"/>
        <v>1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8302</v>
      </c>
      <c r="P2769" s="4">
        <f t="shared" si="216"/>
        <v>11.33</v>
      </c>
      <c r="Q2769" s="7">
        <f t="shared" si="217"/>
        <v>11.33</v>
      </c>
      <c r="R2769" s="8" t="s">
        <v>8320</v>
      </c>
      <c r="S2769" t="s">
        <v>8356</v>
      </c>
      <c r="T2769" s="11">
        <f t="shared" si="218"/>
        <v>42232.958912037036</v>
      </c>
      <c r="U2769" s="11">
        <f t="shared" si="219"/>
        <v>42172.958912037036</v>
      </c>
    </row>
    <row r="2770" spans="1:21" ht="48" hidden="1" x14ac:dyDescent="0.2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s="6">
        <f t="shared" si="215"/>
        <v>14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8302</v>
      </c>
      <c r="P2770" s="4">
        <f t="shared" si="216"/>
        <v>29.47</v>
      </c>
      <c r="Q2770" s="7">
        <f t="shared" si="217"/>
        <v>29.47</v>
      </c>
      <c r="R2770" s="8" t="s">
        <v>8320</v>
      </c>
      <c r="S2770" t="s">
        <v>8356</v>
      </c>
      <c r="T2770" s="11">
        <f t="shared" si="218"/>
        <v>40997.573182870372</v>
      </c>
      <c r="U2770" s="11">
        <f t="shared" si="219"/>
        <v>40967.614849537036</v>
      </c>
    </row>
    <row r="2771" spans="1:21" ht="48" hidden="1" x14ac:dyDescent="0.2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s="6">
        <f t="shared" si="215"/>
        <v>0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8302</v>
      </c>
      <c r="P2771" s="4">
        <f t="shared" si="216"/>
        <v>1</v>
      </c>
      <c r="Q2771" s="7">
        <f t="shared" si="217"/>
        <v>1</v>
      </c>
      <c r="R2771" s="8" t="s">
        <v>8320</v>
      </c>
      <c r="S2771" t="s">
        <v>8356</v>
      </c>
      <c r="T2771" s="11">
        <f t="shared" si="218"/>
        <v>41795.826273148145</v>
      </c>
      <c r="U2771" s="11">
        <f t="shared" si="219"/>
        <v>41745.826273148145</v>
      </c>
    </row>
    <row r="2772" spans="1:21" ht="48" hidden="1" x14ac:dyDescent="0.2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s="6">
        <f t="shared" si="215"/>
        <v>10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8302</v>
      </c>
      <c r="P2772" s="4">
        <f t="shared" si="216"/>
        <v>63.1</v>
      </c>
      <c r="Q2772" s="7">
        <f t="shared" si="217"/>
        <v>63.1</v>
      </c>
      <c r="R2772" s="8" t="s">
        <v>8320</v>
      </c>
      <c r="S2772" t="s">
        <v>8356</v>
      </c>
      <c r="T2772" s="11">
        <f t="shared" si="218"/>
        <v>41716.663541666669</v>
      </c>
      <c r="U2772" s="11">
        <f t="shared" si="219"/>
        <v>41686.705208333333</v>
      </c>
    </row>
    <row r="2773" spans="1:21" ht="48" hidden="1" x14ac:dyDescent="0.2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s="6">
        <f t="shared" si="215"/>
        <v>0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8302</v>
      </c>
      <c r="P2773" s="4" t="e">
        <f t="shared" si="216"/>
        <v>#DIV/0!</v>
      </c>
      <c r="Q2773" s="7">
        <f t="shared" si="217"/>
        <v>0</v>
      </c>
      <c r="R2773" s="8" t="s">
        <v>8320</v>
      </c>
      <c r="S2773" t="s">
        <v>8356</v>
      </c>
      <c r="T2773" s="11">
        <f t="shared" si="218"/>
        <v>41306.708333333336</v>
      </c>
      <c r="U2773" s="11">
        <f t="shared" si="219"/>
        <v>41257.531712962962</v>
      </c>
    </row>
    <row r="2774" spans="1:21" ht="48" hidden="1" x14ac:dyDescent="0.2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s="6">
        <f t="shared" si="215"/>
        <v>0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8302</v>
      </c>
      <c r="P2774" s="4" t="e">
        <f t="shared" si="216"/>
        <v>#DIV/0!</v>
      </c>
      <c r="Q2774" s="7">
        <f t="shared" si="217"/>
        <v>0</v>
      </c>
      <c r="R2774" s="8" t="s">
        <v>8320</v>
      </c>
      <c r="S2774" t="s">
        <v>8356</v>
      </c>
      <c r="T2774" s="11">
        <f t="shared" si="218"/>
        <v>41552.869143518517</v>
      </c>
      <c r="U2774" s="11">
        <f t="shared" si="219"/>
        <v>41537.869143518517</v>
      </c>
    </row>
    <row r="2775" spans="1:21" ht="48" hidden="1" x14ac:dyDescent="0.2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s="6">
        <f t="shared" si="215"/>
        <v>0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8302</v>
      </c>
      <c r="P2775" s="4">
        <f t="shared" si="216"/>
        <v>1</v>
      </c>
      <c r="Q2775" s="7">
        <f t="shared" si="217"/>
        <v>1</v>
      </c>
      <c r="R2775" s="8" t="s">
        <v>8320</v>
      </c>
      <c r="S2775" t="s">
        <v>8356</v>
      </c>
      <c r="T2775" s="11">
        <f t="shared" si="218"/>
        <v>42484.86482638889</v>
      </c>
      <c r="U2775" s="11">
        <f t="shared" si="219"/>
        <v>42474.86482638889</v>
      </c>
    </row>
    <row r="2776" spans="1:21" ht="48" hidden="1" x14ac:dyDescent="0.2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s="6">
        <f t="shared" si="215"/>
        <v>14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8302</v>
      </c>
      <c r="P2776" s="4">
        <f t="shared" si="216"/>
        <v>43.85</v>
      </c>
      <c r="Q2776" s="7">
        <f t="shared" si="217"/>
        <v>43.85</v>
      </c>
      <c r="R2776" s="8" t="s">
        <v>8320</v>
      </c>
      <c r="S2776" t="s">
        <v>8356</v>
      </c>
      <c r="T2776" s="11">
        <f t="shared" si="218"/>
        <v>41341.126481481479</v>
      </c>
      <c r="U2776" s="11">
        <f t="shared" si="219"/>
        <v>41311.126481481479</v>
      </c>
    </row>
    <row r="2777" spans="1:21" ht="48" hidden="1" x14ac:dyDescent="0.2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s="6">
        <f t="shared" si="215"/>
        <v>3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8302</v>
      </c>
      <c r="P2777" s="4">
        <f t="shared" si="216"/>
        <v>75</v>
      </c>
      <c r="Q2777" s="7">
        <f t="shared" si="217"/>
        <v>75</v>
      </c>
      <c r="R2777" s="8" t="s">
        <v>8320</v>
      </c>
      <c r="S2777" t="s">
        <v>8356</v>
      </c>
      <c r="T2777" s="11">
        <f t="shared" si="218"/>
        <v>40893.013356481482</v>
      </c>
      <c r="U2777" s="11">
        <f t="shared" si="219"/>
        <v>40863.013356481482</v>
      </c>
    </row>
    <row r="2778" spans="1:21" ht="48" hidden="1" x14ac:dyDescent="0.2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s="6">
        <f t="shared" si="215"/>
        <v>8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8302</v>
      </c>
      <c r="P2778" s="4">
        <f t="shared" si="216"/>
        <v>45.97</v>
      </c>
      <c r="Q2778" s="7">
        <f t="shared" si="217"/>
        <v>45.97</v>
      </c>
      <c r="R2778" s="8" t="s">
        <v>8320</v>
      </c>
      <c r="S2778" t="s">
        <v>8356</v>
      </c>
      <c r="T2778" s="11">
        <f t="shared" si="218"/>
        <v>42167.297175925924</v>
      </c>
      <c r="U2778" s="11">
        <f t="shared" si="219"/>
        <v>42136.297175925924</v>
      </c>
    </row>
    <row r="2779" spans="1:21" ht="48" hidden="1" x14ac:dyDescent="0.2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s="6">
        <f t="shared" si="215"/>
        <v>0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8302</v>
      </c>
      <c r="P2779" s="4">
        <f t="shared" si="216"/>
        <v>10</v>
      </c>
      <c r="Q2779" s="7">
        <f t="shared" si="217"/>
        <v>10</v>
      </c>
      <c r="R2779" s="8" t="s">
        <v>8320</v>
      </c>
      <c r="S2779" t="s">
        <v>8356</v>
      </c>
      <c r="T2779" s="11">
        <f t="shared" si="218"/>
        <v>42202.669027777782</v>
      </c>
      <c r="U2779" s="11">
        <f t="shared" si="219"/>
        <v>42172.669027777782</v>
      </c>
    </row>
    <row r="2780" spans="1:21" ht="64" hidden="1" x14ac:dyDescent="0.2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s="6">
        <f t="shared" si="215"/>
        <v>26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8302</v>
      </c>
      <c r="P2780" s="4">
        <f t="shared" si="216"/>
        <v>93.67</v>
      </c>
      <c r="Q2780" s="7">
        <f t="shared" si="217"/>
        <v>93.67</v>
      </c>
      <c r="R2780" s="8" t="s">
        <v>8320</v>
      </c>
      <c r="S2780" t="s">
        <v>8356</v>
      </c>
      <c r="T2780" s="11">
        <f t="shared" si="218"/>
        <v>41876.978078703702</v>
      </c>
      <c r="U2780" s="11">
        <f t="shared" si="219"/>
        <v>41846.978078703702</v>
      </c>
    </row>
    <row r="2781" spans="1:21" ht="48" hidden="1" x14ac:dyDescent="0.2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s="6">
        <f t="shared" si="215"/>
        <v>2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8302</v>
      </c>
      <c r="P2781" s="4">
        <f t="shared" si="216"/>
        <v>53</v>
      </c>
      <c r="Q2781" s="7">
        <f t="shared" si="217"/>
        <v>53</v>
      </c>
      <c r="R2781" s="8" t="s">
        <v>8320</v>
      </c>
      <c r="S2781" t="s">
        <v>8356</v>
      </c>
      <c r="T2781" s="11">
        <f t="shared" si="218"/>
        <v>42330.627557870372</v>
      </c>
      <c r="U2781" s="11">
        <f t="shared" si="219"/>
        <v>42300.585891203707</v>
      </c>
    </row>
    <row r="2782" spans="1:21" ht="32" hidden="1" x14ac:dyDescent="0.2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s="6">
        <f t="shared" si="215"/>
        <v>0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8302</v>
      </c>
      <c r="P2782" s="4" t="e">
        <f t="shared" si="216"/>
        <v>#DIV/0!</v>
      </c>
      <c r="Q2782" s="7">
        <f t="shared" si="217"/>
        <v>0</v>
      </c>
      <c r="R2782" s="8" t="s">
        <v>8320</v>
      </c>
      <c r="S2782" t="s">
        <v>8356</v>
      </c>
      <c r="T2782" s="11">
        <f t="shared" si="218"/>
        <v>42804.447777777779</v>
      </c>
      <c r="U2782" s="11">
        <f t="shared" si="219"/>
        <v>42774.447777777779</v>
      </c>
    </row>
    <row r="2783" spans="1:21" ht="32" x14ac:dyDescent="0.2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s="6">
        <f t="shared" si="215"/>
        <v>105</v>
      </c>
      <c r="G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8269</v>
      </c>
      <c r="P2783" s="4">
        <f t="shared" si="216"/>
        <v>47</v>
      </c>
      <c r="Q2783" s="7">
        <f t="shared" si="217"/>
        <v>47</v>
      </c>
      <c r="R2783" s="8" t="s">
        <v>8315</v>
      </c>
      <c r="S2783" t="s">
        <v>8316</v>
      </c>
      <c r="T2783" s="11">
        <f t="shared" si="218"/>
        <v>42047.291666666672</v>
      </c>
      <c r="U2783" s="11">
        <f t="shared" si="219"/>
        <v>42018.94159722222</v>
      </c>
    </row>
    <row r="2784" spans="1:21" ht="32" x14ac:dyDescent="0.2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s="6">
        <f t="shared" si="215"/>
        <v>120</v>
      </c>
      <c r="G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8269</v>
      </c>
      <c r="P2784" s="4">
        <f t="shared" si="216"/>
        <v>66.67</v>
      </c>
      <c r="Q2784" s="7">
        <f t="shared" si="217"/>
        <v>66.67</v>
      </c>
      <c r="R2784" s="8" t="s">
        <v>8315</v>
      </c>
      <c r="S2784" t="s">
        <v>8316</v>
      </c>
      <c r="T2784" s="11">
        <f t="shared" si="218"/>
        <v>42052.207638888889</v>
      </c>
      <c r="U2784" s="11">
        <f t="shared" si="219"/>
        <v>42026.924976851849</v>
      </c>
    </row>
    <row r="2785" spans="1:21" ht="48" x14ac:dyDescent="0.2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s="6">
        <f t="shared" si="215"/>
        <v>115</v>
      </c>
      <c r="G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8269</v>
      </c>
      <c r="P2785" s="4">
        <f t="shared" si="216"/>
        <v>18.77</v>
      </c>
      <c r="Q2785" s="7">
        <f t="shared" si="217"/>
        <v>18.77</v>
      </c>
      <c r="R2785" s="8" t="s">
        <v>8315</v>
      </c>
      <c r="S2785" t="s">
        <v>8316</v>
      </c>
      <c r="T2785" s="11">
        <f t="shared" si="218"/>
        <v>42117.535254629634</v>
      </c>
      <c r="U2785" s="11">
        <f t="shared" si="219"/>
        <v>42103.535254629634</v>
      </c>
    </row>
    <row r="2786" spans="1:21" ht="48" x14ac:dyDescent="0.2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s="6">
        <f t="shared" si="215"/>
        <v>119</v>
      </c>
      <c r="G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8269</v>
      </c>
      <c r="P2786" s="4">
        <f t="shared" si="216"/>
        <v>66.11</v>
      </c>
      <c r="Q2786" s="7">
        <f t="shared" si="217"/>
        <v>66.11</v>
      </c>
      <c r="R2786" s="8" t="s">
        <v>8315</v>
      </c>
      <c r="S2786" t="s">
        <v>8316</v>
      </c>
      <c r="T2786" s="11">
        <f t="shared" si="218"/>
        <v>41941.787534722222</v>
      </c>
      <c r="U2786" s="11">
        <f t="shared" si="219"/>
        <v>41920.787534722222</v>
      </c>
    </row>
    <row r="2787" spans="1:21" ht="48" x14ac:dyDescent="0.2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s="6">
        <f t="shared" si="215"/>
        <v>105</v>
      </c>
      <c r="G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8269</v>
      </c>
      <c r="P2787" s="4">
        <f t="shared" si="216"/>
        <v>36.86</v>
      </c>
      <c r="Q2787" s="7">
        <f t="shared" si="217"/>
        <v>36.86</v>
      </c>
      <c r="R2787" s="8" t="s">
        <v>8315</v>
      </c>
      <c r="S2787" t="s">
        <v>8316</v>
      </c>
      <c r="T2787" s="11">
        <f t="shared" si="218"/>
        <v>42587.875</v>
      </c>
      <c r="U2787" s="11">
        <f t="shared" si="219"/>
        <v>42558.189432870371</v>
      </c>
    </row>
    <row r="2788" spans="1:21" ht="32" x14ac:dyDescent="0.2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s="6">
        <f t="shared" si="215"/>
        <v>118</v>
      </c>
      <c r="G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8269</v>
      </c>
      <c r="P2788" s="4">
        <f t="shared" si="216"/>
        <v>39.81</v>
      </c>
      <c r="Q2788" s="7">
        <f t="shared" si="217"/>
        <v>39.81</v>
      </c>
      <c r="R2788" s="8" t="s">
        <v>8315</v>
      </c>
      <c r="S2788" t="s">
        <v>8316</v>
      </c>
      <c r="T2788" s="11">
        <f t="shared" si="218"/>
        <v>41829.569212962961</v>
      </c>
      <c r="U2788" s="11">
        <f t="shared" si="219"/>
        <v>41815.569212962961</v>
      </c>
    </row>
    <row r="2789" spans="1:21" ht="48" x14ac:dyDescent="0.2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s="6">
        <f t="shared" si="215"/>
        <v>120</v>
      </c>
      <c r="G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8269</v>
      </c>
      <c r="P2789" s="4">
        <f t="shared" si="216"/>
        <v>31.5</v>
      </c>
      <c r="Q2789" s="7">
        <f t="shared" si="217"/>
        <v>31.5</v>
      </c>
      <c r="R2789" s="8" t="s">
        <v>8315</v>
      </c>
      <c r="S2789" t="s">
        <v>8316</v>
      </c>
      <c r="T2789" s="11">
        <f t="shared" si="218"/>
        <v>41838.198518518519</v>
      </c>
      <c r="U2789" s="11">
        <f t="shared" si="219"/>
        <v>41808.198518518519</v>
      </c>
    </row>
    <row r="2790" spans="1:21" ht="32" x14ac:dyDescent="0.2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s="6">
        <f t="shared" si="215"/>
        <v>103</v>
      </c>
      <c r="G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8269</v>
      </c>
      <c r="P2790" s="4">
        <f t="shared" si="216"/>
        <v>102.5</v>
      </c>
      <c r="Q2790" s="7">
        <f t="shared" si="217"/>
        <v>102.5</v>
      </c>
      <c r="R2790" s="8" t="s">
        <v>8315</v>
      </c>
      <c r="S2790" t="s">
        <v>8316</v>
      </c>
      <c r="T2790" s="11">
        <f t="shared" si="218"/>
        <v>42580.701886574068</v>
      </c>
      <c r="U2790" s="11">
        <f t="shared" si="219"/>
        <v>42550.701886574068</v>
      </c>
    </row>
    <row r="2791" spans="1:21" ht="32" x14ac:dyDescent="0.2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s="6">
        <f t="shared" si="215"/>
        <v>101</v>
      </c>
      <c r="G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8269</v>
      </c>
      <c r="P2791" s="4">
        <f t="shared" si="216"/>
        <v>126.46</v>
      </c>
      <c r="Q2791" s="7">
        <f t="shared" si="217"/>
        <v>126.46</v>
      </c>
      <c r="R2791" s="8" t="s">
        <v>8315</v>
      </c>
      <c r="S2791" t="s">
        <v>8316</v>
      </c>
      <c r="T2791" s="11">
        <f t="shared" si="218"/>
        <v>42075.166666666672</v>
      </c>
      <c r="U2791" s="11">
        <f t="shared" si="219"/>
        <v>42056.013124999998</v>
      </c>
    </row>
    <row r="2792" spans="1:21" ht="48" x14ac:dyDescent="0.2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s="6">
        <f t="shared" si="215"/>
        <v>105</v>
      </c>
      <c r="G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8269</v>
      </c>
      <c r="P2792" s="4">
        <f t="shared" si="216"/>
        <v>47.88</v>
      </c>
      <c r="Q2792" s="7">
        <f t="shared" si="217"/>
        <v>47.88</v>
      </c>
      <c r="R2792" s="8" t="s">
        <v>8315</v>
      </c>
      <c r="S2792" t="s">
        <v>8316</v>
      </c>
      <c r="T2792" s="11">
        <f t="shared" si="218"/>
        <v>42046.938692129625</v>
      </c>
      <c r="U2792" s="11">
        <f t="shared" si="219"/>
        <v>42016.938692129625</v>
      </c>
    </row>
    <row r="2793" spans="1:21" ht="48" x14ac:dyDescent="0.2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s="6">
        <f t="shared" si="215"/>
        <v>103</v>
      </c>
      <c r="G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8269</v>
      </c>
      <c r="P2793" s="4">
        <f t="shared" si="216"/>
        <v>73.209999999999994</v>
      </c>
      <c r="Q2793" s="7">
        <f t="shared" si="217"/>
        <v>73.209999999999994</v>
      </c>
      <c r="R2793" s="8" t="s">
        <v>8315</v>
      </c>
      <c r="S2793" t="s">
        <v>8316</v>
      </c>
      <c r="T2793" s="11">
        <f t="shared" si="218"/>
        <v>42622.166666666672</v>
      </c>
      <c r="U2793" s="11">
        <f t="shared" si="219"/>
        <v>42591.899988425925</v>
      </c>
    </row>
    <row r="2794" spans="1:21" ht="48" x14ac:dyDescent="0.2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s="6">
        <f t="shared" si="215"/>
        <v>108</v>
      </c>
      <c r="G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8269</v>
      </c>
      <c r="P2794" s="4">
        <f t="shared" si="216"/>
        <v>89.67</v>
      </c>
      <c r="Q2794" s="7">
        <f t="shared" si="217"/>
        <v>89.67</v>
      </c>
      <c r="R2794" s="8" t="s">
        <v>8315</v>
      </c>
      <c r="S2794" t="s">
        <v>8316</v>
      </c>
      <c r="T2794" s="11">
        <f t="shared" si="218"/>
        <v>42228.231006944443</v>
      </c>
      <c r="U2794" s="11">
        <f t="shared" si="219"/>
        <v>42183.231006944443</v>
      </c>
    </row>
    <row r="2795" spans="1:21" ht="64" x14ac:dyDescent="0.2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s="6">
        <f t="shared" si="215"/>
        <v>111</v>
      </c>
      <c r="G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8269</v>
      </c>
      <c r="P2795" s="4">
        <f t="shared" si="216"/>
        <v>151.46</v>
      </c>
      <c r="Q2795" s="7">
        <f t="shared" si="217"/>
        <v>151.46</v>
      </c>
      <c r="R2795" s="8" t="s">
        <v>8315</v>
      </c>
      <c r="S2795" t="s">
        <v>8316</v>
      </c>
      <c r="T2795" s="11">
        <f t="shared" si="218"/>
        <v>42206.419039351851</v>
      </c>
      <c r="U2795" s="11">
        <f t="shared" si="219"/>
        <v>42176.419039351851</v>
      </c>
    </row>
    <row r="2796" spans="1:21" ht="48" x14ac:dyDescent="0.2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s="6">
        <f t="shared" si="215"/>
        <v>150</v>
      </c>
      <c r="G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8269</v>
      </c>
      <c r="P2796" s="4">
        <f t="shared" si="216"/>
        <v>25</v>
      </c>
      <c r="Q2796" s="7">
        <f t="shared" si="217"/>
        <v>25</v>
      </c>
      <c r="R2796" s="8" t="s">
        <v>8315</v>
      </c>
      <c r="S2796" t="s">
        <v>8316</v>
      </c>
      <c r="T2796" s="11">
        <f t="shared" si="218"/>
        <v>42432.791666666672</v>
      </c>
      <c r="U2796" s="11">
        <f t="shared" si="219"/>
        <v>42416.691655092596</v>
      </c>
    </row>
    <row r="2797" spans="1:21" ht="48" x14ac:dyDescent="0.2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s="6">
        <f t="shared" si="215"/>
        <v>104</v>
      </c>
      <c r="G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8269</v>
      </c>
      <c r="P2797" s="4">
        <f t="shared" si="216"/>
        <v>36.5</v>
      </c>
      <c r="Q2797" s="7">
        <f t="shared" si="217"/>
        <v>36.5</v>
      </c>
      <c r="R2797" s="8" t="s">
        <v>8315</v>
      </c>
      <c r="S2797" t="s">
        <v>8316</v>
      </c>
      <c r="T2797" s="11">
        <f t="shared" si="218"/>
        <v>41796.958333333336</v>
      </c>
      <c r="U2797" s="11">
        <f t="shared" si="219"/>
        <v>41780.525937500002</v>
      </c>
    </row>
    <row r="2798" spans="1:21" ht="48" x14ac:dyDescent="0.2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s="6">
        <f t="shared" si="215"/>
        <v>116</v>
      </c>
      <c r="G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8269</v>
      </c>
      <c r="P2798" s="4">
        <f t="shared" si="216"/>
        <v>44</v>
      </c>
      <c r="Q2798" s="7">
        <f t="shared" si="217"/>
        <v>44</v>
      </c>
      <c r="R2798" s="8" t="s">
        <v>8315</v>
      </c>
      <c r="S2798" t="s">
        <v>8316</v>
      </c>
      <c r="T2798" s="11">
        <f t="shared" si="218"/>
        <v>41825.528101851851</v>
      </c>
      <c r="U2798" s="11">
        <f t="shared" si="219"/>
        <v>41795.528101851851</v>
      </c>
    </row>
    <row r="2799" spans="1:21" ht="48" x14ac:dyDescent="0.2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s="6">
        <f t="shared" si="215"/>
        <v>103</v>
      </c>
      <c r="G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8269</v>
      </c>
      <c r="P2799" s="4">
        <f t="shared" si="216"/>
        <v>87.36</v>
      </c>
      <c r="Q2799" s="7">
        <f t="shared" si="217"/>
        <v>87.36</v>
      </c>
      <c r="R2799" s="8" t="s">
        <v>8315</v>
      </c>
      <c r="S2799" t="s">
        <v>8316</v>
      </c>
      <c r="T2799" s="11">
        <f t="shared" si="218"/>
        <v>41828.94027777778</v>
      </c>
      <c r="U2799" s="11">
        <f t="shared" si="219"/>
        <v>41798.94027777778</v>
      </c>
    </row>
    <row r="2800" spans="1:21" ht="48" x14ac:dyDescent="0.2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s="6">
        <f t="shared" si="215"/>
        <v>101</v>
      </c>
      <c r="G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8269</v>
      </c>
      <c r="P2800" s="4">
        <f t="shared" si="216"/>
        <v>36.47</v>
      </c>
      <c r="Q2800" s="7">
        <f t="shared" si="217"/>
        <v>36.47</v>
      </c>
      <c r="R2800" s="8" t="s">
        <v>8315</v>
      </c>
      <c r="S2800" t="s">
        <v>8316</v>
      </c>
      <c r="T2800" s="11">
        <f t="shared" si="218"/>
        <v>42216.666666666672</v>
      </c>
      <c r="U2800" s="11">
        <f t="shared" si="219"/>
        <v>42201.675011574072</v>
      </c>
    </row>
    <row r="2801" spans="1:21" ht="48" x14ac:dyDescent="0.2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s="6">
        <f t="shared" si="215"/>
        <v>117</v>
      </c>
      <c r="G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8269</v>
      </c>
      <c r="P2801" s="4">
        <f t="shared" si="216"/>
        <v>44.86</v>
      </c>
      <c r="Q2801" s="7">
        <f t="shared" si="217"/>
        <v>44.86</v>
      </c>
      <c r="R2801" s="8" t="s">
        <v>8315</v>
      </c>
      <c r="S2801" t="s">
        <v>8316</v>
      </c>
      <c r="T2801" s="11">
        <f t="shared" si="218"/>
        <v>42538.666666666672</v>
      </c>
      <c r="U2801" s="11">
        <f t="shared" si="219"/>
        <v>42507.264699074076</v>
      </c>
    </row>
    <row r="2802" spans="1:21" ht="48" x14ac:dyDescent="0.2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s="6">
        <f t="shared" si="215"/>
        <v>133</v>
      </c>
      <c r="G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8269</v>
      </c>
      <c r="P2802" s="4">
        <f t="shared" si="216"/>
        <v>42.9</v>
      </c>
      <c r="Q2802" s="7">
        <f t="shared" si="217"/>
        <v>42.9</v>
      </c>
      <c r="R2802" s="8" t="s">
        <v>8315</v>
      </c>
      <c r="S2802" t="s">
        <v>8316</v>
      </c>
      <c r="T2802" s="11">
        <f t="shared" si="218"/>
        <v>42008.552847222221</v>
      </c>
      <c r="U2802" s="11">
        <f t="shared" si="219"/>
        <v>41948.552847222221</v>
      </c>
    </row>
    <row r="2803" spans="1:21" ht="48" x14ac:dyDescent="0.2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s="6">
        <f t="shared" si="215"/>
        <v>133</v>
      </c>
      <c r="G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8269</v>
      </c>
      <c r="P2803" s="4">
        <f t="shared" si="216"/>
        <v>51.23</v>
      </c>
      <c r="Q2803" s="7">
        <f t="shared" si="217"/>
        <v>51.23</v>
      </c>
      <c r="R2803" s="8" t="s">
        <v>8315</v>
      </c>
      <c r="S2803" t="s">
        <v>8316</v>
      </c>
      <c r="T2803" s="11">
        <f t="shared" si="218"/>
        <v>41922.458333333336</v>
      </c>
      <c r="U2803" s="11">
        <f t="shared" si="219"/>
        <v>41900.243159722224</v>
      </c>
    </row>
    <row r="2804" spans="1:21" ht="48" x14ac:dyDescent="0.2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s="6">
        <f t="shared" si="215"/>
        <v>102</v>
      </c>
      <c r="G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8269</v>
      </c>
      <c r="P2804" s="4">
        <f t="shared" si="216"/>
        <v>33.94</v>
      </c>
      <c r="Q2804" s="7">
        <f t="shared" si="217"/>
        <v>33.94</v>
      </c>
      <c r="R2804" s="8" t="s">
        <v>8315</v>
      </c>
      <c r="S2804" t="s">
        <v>8316</v>
      </c>
      <c r="T2804" s="11">
        <f t="shared" si="218"/>
        <v>42222.64707175926</v>
      </c>
      <c r="U2804" s="11">
        <f t="shared" si="219"/>
        <v>42192.64707175926</v>
      </c>
    </row>
    <row r="2805" spans="1:21" ht="48" x14ac:dyDescent="0.2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s="6">
        <f t="shared" si="215"/>
        <v>128</v>
      </c>
      <c r="G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8269</v>
      </c>
      <c r="P2805" s="4">
        <f t="shared" si="216"/>
        <v>90.74</v>
      </c>
      <c r="Q2805" s="7">
        <f t="shared" si="217"/>
        <v>90.74</v>
      </c>
      <c r="R2805" s="8" t="s">
        <v>8315</v>
      </c>
      <c r="S2805" t="s">
        <v>8316</v>
      </c>
      <c r="T2805" s="11">
        <f t="shared" si="218"/>
        <v>42201</v>
      </c>
      <c r="U2805" s="11">
        <f t="shared" si="219"/>
        <v>42158.065694444449</v>
      </c>
    </row>
    <row r="2806" spans="1:21" ht="48" x14ac:dyDescent="0.2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s="6">
        <f t="shared" si="215"/>
        <v>115</v>
      </c>
      <c r="G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8269</v>
      </c>
      <c r="P2806" s="4">
        <f t="shared" si="216"/>
        <v>50</v>
      </c>
      <c r="Q2806" s="7">
        <f t="shared" si="217"/>
        <v>50</v>
      </c>
      <c r="R2806" s="8" t="s">
        <v>8315</v>
      </c>
      <c r="S2806" t="s">
        <v>8316</v>
      </c>
      <c r="T2806" s="11">
        <f t="shared" si="218"/>
        <v>41911.453587962962</v>
      </c>
      <c r="U2806" s="11">
        <f t="shared" si="219"/>
        <v>41881.453587962962</v>
      </c>
    </row>
    <row r="2807" spans="1:21" ht="64" x14ac:dyDescent="0.2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s="6">
        <f t="shared" si="215"/>
        <v>110</v>
      </c>
      <c r="G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8269</v>
      </c>
      <c r="P2807" s="4">
        <f t="shared" si="216"/>
        <v>24.44</v>
      </c>
      <c r="Q2807" s="7">
        <f t="shared" si="217"/>
        <v>24.44</v>
      </c>
      <c r="R2807" s="8" t="s">
        <v>8315</v>
      </c>
      <c r="S2807" t="s">
        <v>8316</v>
      </c>
      <c r="T2807" s="11">
        <f t="shared" si="218"/>
        <v>42238.505474537036</v>
      </c>
      <c r="U2807" s="11">
        <f t="shared" si="219"/>
        <v>42213.505474537036</v>
      </c>
    </row>
    <row r="2808" spans="1:21" ht="48" x14ac:dyDescent="0.2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s="6">
        <f t="shared" si="215"/>
        <v>112</v>
      </c>
      <c r="G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8269</v>
      </c>
      <c r="P2808" s="4">
        <f t="shared" si="216"/>
        <v>44.25</v>
      </c>
      <c r="Q2808" s="7">
        <f t="shared" si="217"/>
        <v>44.25</v>
      </c>
      <c r="R2808" s="8" t="s">
        <v>8315</v>
      </c>
      <c r="S2808" t="s">
        <v>8316</v>
      </c>
      <c r="T2808" s="11">
        <f t="shared" si="218"/>
        <v>42221.458333333328</v>
      </c>
      <c r="U2808" s="11">
        <f t="shared" si="219"/>
        <v>42185.267245370371</v>
      </c>
    </row>
    <row r="2809" spans="1:21" ht="16" x14ac:dyDescent="0.2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s="6">
        <f t="shared" si="215"/>
        <v>126</v>
      </c>
      <c r="G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8269</v>
      </c>
      <c r="P2809" s="4">
        <f t="shared" si="216"/>
        <v>67.739999999999995</v>
      </c>
      <c r="Q2809" s="7">
        <f t="shared" si="217"/>
        <v>67.739999999999995</v>
      </c>
      <c r="R2809" s="8" t="s">
        <v>8315</v>
      </c>
      <c r="S2809" t="s">
        <v>8316</v>
      </c>
      <c r="T2809" s="11">
        <f t="shared" si="218"/>
        <v>42184.873124999998</v>
      </c>
      <c r="U2809" s="11">
        <f t="shared" si="219"/>
        <v>42154.873124999998</v>
      </c>
    </row>
    <row r="2810" spans="1:21" ht="48" x14ac:dyDescent="0.2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s="6">
        <f t="shared" si="215"/>
        <v>100</v>
      </c>
      <c r="G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8269</v>
      </c>
      <c r="P2810" s="4">
        <f t="shared" si="216"/>
        <v>65.38</v>
      </c>
      <c r="Q2810" s="7">
        <f t="shared" si="217"/>
        <v>65.38</v>
      </c>
      <c r="R2810" s="8" t="s">
        <v>8315</v>
      </c>
      <c r="S2810" t="s">
        <v>8316</v>
      </c>
      <c r="T2810" s="11">
        <f t="shared" si="218"/>
        <v>42238.84646990741</v>
      </c>
      <c r="U2810" s="11">
        <f t="shared" si="219"/>
        <v>42208.84646990741</v>
      </c>
    </row>
    <row r="2811" spans="1:21" ht="48" x14ac:dyDescent="0.2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s="6">
        <f t="shared" si="215"/>
        <v>102</v>
      </c>
      <c r="G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8269</v>
      </c>
      <c r="P2811" s="4">
        <f t="shared" si="216"/>
        <v>121.9</v>
      </c>
      <c r="Q2811" s="7">
        <f t="shared" si="217"/>
        <v>121.9</v>
      </c>
      <c r="R2811" s="8" t="s">
        <v>8315</v>
      </c>
      <c r="S2811" t="s">
        <v>8316</v>
      </c>
      <c r="T2811" s="11">
        <f t="shared" si="218"/>
        <v>42459.610416666663</v>
      </c>
      <c r="U2811" s="11">
        <f t="shared" si="219"/>
        <v>42451.496817129635</v>
      </c>
    </row>
    <row r="2812" spans="1:21" ht="48" x14ac:dyDescent="0.2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s="6">
        <f t="shared" si="215"/>
        <v>108</v>
      </c>
      <c r="G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8269</v>
      </c>
      <c r="P2812" s="4">
        <f t="shared" si="216"/>
        <v>47.46</v>
      </c>
      <c r="Q2812" s="7">
        <f t="shared" si="217"/>
        <v>47.46</v>
      </c>
      <c r="R2812" s="8" t="s">
        <v>8315</v>
      </c>
      <c r="S2812" t="s">
        <v>8316</v>
      </c>
      <c r="T2812" s="11">
        <f t="shared" si="218"/>
        <v>41791.165972222225</v>
      </c>
      <c r="U2812" s="11">
        <f t="shared" si="219"/>
        <v>41759.13962962963</v>
      </c>
    </row>
    <row r="2813" spans="1:21" ht="48" x14ac:dyDescent="0.2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s="6">
        <f t="shared" si="215"/>
        <v>100</v>
      </c>
      <c r="G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8269</v>
      </c>
      <c r="P2813" s="4">
        <f t="shared" si="216"/>
        <v>92.84</v>
      </c>
      <c r="Q2813" s="7">
        <f t="shared" si="217"/>
        <v>92.84</v>
      </c>
      <c r="R2813" s="8" t="s">
        <v>8315</v>
      </c>
      <c r="S2813" t="s">
        <v>8316</v>
      </c>
      <c r="T2813" s="11">
        <f t="shared" si="218"/>
        <v>42058.496562500004</v>
      </c>
      <c r="U2813" s="11">
        <f t="shared" si="219"/>
        <v>42028.496562500004</v>
      </c>
    </row>
    <row r="2814" spans="1:21" ht="48" x14ac:dyDescent="0.2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s="6">
        <f t="shared" si="215"/>
        <v>113</v>
      </c>
      <c r="G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8269</v>
      </c>
      <c r="P2814" s="4">
        <f t="shared" si="216"/>
        <v>68.25</v>
      </c>
      <c r="Q2814" s="7">
        <f t="shared" si="217"/>
        <v>68.25</v>
      </c>
      <c r="R2814" s="8" t="s">
        <v>8315</v>
      </c>
      <c r="S2814" t="s">
        <v>8316</v>
      </c>
      <c r="T2814" s="11">
        <f t="shared" si="218"/>
        <v>42100.166666666672</v>
      </c>
      <c r="U2814" s="11">
        <f t="shared" si="219"/>
        <v>42054.74418981481</v>
      </c>
    </row>
    <row r="2815" spans="1:21" ht="48" x14ac:dyDescent="0.2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s="6">
        <f t="shared" si="215"/>
        <v>128</v>
      </c>
      <c r="G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8269</v>
      </c>
      <c r="P2815" s="4">
        <f t="shared" si="216"/>
        <v>37.21</v>
      </c>
      <c r="Q2815" s="7">
        <f t="shared" si="217"/>
        <v>37.21</v>
      </c>
      <c r="R2815" s="8" t="s">
        <v>8315</v>
      </c>
      <c r="S2815" t="s">
        <v>8316</v>
      </c>
      <c r="T2815" s="11">
        <f t="shared" si="218"/>
        <v>42718.742604166662</v>
      </c>
      <c r="U2815" s="11">
        <f t="shared" si="219"/>
        <v>42693.742604166662</v>
      </c>
    </row>
    <row r="2816" spans="1:21" ht="48" x14ac:dyDescent="0.2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s="6">
        <f t="shared" si="215"/>
        <v>108</v>
      </c>
      <c r="G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8269</v>
      </c>
      <c r="P2816" s="4">
        <f t="shared" si="216"/>
        <v>25.25</v>
      </c>
      <c r="Q2816" s="7">
        <f t="shared" si="217"/>
        <v>25.25</v>
      </c>
      <c r="R2816" s="8" t="s">
        <v>8315</v>
      </c>
      <c r="S2816" t="s">
        <v>8316</v>
      </c>
      <c r="T2816" s="11">
        <f t="shared" si="218"/>
        <v>42133.399479166663</v>
      </c>
      <c r="U2816" s="11">
        <f t="shared" si="219"/>
        <v>42103.399479166663</v>
      </c>
    </row>
    <row r="2817" spans="1:21" ht="48" x14ac:dyDescent="0.2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s="6">
        <f t="shared" si="215"/>
        <v>242</v>
      </c>
      <c r="G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8269</v>
      </c>
      <c r="P2817" s="4">
        <f t="shared" si="216"/>
        <v>43.21</v>
      </c>
      <c r="Q2817" s="7">
        <f t="shared" si="217"/>
        <v>43.21</v>
      </c>
      <c r="R2817" s="8" t="s">
        <v>8315</v>
      </c>
      <c r="S2817" t="s">
        <v>8316</v>
      </c>
      <c r="T2817" s="11">
        <f t="shared" si="218"/>
        <v>42589.776724537034</v>
      </c>
      <c r="U2817" s="11">
        <f t="shared" si="219"/>
        <v>42559.776724537034</v>
      </c>
    </row>
    <row r="2818" spans="1:21" ht="48" x14ac:dyDescent="0.2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s="6">
        <f t="shared" si="215"/>
        <v>142</v>
      </c>
      <c r="G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8269</v>
      </c>
      <c r="P2818" s="4">
        <f t="shared" si="216"/>
        <v>25.13</v>
      </c>
      <c r="Q2818" s="7">
        <f t="shared" si="217"/>
        <v>25.13</v>
      </c>
      <c r="R2818" s="8" t="s">
        <v>8315</v>
      </c>
      <c r="S2818" t="s">
        <v>8316</v>
      </c>
      <c r="T2818" s="11">
        <f t="shared" si="218"/>
        <v>42218.666666666672</v>
      </c>
      <c r="U2818" s="11">
        <f t="shared" si="219"/>
        <v>42188.467499999999</v>
      </c>
    </row>
    <row r="2819" spans="1:21" ht="48" x14ac:dyDescent="0.2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s="6">
        <f t="shared" ref="F2819:F2882" si="220">ROUND(E2819/D2819*100,0)</f>
        <v>130</v>
      </c>
      <c r="G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8269</v>
      </c>
      <c r="P2819" s="4">
        <f t="shared" ref="P2819:P2882" si="221">ROUND(E2819/M2819,2)</f>
        <v>23.64</v>
      </c>
      <c r="Q2819" s="7">
        <f t="shared" ref="Q2819:Q2882" si="222">IFERROR(ROUND(E2819/M2819,2),0)</f>
        <v>23.64</v>
      </c>
      <c r="R2819" s="8" t="s">
        <v>8315</v>
      </c>
      <c r="S2819" t="s">
        <v>8316</v>
      </c>
      <c r="T2819" s="11">
        <f t="shared" ref="T2819:T2882" si="223">(((J2819/60)/60)/24)+DATE(1970,1,1)</f>
        <v>42063.634976851856</v>
      </c>
      <c r="U2819" s="11">
        <f t="shared" ref="U2819:U2882" si="224">(((K2819/60)/60)/24)+DATE(1970,1,1)</f>
        <v>42023.634976851856</v>
      </c>
    </row>
    <row r="2820" spans="1:21" ht="48" x14ac:dyDescent="0.2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s="6">
        <f t="shared" si="220"/>
        <v>106</v>
      </c>
      <c r="G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8269</v>
      </c>
      <c r="P2820" s="4">
        <f t="shared" si="221"/>
        <v>103.95</v>
      </c>
      <c r="Q2820" s="7">
        <f t="shared" si="222"/>
        <v>103.95</v>
      </c>
      <c r="R2820" s="8" t="s">
        <v>8315</v>
      </c>
      <c r="S2820" t="s">
        <v>8316</v>
      </c>
      <c r="T2820" s="11">
        <f t="shared" si="223"/>
        <v>42270.598217592589</v>
      </c>
      <c r="U2820" s="11">
        <f t="shared" si="224"/>
        <v>42250.598217592589</v>
      </c>
    </row>
    <row r="2821" spans="1:21" ht="48" x14ac:dyDescent="0.2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s="6">
        <f t="shared" si="220"/>
        <v>105</v>
      </c>
      <c r="G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8269</v>
      </c>
      <c r="P2821" s="4">
        <f t="shared" si="221"/>
        <v>50.38</v>
      </c>
      <c r="Q2821" s="7">
        <f t="shared" si="222"/>
        <v>50.38</v>
      </c>
      <c r="R2821" s="8" t="s">
        <v>8315</v>
      </c>
      <c r="S2821" t="s">
        <v>8316</v>
      </c>
      <c r="T2821" s="11">
        <f t="shared" si="223"/>
        <v>42169.525567129633</v>
      </c>
      <c r="U2821" s="11">
        <f t="shared" si="224"/>
        <v>42139.525567129633</v>
      </c>
    </row>
    <row r="2822" spans="1:21" ht="48" x14ac:dyDescent="0.2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s="6">
        <f t="shared" si="220"/>
        <v>136</v>
      </c>
      <c r="G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8269</v>
      </c>
      <c r="P2822" s="4">
        <f t="shared" si="221"/>
        <v>13.6</v>
      </c>
      <c r="Q2822" s="7">
        <f t="shared" si="222"/>
        <v>13.6</v>
      </c>
      <c r="R2822" s="8" t="s">
        <v>8315</v>
      </c>
      <c r="S2822" t="s">
        <v>8316</v>
      </c>
      <c r="T2822" s="11">
        <f t="shared" si="223"/>
        <v>42426</v>
      </c>
      <c r="U2822" s="11">
        <f t="shared" si="224"/>
        <v>42401.610983796301</v>
      </c>
    </row>
    <row r="2823" spans="1:21" ht="48" x14ac:dyDescent="0.2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s="6">
        <f t="shared" si="220"/>
        <v>100</v>
      </c>
      <c r="G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8269</v>
      </c>
      <c r="P2823" s="4">
        <f t="shared" si="221"/>
        <v>28.57</v>
      </c>
      <c r="Q2823" s="7">
        <f t="shared" si="222"/>
        <v>28.57</v>
      </c>
      <c r="R2823" s="8" t="s">
        <v>8315</v>
      </c>
      <c r="S2823" t="s">
        <v>8316</v>
      </c>
      <c r="T2823" s="11">
        <f t="shared" si="223"/>
        <v>41905.922858796301</v>
      </c>
      <c r="U2823" s="11">
        <f t="shared" si="224"/>
        <v>41875.922858796301</v>
      </c>
    </row>
    <row r="2824" spans="1:21" ht="48" x14ac:dyDescent="0.2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s="6">
        <f t="shared" si="220"/>
        <v>100</v>
      </c>
      <c r="G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8269</v>
      </c>
      <c r="P2824" s="4">
        <f t="shared" si="221"/>
        <v>63.83</v>
      </c>
      <c r="Q2824" s="7">
        <f t="shared" si="222"/>
        <v>63.83</v>
      </c>
      <c r="R2824" s="8" t="s">
        <v>8315</v>
      </c>
      <c r="S2824" t="s">
        <v>8316</v>
      </c>
      <c r="T2824" s="11">
        <f t="shared" si="223"/>
        <v>42090.642268518524</v>
      </c>
      <c r="U2824" s="11">
        <f t="shared" si="224"/>
        <v>42060.683935185181</v>
      </c>
    </row>
    <row r="2825" spans="1:21" ht="48" x14ac:dyDescent="0.2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s="6">
        <f t="shared" si="220"/>
        <v>124</v>
      </c>
      <c r="G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8269</v>
      </c>
      <c r="P2825" s="4">
        <f t="shared" si="221"/>
        <v>8.86</v>
      </c>
      <c r="Q2825" s="7">
        <f t="shared" si="222"/>
        <v>8.86</v>
      </c>
      <c r="R2825" s="8" t="s">
        <v>8315</v>
      </c>
      <c r="S2825" t="s">
        <v>8316</v>
      </c>
      <c r="T2825" s="11">
        <f t="shared" si="223"/>
        <v>42094.957638888889</v>
      </c>
      <c r="U2825" s="11">
        <f t="shared" si="224"/>
        <v>42067.011643518519</v>
      </c>
    </row>
    <row r="2826" spans="1:21" ht="32" x14ac:dyDescent="0.2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s="6">
        <f t="shared" si="220"/>
        <v>117</v>
      </c>
      <c r="G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8269</v>
      </c>
      <c r="P2826" s="4">
        <f t="shared" si="221"/>
        <v>50.67</v>
      </c>
      <c r="Q2826" s="7">
        <f t="shared" si="222"/>
        <v>50.67</v>
      </c>
      <c r="R2826" s="8" t="s">
        <v>8315</v>
      </c>
      <c r="S2826" t="s">
        <v>8316</v>
      </c>
      <c r="T2826" s="11">
        <f t="shared" si="223"/>
        <v>42168.071527777778</v>
      </c>
      <c r="U2826" s="11">
        <f t="shared" si="224"/>
        <v>42136.270787037036</v>
      </c>
    </row>
    <row r="2827" spans="1:21" ht="48" x14ac:dyDescent="0.2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s="6">
        <f t="shared" si="220"/>
        <v>103</v>
      </c>
      <c r="G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8269</v>
      </c>
      <c r="P2827" s="4">
        <f t="shared" si="221"/>
        <v>60.78</v>
      </c>
      <c r="Q2827" s="7">
        <f t="shared" si="222"/>
        <v>60.78</v>
      </c>
      <c r="R2827" s="8" t="s">
        <v>8315</v>
      </c>
      <c r="S2827" t="s">
        <v>8316</v>
      </c>
      <c r="T2827" s="11">
        <f t="shared" si="223"/>
        <v>42342.792662037042</v>
      </c>
      <c r="U2827" s="11">
        <f t="shared" si="224"/>
        <v>42312.792662037042</v>
      </c>
    </row>
    <row r="2828" spans="1:21" ht="48" x14ac:dyDescent="0.2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s="6">
        <f t="shared" si="220"/>
        <v>108</v>
      </c>
      <c r="G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8269</v>
      </c>
      <c r="P2828" s="4">
        <f t="shared" si="221"/>
        <v>113.42</v>
      </c>
      <c r="Q2828" s="7">
        <f t="shared" si="222"/>
        <v>113.42</v>
      </c>
      <c r="R2828" s="8" t="s">
        <v>8315</v>
      </c>
      <c r="S2828" t="s">
        <v>8316</v>
      </c>
      <c r="T2828" s="11">
        <f t="shared" si="223"/>
        <v>42195.291666666672</v>
      </c>
      <c r="U2828" s="11">
        <f t="shared" si="224"/>
        <v>42171.034861111111</v>
      </c>
    </row>
    <row r="2829" spans="1:21" ht="48" x14ac:dyDescent="0.2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s="6">
        <f t="shared" si="220"/>
        <v>120</v>
      </c>
      <c r="G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8269</v>
      </c>
      <c r="P2829" s="4">
        <f t="shared" si="221"/>
        <v>104.57</v>
      </c>
      <c r="Q2829" s="7">
        <f t="shared" si="222"/>
        <v>104.57</v>
      </c>
      <c r="R2829" s="8" t="s">
        <v>8315</v>
      </c>
      <c r="S2829" t="s">
        <v>8316</v>
      </c>
      <c r="T2829" s="11">
        <f t="shared" si="223"/>
        <v>42524.6875</v>
      </c>
      <c r="U2829" s="11">
        <f t="shared" si="224"/>
        <v>42494.683634259258</v>
      </c>
    </row>
    <row r="2830" spans="1:21" ht="48" x14ac:dyDescent="0.2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s="6">
        <f t="shared" si="220"/>
        <v>100</v>
      </c>
      <c r="G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8269</v>
      </c>
      <c r="P2830" s="4">
        <f t="shared" si="221"/>
        <v>98.31</v>
      </c>
      <c r="Q2830" s="7">
        <f t="shared" si="222"/>
        <v>98.31</v>
      </c>
      <c r="R2830" s="8" t="s">
        <v>8315</v>
      </c>
      <c r="S2830" t="s">
        <v>8316</v>
      </c>
      <c r="T2830" s="11">
        <f t="shared" si="223"/>
        <v>42279.958333333328</v>
      </c>
      <c r="U2830" s="11">
        <f t="shared" si="224"/>
        <v>42254.264687499999</v>
      </c>
    </row>
    <row r="2831" spans="1:21" ht="48" x14ac:dyDescent="0.2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s="6">
        <f t="shared" si="220"/>
        <v>107</v>
      </c>
      <c r="G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8269</v>
      </c>
      <c r="P2831" s="4">
        <f t="shared" si="221"/>
        <v>35.04</v>
      </c>
      <c r="Q2831" s="7">
        <f t="shared" si="222"/>
        <v>35.04</v>
      </c>
      <c r="R2831" s="8" t="s">
        <v>8315</v>
      </c>
      <c r="S2831" t="s">
        <v>8316</v>
      </c>
      <c r="T2831" s="11">
        <f t="shared" si="223"/>
        <v>42523.434236111112</v>
      </c>
      <c r="U2831" s="11">
        <f t="shared" si="224"/>
        <v>42495.434236111112</v>
      </c>
    </row>
    <row r="2832" spans="1:21" ht="32" x14ac:dyDescent="0.2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s="6">
        <f t="shared" si="220"/>
        <v>100</v>
      </c>
      <c r="G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8269</v>
      </c>
      <c r="P2832" s="4">
        <f t="shared" si="221"/>
        <v>272.73</v>
      </c>
      <c r="Q2832" s="7">
        <f t="shared" si="222"/>
        <v>272.73</v>
      </c>
      <c r="R2832" s="8" t="s">
        <v>8315</v>
      </c>
      <c r="S2832" t="s">
        <v>8316</v>
      </c>
      <c r="T2832" s="11">
        <f t="shared" si="223"/>
        <v>41771.165972222225</v>
      </c>
      <c r="U2832" s="11">
        <f t="shared" si="224"/>
        <v>41758.839675925927</v>
      </c>
    </row>
    <row r="2833" spans="1:21" ht="32" x14ac:dyDescent="0.2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s="6">
        <f t="shared" si="220"/>
        <v>111</v>
      </c>
      <c r="G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8269</v>
      </c>
      <c r="P2833" s="4">
        <f t="shared" si="221"/>
        <v>63.85</v>
      </c>
      <c r="Q2833" s="7">
        <f t="shared" si="222"/>
        <v>63.85</v>
      </c>
      <c r="R2833" s="8" t="s">
        <v>8315</v>
      </c>
      <c r="S2833" t="s">
        <v>8316</v>
      </c>
      <c r="T2833" s="11">
        <f t="shared" si="223"/>
        <v>42201.824884259258</v>
      </c>
      <c r="U2833" s="11">
        <f t="shared" si="224"/>
        <v>42171.824884259258</v>
      </c>
    </row>
    <row r="2834" spans="1:21" ht="48" x14ac:dyDescent="0.2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s="6">
        <f t="shared" si="220"/>
        <v>115</v>
      </c>
      <c r="G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8269</v>
      </c>
      <c r="P2834" s="4">
        <f t="shared" si="221"/>
        <v>30.19</v>
      </c>
      <c r="Q2834" s="7">
        <f t="shared" si="222"/>
        <v>30.19</v>
      </c>
      <c r="R2834" s="8" t="s">
        <v>8315</v>
      </c>
      <c r="S2834" t="s">
        <v>8316</v>
      </c>
      <c r="T2834" s="11">
        <f t="shared" si="223"/>
        <v>41966.916666666672</v>
      </c>
      <c r="U2834" s="11">
        <f t="shared" si="224"/>
        <v>41938.709421296298</v>
      </c>
    </row>
    <row r="2835" spans="1:21" ht="16" x14ac:dyDescent="0.2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s="6">
        <f t="shared" si="220"/>
        <v>108</v>
      </c>
      <c r="G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8269</v>
      </c>
      <c r="P2835" s="4">
        <f t="shared" si="221"/>
        <v>83.51</v>
      </c>
      <c r="Q2835" s="7">
        <f t="shared" si="222"/>
        <v>83.51</v>
      </c>
      <c r="R2835" s="8" t="s">
        <v>8315</v>
      </c>
      <c r="S2835" t="s">
        <v>8316</v>
      </c>
      <c r="T2835" s="11">
        <f t="shared" si="223"/>
        <v>42288.083333333328</v>
      </c>
      <c r="U2835" s="11">
        <f t="shared" si="224"/>
        <v>42268.127696759257</v>
      </c>
    </row>
    <row r="2836" spans="1:21" ht="48" x14ac:dyDescent="0.2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s="6">
        <f t="shared" si="220"/>
        <v>170</v>
      </c>
      <c r="G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8269</v>
      </c>
      <c r="P2836" s="4">
        <f t="shared" si="221"/>
        <v>64.760000000000005</v>
      </c>
      <c r="Q2836" s="7">
        <f t="shared" si="222"/>
        <v>64.760000000000005</v>
      </c>
      <c r="R2836" s="8" t="s">
        <v>8315</v>
      </c>
      <c r="S2836" t="s">
        <v>8316</v>
      </c>
      <c r="T2836" s="11">
        <f t="shared" si="223"/>
        <v>42034.959837962961</v>
      </c>
      <c r="U2836" s="11">
        <f t="shared" si="224"/>
        <v>42019.959837962961</v>
      </c>
    </row>
    <row r="2837" spans="1:21" ht="48" x14ac:dyDescent="0.2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s="6">
        <f t="shared" si="220"/>
        <v>187</v>
      </c>
      <c r="G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8269</v>
      </c>
      <c r="P2837" s="4">
        <f t="shared" si="221"/>
        <v>20.12</v>
      </c>
      <c r="Q2837" s="7">
        <f t="shared" si="222"/>
        <v>20.12</v>
      </c>
      <c r="R2837" s="8" t="s">
        <v>8315</v>
      </c>
      <c r="S2837" t="s">
        <v>8316</v>
      </c>
      <c r="T2837" s="11">
        <f t="shared" si="223"/>
        <v>42343</v>
      </c>
      <c r="U2837" s="11">
        <f t="shared" si="224"/>
        <v>42313.703900462962</v>
      </c>
    </row>
    <row r="2838" spans="1:21" ht="48" x14ac:dyDescent="0.2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s="6">
        <f t="shared" si="220"/>
        <v>108</v>
      </c>
      <c r="G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8269</v>
      </c>
      <c r="P2838" s="4">
        <f t="shared" si="221"/>
        <v>44.09</v>
      </c>
      <c r="Q2838" s="7">
        <f t="shared" si="222"/>
        <v>44.09</v>
      </c>
      <c r="R2838" s="8" t="s">
        <v>8315</v>
      </c>
      <c r="S2838" t="s">
        <v>8316</v>
      </c>
      <c r="T2838" s="11">
        <f t="shared" si="223"/>
        <v>42784.207638888889</v>
      </c>
      <c r="U2838" s="11">
        <f t="shared" si="224"/>
        <v>42746.261782407411</v>
      </c>
    </row>
    <row r="2839" spans="1:21" ht="64" x14ac:dyDescent="0.2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s="6">
        <f t="shared" si="220"/>
        <v>100</v>
      </c>
      <c r="G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8269</v>
      </c>
      <c r="P2839" s="4">
        <f t="shared" si="221"/>
        <v>40.479999999999997</v>
      </c>
      <c r="Q2839" s="7">
        <f t="shared" si="222"/>
        <v>40.479999999999997</v>
      </c>
      <c r="R2839" s="8" t="s">
        <v>8315</v>
      </c>
      <c r="S2839" t="s">
        <v>8316</v>
      </c>
      <c r="T2839" s="11">
        <f t="shared" si="223"/>
        <v>42347.950046296297</v>
      </c>
      <c r="U2839" s="11">
        <f t="shared" si="224"/>
        <v>42307.908379629633</v>
      </c>
    </row>
    <row r="2840" spans="1:21" ht="48" x14ac:dyDescent="0.2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s="6">
        <f t="shared" si="220"/>
        <v>120</v>
      </c>
      <c r="G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8269</v>
      </c>
      <c r="P2840" s="4">
        <f t="shared" si="221"/>
        <v>44.54</v>
      </c>
      <c r="Q2840" s="7">
        <f t="shared" si="222"/>
        <v>44.54</v>
      </c>
      <c r="R2840" s="8" t="s">
        <v>8315</v>
      </c>
      <c r="S2840" t="s">
        <v>8316</v>
      </c>
      <c r="T2840" s="11">
        <f t="shared" si="223"/>
        <v>41864.916666666664</v>
      </c>
      <c r="U2840" s="11">
        <f t="shared" si="224"/>
        <v>41842.607592592591</v>
      </c>
    </row>
    <row r="2841" spans="1:21" ht="48" x14ac:dyDescent="0.2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s="6">
        <f t="shared" si="220"/>
        <v>111</v>
      </c>
      <c r="G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8269</v>
      </c>
      <c r="P2841" s="4">
        <f t="shared" si="221"/>
        <v>125.81</v>
      </c>
      <c r="Q2841" s="7">
        <f t="shared" si="222"/>
        <v>125.81</v>
      </c>
      <c r="R2841" s="8" t="s">
        <v>8315</v>
      </c>
      <c r="S2841" t="s">
        <v>8316</v>
      </c>
      <c r="T2841" s="11">
        <f t="shared" si="223"/>
        <v>41876.207638888889</v>
      </c>
      <c r="U2841" s="11">
        <f t="shared" si="224"/>
        <v>41853.240208333329</v>
      </c>
    </row>
    <row r="2842" spans="1:21" ht="48" x14ac:dyDescent="0.2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s="6">
        <f t="shared" si="220"/>
        <v>104</v>
      </c>
      <c r="G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8269</v>
      </c>
      <c r="P2842" s="4">
        <f t="shared" si="221"/>
        <v>19.7</v>
      </c>
      <c r="Q2842" s="7">
        <f t="shared" si="222"/>
        <v>19.7</v>
      </c>
      <c r="R2842" s="8" t="s">
        <v>8315</v>
      </c>
      <c r="S2842" t="s">
        <v>8316</v>
      </c>
      <c r="T2842" s="11">
        <f t="shared" si="223"/>
        <v>42081.708333333328</v>
      </c>
      <c r="U2842" s="11">
        <f t="shared" si="224"/>
        <v>42060.035636574074</v>
      </c>
    </row>
    <row r="2843" spans="1:21" ht="48" x14ac:dyDescent="0.2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s="6">
        <f t="shared" si="220"/>
        <v>1</v>
      </c>
      <c r="G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8269</v>
      </c>
      <c r="P2843" s="4">
        <f t="shared" si="221"/>
        <v>10</v>
      </c>
      <c r="Q2843" s="7">
        <f t="shared" si="222"/>
        <v>10</v>
      </c>
      <c r="R2843" s="8" t="s">
        <v>8315</v>
      </c>
      <c r="S2843" t="s">
        <v>8316</v>
      </c>
      <c r="T2843" s="11">
        <f t="shared" si="223"/>
        <v>42351.781215277777</v>
      </c>
      <c r="U2843" s="11">
        <f t="shared" si="224"/>
        <v>42291.739548611105</v>
      </c>
    </row>
    <row r="2844" spans="1:21" ht="48" x14ac:dyDescent="0.2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s="6">
        <f t="shared" si="220"/>
        <v>0</v>
      </c>
      <c r="G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8269</v>
      </c>
      <c r="P2844" s="4" t="e">
        <f t="shared" si="221"/>
        <v>#DIV/0!</v>
      </c>
      <c r="Q2844" s="7">
        <f t="shared" si="222"/>
        <v>0</v>
      </c>
      <c r="R2844" s="8" t="s">
        <v>8315</v>
      </c>
      <c r="S2844" t="s">
        <v>8316</v>
      </c>
      <c r="T2844" s="11">
        <f t="shared" si="223"/>
        <v>41811.458333333336</v>
      </c>
      <c r="U2844" s="11">
        <f t="shared" si="224"/>
        <v>41784.952488425923</v>
      </c>
    </row>
    <row r="2845" spans="1:21" ht="48" x14ac:dyDescent="0.2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s="6">
        <f t="shared" si="220"/>
        <v>0</v>
      </c>
      <c r="G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8269</v>
      </c>
      <c r="P2845" s="4" t="e">
        <f t="shared" si="221"/>
        <v>#DIV/0!</v>
      </c>
      <c r="Q2845" s="7">
        <f t="shared" si="222"/>
        <v>0</v>
      </c>
      <c r="R2845" s="8" t="s">
        <v>8315</v>
      </c>
      <c r="S2845" t="s">
        <v>8316</v>
      </c>
      <c r="T2845" s="11">
        <f t="shared" si="223"/>
        <v>42534.166666666672</v>
      </c>
      <c r="U2845" s="11">
        <f t="shared" si="224"/>
        <v>42492.737847222219</v>
      </c>
    </row>
    <row r="2846" spans="1:21" ht="48" x14ac:dyDescent="0.2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s="6">
        <f t="shared" si="220"/>
        <v>5</v>
      </c>
      <c r="G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8269</v>
      </c>
      <c r="P2846" s="4">
        <f t="shared" si="221"/>
        <v>30</v>
      </c>
      <c r="Q2846" s="7">
        <f t="shared" si="222"/>
        <v>30</v>
      </c>
      <c r="R2846" s="8" t="s">
        <v>8315</v>
      </c>
      <c r="S2846" t="s">
        <v>8316</v>
      </c>
      <c r="T2846" s="11">
        <f t="shared" si="223"/>
        <v>42739.546064814815</v>
      </c>
      <c r="U2846" s="11">
        <f t="shared" si="224"/>
        <v>42709.546064814815</v>
      </c>
    </row>
    <row r="2847" spans="1:21" ht="48" x14ac:dyDescent="0.2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s="6">
        <f t="shared" si="220"/>
        <v>32</v>
      </c>
      <c r="G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8269</v>
      </c>
      <c r="P2847" s="4">
        <f t="shared" si="221"/>
        <v>60.67</v>
      </c>
      <c r="Q2847" s="7">
        <f t="shared" si="222"/>
        <v>60.67</v>
      </c>
      <c r="R2847" s="8" t="s">
        <v>8315</v>
      </c>
      <c r="S2847" t="s">
        <v>8316</v>
      </c>
      <c r="T2847" s="11">
        <f t="shared" si="223"/>
        <v>42163.016585648147</v>
      </c>
      <c r="U2847" s="11">
        <f t="shared" si="224"/>
        <v>42103.016585648147</v>
      </c>
    </row>
    <row r="2848" spans="1:21" ht="48" x14ac:dyDescent="0.2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s="6">
        <f t="shared" si="220"/>
        <v>0</v>
      </c>
      <c r="G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8269</v>
      </c>
      <c r="P2848" s="4" t="e">
        <f t="shared" si="221"/>
        <v>#DIV/0!</v>
      </c>
      <c r="Q2848" s="7">
        <f t="shared" si="222"/>
        <v>0</v>
      </c>
      <c r="R2848" s="8" t="s">
        <v>8315</v>
      </c>
      <c r="S2848" t="s">
        <v>8316</v>
      </c>
      <c r="T2848" s="11">
        <f t="shared" si="223"/>
        <v>42153.692060185189</v>
      </c>
      <c r="U2848" s="11">
        <f t="shared" si="224"/>
        <v>42108.692060185189</v>
      </c>
    </row>
    <row r="2849" spans="1:21" ht="48" x14ac:dyDescent="0.2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s="6">
        <f t="shared" si="220"/>
        <v>0</v>
      </c>
      <c r="G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8269</v>
      </c>
      <c r="P2849" s="4" t="e">
        <f t="shared" si="221"/>
        <v>#DIV/0!</v>
      </c>
      <c r="Q2849" s="7">
        <f t="shared" si="222"/>
        <v>0</v>
      </c>
      <c r="R2849" s="8" t="s">
        <v>8315</v>
      </c>
      <c r="S2849" t="s">
        <v>8316</v>
      </c>
      <c r="T2849" s="11">
        <f t="shared" si="223"/>
        <v>42513.806307870371</v>
      </c>
      <c r="U2849" s="11">
        <f t="shared" si="224"/>
        <v>42453.806307870371</v>
      </c>
    </row>
    <row r="2850" spans="1:21" ht="48" x14ac:dyDescent="0.2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s="6">
        <f t="shared" si="220"/>
        <v>0</v>
      </c>
      <c r="G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8269</v>
      </c>
      <c r="P2850" s="4">
        <f t="shared" si="221"/>
        <v>23.33</v>
      </c>
      <c r="Q2850" s="7">
        <f t="shared" si="222"/>
        <v>23.33</v>
      </c>
      <c r="R2850" s="8" t="s">
        <v>8315</v>
      </c>
      <c r="S2850" t="s">
        <v>8316</v>
      </c>
      <c r="T2850" s="11">
        <f t="shared" si="223"/>
        <v>42153.648831018523</v>
      </c>
      <c r="U2850" s="11">
        <f t="shared" si="224"/>
        <v>42123.648831018523</v>
      </c>
    </row>
    <row r="2851" spans="1:21" ht="48" x14ac:dyDescent="0.2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s="6">
        <f t="shared" si="220"/>
        <v>1</v>
      </c>
      <c r="G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8269</v>
      </c>
      <c r="P2851" s="4">
        <f t="shared" si="221"/>
        <v>5</v>
      </c>
      <c r="Q2851" s="7">
        <f t="shared" si="222"/>
        <v>5</v>
      </c>
      <c r="R2851" s="8" t="s">
        <v>8315</v>
      </c>
      <c r="S2851" t="s">
        <v>8316</v>
      </c>
      <c r="T2851" s="11">
        <f t="shared" si="223"/>
        <v>42483.428240740745</v>
      </c>
      <c r="U2851" s="11">
        <f t="shared" si="224"/>
        <v>42453.428240740745</v>
      </c>
    </row>
    <row r="2852" spans="1:21" ht="48" x14ac:dyDescent="0.2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s="6">
        <f t="shared" si="220"/>
        <v>4</v>
      </c>
      <c r="G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8269</v>
      </c>
      <c r="P2852" s="4">
        <f t="shared" si="221"/>
        <v>23.92</v>
      </c>
      <c r="Q2852" s="7">
        <f t="shared" si="222"/>
        <v>23.92</v>
      </c>
      <c r="R2852" s="8" t="s">
        <v>8315</v>
      </c>
      <c r="S2852" t="s">
        <v>8316</v>
      </c>
      <c r="T2852" s="11">
        <f t="shared" si="223"/>
        <v>41888.007071759261</v>
      </c>
      <c r="U2852" s="11">
        <f t="shared" si="224"/>
        <v>41858.007071759261</v>
      </c>
    </row>
    <row r="2853" spans="1:21" ht="48" x14ac:dyDescent="0.2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s="6">
        <f t="shared" si="220"/>
        <v>0</v>
      </c>
      <c r="G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8269</v>
      </c>
      <c r="P2853" s="4" t="e">
        <f t="shared" si="221"/>
        <v>#DIV/0!</v>
      </c>
      <c r="Q2853" s="7">
        <f t="shared" si="222"/>
        <v>0</v>
      </c>
      <c r="R2853" s="8" t="s">
        <v>8315</v>
      </c>
      <c r="S2853" t="s">
        <v>8316</v>
      </c>
      <c r="T2853" s="11">
        <f t="shared" si="223"/>
        <v>42398.970138888893</v>
      </c>
      <c r="U2853" s="11">
        <f t="shared" si="224"/>
        <v>42390.002650462964</v>
      </c>
    </row>
    <row r="2854" spans="1:21" ht="48" x14ac:dyDescent="0.2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s="6">
        <f t="shared" si="220"/>
        <v>2</v>
      </c>
      <c r="G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8269</v>
      </c>
      <c r="P2854" s="4">
        <f t="shared" si="221"/>
        <v>15.83</v>
      </c>
      <c r="Q2854" s="7">
        <f t="shared" si="222"/>
        <v>15.83</v>
      </c>
      <c r="R2854" s="8" t="s">
        <v>8315</v>
      </c>
      <c r="S2854" t="s">
        <v>8316</v>
      </c>
      <c r="T2854" s="11">
        <f t="shared" si="223"/>
        <v>41811.045173611114</v>
      </c>
      <c r="U2854" s="11">
        <f t="shared" si="224"/>
        <v>41781.045173611114</v>
      </c>
    </row>
    <row r="2855" spans="1:21" ht="48" x14ac:dyDescent="0.2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s="6">
        <f t="shared" si="220"/>
        <v>0</v>
      </c>
      <c r="G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8269</v>
      </c>
      <c r="P2855" s="4" t="e">
        <f t="shared" si="221"/>
        <v>#DIV/0!</v>
      </c>
      <c r="Q2855" s="7">
        <f t="shared" si="222"/>
        <v>0</v>
      </c>
      <c r="R2855" s="8" t="s">
        <v>8315</v>
      </c>
      <c r="S2855" t="s">
        <v>8316</v>
      </c>
      <c r="T2855" s="11">
        <f t="shared" si="223"/>
        <v>41896.190937499996</v>
      </c>
      <c r="U2855" s="11">
        <f t="shared" si="224"/>
        <v>41836.190937499996</v>
      </c>
    </row>
    <row r="2856" spans="1:21" ht="48" x14ac:dyDescent="0.2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s="6">
        <f t="shared" si="220"/>
        <v>42</v>
      </c>
      <c r="G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8269</v>
      </c>
      <c r="P2856" s="4">
        <f t="shared" si="221"/>
        <v>29.79</v>
      </c>
      <c r="Q2856" s="7">
        <f t="shared" si="222"/>
        <v>29.79</v>
      </c>
      <c r="R2856" s="8" t="s">
        <v>8315</v>
      </c>
      <c r="S2856" t="s">
        <v>8316</v>
      </c>
      <c r="T2856" s="11">
        <f t="shared" si="223"/>
        <v>42131.71665509259</v>
      </c>
      <c r="U2856" s="11">
        <f t="shared" si="224"/>
        <v>42111.71665509259</v>
      </c>
    </row>
    <row r="2857" spans="1:21" ht="48" x14ac:dyDescent="0.2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s="6">
        <f t="shared" si="220"/>
        <v>50</v>
      </c>
      <c r="G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8269</v>
      </c>
      <c r="P2857" s="4">
        <f t="shared" si="221"/>
        <v>60</v>
      </c>
      <c r="Q2857" s="7">
        <f t="shared" si="222"/>
        <v>60</v>
      </c>
      <c r="R2857" s="8" t="s">
        <v>8315</v>
      </c>
      <c r="S2857" t="s">
        <v>8316</v>
      </c>
      <c r="T2857" s="11">
        <f t="shared" si="223"/>
        <v>42398.981944444444</v>
      </c>
      <c r="U2857" s="11">
        <f t="shared" si="224"/>
        <v>42370.007766203707</v>
      </c>
    </row>
    <row r="2858" spans="1:21" ht="48" x14ac:dyDescent="0.2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s="6">
        <f t="shared" si="220"/>
        <v>5</v>
      </c>
      <c r="G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8269</v>
      </c>
      <c r="P2858" s="4">
        <f t="shared" si="221"/>
        <v>24.33</v>
      </c>
      <c r="Q2858" s="7">
        <f t="shared" si="222"/>
        <v>24.33</v>
      </c>
      <c r="R2858" s="8" t="s">
        <v>8315</v>
      </c>
      <c r="S2858" t="s">
        <v>8316</v>
      </c>
      <c r="T2858" s="11">
        <f t="shared" si="223"/>
        <v>42224.898611111115</v>
      </c>
      <c r="U2858" s="11">
        <f t="shared" si="224"/>
        <v>42165.037581018521</v>
      </c>
    </row>
    <row r="2859" spans="1:21" ht="64" x14ac:dyDescent="0.2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s="6">
        <f t="shared" si="220"/>
        <v>20</v>
      </c>
      <c r="G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8269</v>
      </c>
      <c r="P2859" s="4">
        <f t="shared" si="221"/>
        <v>500</v>
      </c>
      <c r="Q2859" s="7">
        <f t="shared" si="222"/>
        <v>500</v>
      </c>
      <c r="R2859" s="8" t="s">
        <v>8315</v>
      </c>
      <c r="S2859" t="s">
        <v>8316</v>
      </c>
      <c r="T2859" s="11">
        <f t="shared" si="223"/>
        <v>42786.75</v>
      </c>
      <c r="U2859" s="11">
        <f t="shared" si="224"/>
        <v>42726.920081018514</v>
      </c>
    </row>
    <row r="2860" spans="1:21" ht="48" x14ac:dyDescent="0.2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s="6">
        <f t="shared" si="220"/>
        <v>0</v>
      </c>
      <c r="G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8269</v>
      </c>
      <c r="P2860" s="4" t="e">
        <f t="shared" si="221"/>
        <v>#DIV/0!</v>
      </c>
      <c r="Q2860" s="7">
        <f t="shared" si="222"/>
        <v>0</v>
      </c>
      <c r="R2860" s="8" t="s">
        <v>8315</v>
      </c>
      <c r="S2860" t="s">
        <v>8316</v>
      </c>
      <c r="T2860" s="11">
        <f t="shared" si="223"/>
        <v>41978.477777777778</v>
      </c>
      <c r="U2860" s="11">
        <f t="shared" si="224"/>
        <v>41954.545081018514</v>
      </c>
    </row>
    <row r="2861" spans="1:21" ht="32" x14ac:dyDescent="0.2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s="6">
        <f t="shared" si="220"/>
        <v>2</v>
      </c>
      <c r="G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8269</v>
      </c>
      <c r="P2861" s="4">
        <f t="shared" si="221"/>
        <v>35</v>
      </c>
      <c r="Q2861" s="7">
        <f t="shared" si="222"/>
        <v>35</v>
      </c>
      <c r="R2861" s="8" t="s">
        <v>8315</v>
      </c>
      <c r="S2861" t="s">
        <v>8316</v>
      </c>
      <c r="T2861" s="11">
        <f t="shared" si="223"/>
        <v>42293.362314814818</v>
      </c>
      <c r="U2861" s="11">
        <f t="shared" si="224"/>
        <v>42233.362314814818</v>
      </c>
    </row>
    <row r="2862" spans="1:21" ht="48" x14ac:dyDescent="0.2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s="6">
        <f t="shared" si="220"/>
        <v>7</v>
      </c>
      <c r="G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8269</v>
      </c>
      <c r="P2862" s="4">
        <f t="shared" si="221"/>
        <v>29.56</v>
      </c>
      <c r="Q2862" s="7">
        <f t="shared" si="222"/>
        <v>29.56</v>
      </c>
      <c r="R2862" s="8" t="s">
        <v>8315</v>
      </c>
      <c r="S2862" t="s">
        <v>8316</v>
      </c>
      <c r="T2862" s="11">
        <f t="shared" si="223"/>
        <v>42540.800648148142</v>
      </c>
      <c r="U2862" s="11">
        <f t="shared" si="224"/>
        <v>42480.800648148142</v>
      </c>
    </row>
    <row r="2863" spans="1:21" ht="48" x14ac:dyDescent="0.2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s="6">
        <f t="shared" si="220"/>
        <v>32</v>
      </c>
      <c r="G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8269</v>
      </c>
      <c r="P2863" s="4">
        <f t="shared" si="221"/>
        <v>26.67</v>
      </c>
      <c r="Q2863" s="7">
        <f t="shared" si="222"/>
        <v>26.67</v>
      </c>
      <c r="R2863" s="8" t="s">
        <v>8315</v>
      </c>
      <c r="S2863" t="s">
        <v>8316</v>
      </c>
      <c r="T2863" s="11">
        <f t="shared" si="223"/>
        <v>42271.590833333335</v>
      </c>
      <c r="U2863" s="11">
        <f t="shared" si="224"/>
        <v>42257.590833333335</v>
      </c>
    </row>
    <row r="2864" spans="1:21" ht="48" x14ac:dyDescent="0.2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s="6">
        <f t="shared" si="220"/>
        <v>0</v>
      </c>
      <c r="G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8269</v>
      </c>
      <c r="P2864" s="4">
        <f t="shared" si="221"/>
        <v>18.329999999999998</v>
      </c>
      <c r="Q2864" s="7">
        <f t="shared" si="222"/>
        <v>18.329999999999998</v>
      </c>
      <c r="R2864" s="8" t="s">
        <v>8315</v>
      </c>
      <c r="S2864" t="s">
        <v>8316</v>
      </c>
      <c r="T2864" s="11">
        <f t="shared" si="223"/>
        <v>41814.789687500001</v>
      </c>
      <c r="U2864" s="11">
        <f t="shared" si="224"/>
        <v>41784.789687500001</v>
      </c>
    </row>
    <row r="2865" spans="1:21" ht="48" x14ac:dyDescent="0.2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s="6">
        <f t="shared" si="220"/>
        <v>0</v>
      </c>
      <c r="G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8269</v>
      </c>
      <c r="P2865" s="4">
        <f t="shared" si="221"/>
        <v>20</v>
      </c>
      <c r="Q2865" s="7">
        <f t="shared" si="222"/>
        <v>20</v>
      </c>
      <c r="R2865" s="8" t="s">
        <v>8315</v>
      </c>
      <c r="S2865" t="s">
        <v>8316</v>
      </c>
      <c r="T2865" s="11">
        <f t="shared" si="223"/>
        <v>41891.675034722226</v>
      </c>
      <c r="U2865" s="11">
        <f t="shared" si="224"/>
        <v>41831.675034722226</v>
      </c>
    </row>
    <row r="2866" spans="1:21" ht="16" x14ac:dyDescent="0.2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s="6">
        <f t="shared" si="220"/>
        <v>2</v>
      </c>
      <c r="G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8269</v>
      </c>
      <c r="P2866" s="4">
        <f t="shared" si="221"/>
        <v>13.33</v>
      </c>
      <c r="Q2866" s="7">
        <f t="shared" si="222"/>
        <v>13.33</v>
      </c>
      <c r="R2866" s="8" t="s">
        <v>8315</v>
      </c>
      <c r="S2866" t="s">
        <v>8316</v>
      </c>
      <c r="T2866" s="11">
        <f t="shared" si="223"/>
        <v>42202.554166666669</v>
      </c>
      <c r="U2866" s="11">
        <f t="shared" si="224"/>
        <v>42172.613506944443</v>
      </c>
    </row>
    <row r="2867" spans="1:21" ht="48" x14ac:dyDescent="0.2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s="6">
        <f t="shared" si="220"/>
        <v>0</v>
      </c>
      <c r="G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8269</v>
      </c>
      <c r="P2867" s="4" t="e">
        <f t="shared" si="221"/>
        <v>#DIV/0!</v>
      </c>
      <c r="Q2867" s="7">
        <f t="shared" si="222"/>
        <v>0</v>
      </c>
      <c r="R2867" s="8" t="s">
        <v>8315</v>
      </c>
      <c r="S2867" t="s">
        <v>8316</v>
      </c>
      <c r="T2867" s="11">
        <f t="shared" si="223"/>
        <v>42010.114108796297</v>
      </c>
      <c r="U2867" s="11">
        <f t="shared" si="224"/>
        <v>41950.114108796297</v>
      </c>
    </row>
    <row r="2868" spans="1:21" ht="48" x14ac:dyDescent="0.2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s="6">
        <f t="shared" si="220"/>
        <v>1</v>
      </c>
      <c r="G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8269</v>
      </c>
      <c r="P2868" s="4">
        <f t="shared" si="221"/>
        <v>22.5</v>
      </c>
      <c r="Q2868" s="7">
        <f t="shared" si="222"/>
        <v>22.5</v>
      </c>
      <c r="R2868" s="8" t="s">
        <v>8315</v>
      </c>
      <c r="S2868" t="s">
        <v>8316</v>
      </c>
      <c r="T2868" s="11">
        <f t="shared" si="223"/>
        <v>42657.916666666672</v>
      </c>
      <c r="U2868" s="11">
        <f t="shared" si="224"/>
        <v>42627.955104166671</v>
      </c>
    </row>
    <row r="2869" spans="1:21" ht="48" x14ac:dyDescent="0.2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s="6">
        <f t="shared" si="220"/>
        <v>20</v>
      </c>
      <c r="G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8269</v>
      </c>
      <c r="P2869" s="4">
        <f t="shared" si="221"/>
        <v>50.4</v>
      </c>
      <c r="Q2869" s="7">
        <f t="shared" si="222"/>
        <v>50.4</v>
      </c>
      <c r="R2869" s="8" t="s">
        <v>8315</v>
      </c>
      <c r="S2869" t="s">
        <v>8316</v>
      </c>
      <c r="T2869" s="11">
        <f t="shared" si="223"/>
        <v>42555.166666666672</v>
      </c>
      <c r="U2869" s="11">
        <f t="shared" si="224"/>
        <v>42531.195277777777</v>
      </c>
    </row>
    <row r="2870" spans="1:21" ht="48" x14ac:dyDescent="0.2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s="6">
        <f t="shared" si="220"/>
        <v>42</v>
      </c>
      <c r="G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8269</v>
      </c>
      <c r="P2870" s="4">
        <f t="shared" si="221"/>
        <v>105.03</v>
      </c>
      <c r="Q2870" s="7">
        <f t="shared" si="222"/>
        <v>105.03</v>
      </c>
      <c r="R2870" s="8" t="s">
        <v>8315</v>
      </c>
      <c r="S2870" t="s">
        <v>8316</v>
      </c>
      <c r="T2870" s="11">
        <f t="shared" si="223"/>
        <v>42648.827013888891</v>
      </c>
      <c r="U2870" s="11">
        <f t="shared" si="224"/>
        <v>42618.827013888891</v>
      </c>
    </row>
    <row r="2871" spans="1:21" ht="48" x14ac:dyDescent="0.2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s="6">
        <f t="shared" si="220"/>
        <v>1</v>
      </c>
      <c r="G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8269</v>
      </c>
      <c r="P2871" s="4">
        <f t="shared" si="221"/>
        <v>35.4</v>
      </c>
      <c r="Q2871" s="7">
        <f t="shared" si="222"/>
        <v>35.4</v>
      </c>
      <c r="R2871" s="8" t="s">
        <v>8315</v>
      </c>
      <c r="S2871" t="s">
        <v>8316</v>
      </c>
      <c r="T2871" s="11">
        <f t="shared" si="223"/>
        <v>42570.593530092592</v>
      </c>
      <c r="U2871" s="11">
        <f t="shared" si="224"/>
        <v>42540.593530092592</v>
      </c>
    </row>
    <row r="2872" spans="1:21" ht="48" x14ac:dyDescent="0.2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s="6">
        <f t="shared" si="220"/>
        <v>15</v>
      </c>
      <c r="G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8269</v>
      </c>
      <c r="P2872" s="4">
        <f t="shared" si="221"/>
        <v>83.33</v>
      </c>
      <c r="Q2872" s="7">
        <f t="shared" si="222"/>
        <v>83.33</v>
      </c>
      <c r="R2872" s="8" t="s">
        <v>8315</v>
      </c>
      <c r="S2872" t="s">
        <v>8316</v>
      </c>
      <c r="T2872" s="11">
        <f t="shared" si="223"/>
        <v>41776.189409722225</v>
      </c>
      <c r="U2872" s="11">
        <f t="shared" si="224"/>
        <v>41746.189409722225</v>
      </c>
    </row>
    <row r="2873" spans="1:21" ht="48" x14ac:dyDescent="0.2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s="6">
        <f t="shared" si="220"/>
        <v>5</v>
      </c>
      <c r="G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8269</v>
      </c>
      <c r="P2873" s="4">
        <f t="shared" si="221"/>
        <v>35.92</v>
      </c>
      <c r="Q2873" s="7">
        <f t="shared" si="222"/>
        <v>35.92</v>
      </c>
      <c r="R2873" s="8" t="s">
        <v>8315</v>
      </c>
      <c r="S2873" t="s">
        <v>8316</v>
      </c>
      <c r="T2873" s="11">
        <f t="shared" si="223"/>
        <v>41994.738576388889</v>
      </c>
      <c r="U2873" s="11">
        <f t="shared" si="224"/>
        <v>41974.738576388889</v>
      </c>
    </row>
    <row r="2874" spans="1:21" ht="32" x14ac:dyDescent="0.2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s="6">
        <f t="shared" si="220"/>
        <v>0</v>
      </c>
      <c r="G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8269</v>
      </c>
      <c r="P2874" s="4" t="e">
        <f t="shared" si="221"/>
        <v>#DIV/0!</v>
      </c>
      <c r="Q2874" s="7">
        <f t="shared" si="222"/>
        <v>0</v>
      </c>
      <c r="R2874" s="8" t="s">
        <v>8315</v>
      </c>
      <c r="S2874" t="s">
        <v>8316</v>
      </c>
      <c r="T2874" s="11">
        <f t="shared" si="223"/>
        <v>42175.11618055556</v>
      </c>
      <c r="U2874" s="11">
        <f t="shared" si="224"/>
        <v>42115.11618055556</v>
      </c>
    </row>
    <row r="2875" spans="1:21" ht="48" x14ac:dyDescent="0.2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s="6">
        <f t="shared" si="220"/>
        <v>38</v>
      </c>
      <c r="G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8269</v>
      </c>
      <c r="P2875" s="4">
        <f t="shared" si="221"/>
        <v>119.13</v>
      </c>
      <c r="Q2875" s="7">
        <f t="shared" si="222"/>
        <v>119.13</v>
      </c>
      <c r="R2875" s="8" t="s">
        <v>8315</v>
      </c>
      <c r="S2875" t="s">
        <v>8316</v>
      </c>
      <c r="T2875" s="11">
        <f t="shared" si="223"/>
        <v>42032.817488425921</v>
      </c>
      <c r="U2875" s="11">
        <f t="shared" si="224"/>
        <v>42002.817488425921</v>
      </c>
    </row>
    <row r="2876" spans="1:21" ht="48" x14ac:dyDescent="0.2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s="6">
        <f t="shared" si="220"/>
        <v>5</v>
      </c>
      <c r="G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8269</v>
      </c>
      <c r="P2876" s="4">
        <f t="shared" si="221"/>
        <v>90.33</v>
      </c>
      <c r="Q2876" s="7">
        <f t="shared" si="222"/>
        <v>90.33</v>
      </c>
      <c r="R2876" s="8" t="s">
        <v>8315</v>
      </c>
      <c r="S2876" t="s">
        <v>8316</v>
      </c>
      <c r="T2876" s="11">
        <f t="shared" si="223"/>
        <v>42752.84474537037</v>
      </c>
      <c r="U2876" s="11">
        <f t="shared" si="224"/>
        <v>42722.84474537037</v>
      </c>
    </row>
    <row r="2877" spans="1:21" ht="48" x14ac:dyDescent="0.2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s="6">
        <f t="shared" si="220"/>
        <v>0</v>
      </c>
      <c r="G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8269</v>
      </c>
      <c r="P2877" s="4">
        <f t="shared" si="221"/>
        <v>2.33</v>
      </c>
      <c r="Q2877" s="7">
        <f t="shared" si="222"/>
        <v>2.33</v>
      </c>
      <c r="R2877" s="8" t="s">
        <v>8315</v>
      </c>
      <c r="S2877" t="s">
        <v>8316</v>
      </c>
      <c r="T2877" s="11">
        <f t="shared" si="223"/>
        <v>42495.128391203703</v>
      </c>
      <c r="U2877" s="11">
        <f t="shared" si="224"/>
        <v>42465.128391203703</v>
      </c>
    </row>
    <row r="2878" spans="1:21" ht="48" x14ac:dyDescent="0.2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s="6">
        <f t="shared" si="220"/>
        <v>0</v>
      </c>
      <c r="G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8269</v>
      </c>
      <c r="P2878" s="4" t="e">
        <f t="shared" si="221"/>
        <v>#DIV/0!</v>
      </c>
      <c r="Q2878" s="7">
        <f t="shared" si="222"/>
        <v>0</v>
      </c>
      <c r="R2878" s="8" t="s">
        <v>8315</v>
      </c>
      <c r="S2878" t="s">
        <v>8316</v>
      </c>
      <c r="T2878" s="11">
        <f t="shared" si="223"/>
        <v>42201.743969907402</v>
      </c>
      <c r="U2878" s="11">
        <f t="shared" si="224"/>
        <v>42171.743969907402</v>
      </c>
    </row>
    <row r="2879" spans="1:21" ht="48" x14ac:dyDescent="0.2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s="6">
        <f t="shared" si="220"/>
        <v>11</v>
      </c>
      <c r="G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8269</v>
      </c>
      <c r="P2879" s="4">
        <f t="shared" si="221"/>
        <v>108.33</v>
      </c>
      <c r="Q2879" s="7">
        <f t="shared" si="222"/>
        <v>108.33</v>
      </c>
      <c r="R2879" s="8" t="s">
        <v>8315</v>
      </c>
      <c r="S2879" t="s">
        <v>8316</v>
      </c>
      <c r="T2879" s="11">
        <f t="shared" si="223"/>
        <v>42704.708333333328</v>
      </c>
      <c r="U2879" s="11">
        <f t="shared" si="224"/>
        <v>42672.955138888887</v>
      </c>
    </row>
    <row r="2880" spans="1:21" ht="48" x14ac:dyDescent="0.2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s="6">
        <f t="shared" si="220"/>
        <v>2</v>
      </c>
      <c r="G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8269</v>
      </c>
      <c r="P2880" s="4">
        <f t="shared" si="221"/>
        <v>15.75</v>
      </c>
      <c r="Q2880" s="7">
        <f t="shared" si="222"/>
        <v>15.75</v>
      </c>
      <c r="R2880" s="8" t="s">
        <v>8315</v>
      </c>
      <c r="S2880" t="s">
        <v>8316</v>
      </c>
      <c r="T2880" s="11">
        <f t="shared" si="223"/>
        <v>42188.615682870368</v>
      </c>
      <c r="U2880" s="11">
        <f t="shared" si="224"/>
        <v>42128.615682870368</v>
      </c>
    </row>
    <row r="2881" spans="1:21" ht="48" x14ac:dyDescent="0.2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s="6">
        <f t="shared" si="220"/>
        <v>0</v>
      </c>
      <c r="G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8269</v>
      </c>
      <c r="P2881" s="4">
        <f t="shared" si="221"/>
        <v>29</v>
      </c>
      <c r="Q2881" s="7">
        <f t="shared" si="222"/>
        <v>29</v>
      </c>
      <c r="R2881" s="8" t="s">
        <v>8315</v>
      </c>
      <c r="S2881" t="s">
        <v>8316</v>
      </c>
      <c r="T2881" s="11">
        <f t="shared" si="223"/>
        <v>42389.725243055553</v>
      </c>
      <c r="U2881" s="11">
        <f t="shared" si="224"/>
        <v>42359.725243055553</v>
      </c>
    </row>
    <row r="2882" spans="1:21" ht="48" x14ac:dyDescent="0.2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s="6">
        <f t="shared" si="220"/>
        <v>23</v>
      </c>
      <c r="G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8269</v>
      </c>
      <c r="P2882" s="4">
        <f t="shared" si="221"/>
        <v>96.55</v>
      </c>
      <c r="Q2882" s="7">
        <f t="shared" si="222"/>
        <v>96.55</v>
      </c>
      <c r="R2882" s="8" t="s">
        <v>8315</v>
      </c>
      <c r="S2882" t="s">
        <v>8316</v>
      </c>
      <c r="T2882" s="11">
        <f t="shared" si="223"/>
        <v>42236.711805555555</v>
      </c>
      <c r="U2882" s="11">
        <f t="shared" si="224"/>
        <v>42192.905694444446</v>
      </c>
    </row>
    <row r="2883" spans="1:21" ht="48" x14ac:dyDescent="0.2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s="6">
        <f t="shared" ref="F2883:F2946" si="225">ROUND(E2883/D2883*100,0)</f>
        <v>0</v>
      </c>
      <c r="G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8269</v>
      </c>
      <c r="P2883" s="4" t="e">
        <f t="shared" ref="P2883:P2946" si="226">ROUND(E2883/M2883,2)</f>
        <v>#DIV/0!</v>
      </c>
      <c r="Q2883" s="7">
        <f t="shared" ref="Q2883:Q2946" si="227">IFERROR(ROUND(E2883/M2883,2),0)</f>
        <v>0</v>
      </c>
      <c r="R2883" s="8" t="s">
        <v>8315</v>
      </c>
      <c r="S2883" t="s">
        <v>8316</v>
      </c>
      <c r="T2883" s="11">
        <f t="shared" ref="T2883:T2946" si="228">(((J2883/60)/60)/24)+DATE(1970,1,1)</f>
        <v>41976.639305555553</v>
      </c>
      <c r="U2883" s="11">
        <f t="shared" ref="U2883:U2946" si="229">(((K2883/60)/60)/24)+DATE(1970,1,1)</f>
        <v>41916.597638888888</v>
      </c>
    </row>
    <row r="2884" spans="1:21" ht="48" x14ac:dyDescent="0.2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s="6">
        <f t="shared" si="225"/>
        <v>34</v>
      </c>
      <c r="G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8269</v>
      </c>
      <c r="P2884" s="4">
        <f t="shared" si="226"/>
        <v>63</v>
      </c>
      <c r="Q2884" s="7">
        <f t="shared" si="227"/>
        <v>63</v>
      </c>
      <c r="R2884" s="8" t="s">
        <v>8315</v>
      </c>
      <c r="S2884" t="s">
        <v>8316</v>
      </c>
      <c r="T2884" s="11">
        <f t="shared" si="228"/>
        <v>42491.596273148149</v>
      </c>
      <c r="U2884" s="11">
        <f t="shared" si="229"/>
        <v>42461.596273148149</v>
      </c>
    </row>
    <row r="2885" spans="1:21" ht="48" x14ac:dyDescent="0.2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s="6">
        <f t="shared" si="225"/>
        <v>19</v>
      </c>
      <c r="G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8269</v>
      </c>
      <c r="P2885" s="4">
        <f t="shared" si="226"/>
        <v>381.6</v>
      </c>
      <c r="Q2885" s="7">
        <f t="shared" si="227"/>
        <v>381.6</v>
      </c>
      <c r="R2885" s="8" t="s">
        <v>8315</v>
      </c>
      <c r="S2885" t="s">
        <v>8316</v>
      </c>
      <c r="T2885" s="11">
        <f t="shared" si="228"/>
        <v>42406.207638888889</v>
      </c>
      <c r="U2885" s="11">
        <f t="shared" si="229"/>
        <v>42370.90320601852</v>
      </c>
    </row>
    <row r="2886" spans="1:21" ht="32" x14ac:dyDescent="0.2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s="6">
        <f t="shared" si="225"/>
        <v>0</v>
      </c>
      <c r="G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8269</v>
      </c>
      <c r="P2886" s="4">
        <f t="shared" si="226"/>
        <v>46.25</v>
      </c>
      <c r="Q2886" s="7">
        <f t="shared" si="227"/>
        <v>46.25</v>
      </c>
      <c r="R2886" s="8" t="s">
        <v>8315</v>
      </c>
      <c r="S2886" t="s">
        <v>8316</v>
      </c>
      <c r="T2886" s="11">
        <f t="shared" si="228"/>
        <v>41978.727256944447</v>
      </c>
      <c r="U2886" s="11">
        <f t="shared" si="229"/>
        <v>41948.727256944447</v>
      </c>
    </row>
    <row r="2887" spans="1:21" ht="32" x14ac:dyDescent="0.2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s="6">
        <f t="shared" si="225"/>
        <v>33</v>
      </c>
      <c r="G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8269</v>
      </c>
      <c r="P2887" s="4">
        <f t="shared" si="226"/>
        <v>26</v>
      </c>
      <c r="Q2887" s="7">
        <f t="shared" si="227"/>
        <v>26</v>
      </c>
      <c r="R2887" s="8" t="s">
        <v>8315</v>
      </c>
      <c r="S2887" t="s">
        <v>8316</v>
      </c>
      <c r="T2887" s="11">
        <f t="shared" si="228"/>
        <v>42077.034733796296</v>
      </c>
      <c r="U2887" s="11">
        <f t="shared" si="229"/>
        <v>42047.07640046296</v>
      </c>
    </row>
    <row r="2888" spans="1:21" ht="48" x14ac:dyDescent="0.2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s="6">
        <f t="shared" si="225"/>
        <v>5</v>
      </c>
      <c r="G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8269</v>
      </c>
      <c r="P2888" s="4">
        <f t="shared" si="226"/>
        <v>10</v>
      </c>
      <c r="Q2888" s="7">
        <f t="shared" si="227"/>
        <v>10</v>
      </c>
      <c r="R2888" s="8" t="s">
        <v>8315</v>
      </c>
      <c r="S2888" t="s">
        <v>8316</v>
      </c>
      <c r="T2888" s="11">
        <f t="shared" si="228"/>
        <v>42266.165972222225</v>
      </c>
      <c r="U2888" s="11">
        <f t="shared" si="229"/>
        <v>42261.632916666669</v>
      </c>
    </row>
    <row r="2889" spans="1:21" ht="48" x14ac:dyDescent="0.2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s="6">
        <f t="shared" si="225"/>
        <v>0</v>
      </c>
      <c r="G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8269</v>
      </c>
      <c r="P2889" s="4">
        <f t="shared" si="226"/>
        <v>5</v>
      </c>
      <c r="Q2889" s="7">
        <f t="shared" si="227"/>
        <v>5</v>
      </c>
      <c r="R2889" s="8" t="s">
        <v>8315</v>
      </c>
      <c r="S2889" t="s">
        <v>8316</v>
      </c>
      <c r="T2889" s="11">
        <f t="shared" si="228"/>
        <v>42015.427361111113</v>
      </c>
      <c r="U2889" s="11">
        <f t="shared" si="229"/>
        <v>41985.427361111113</v>
      </c>
    </row>
    <row r="2890" spans="1:21" ht="48" x14ac:dyDescent="0.2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s="6">
        <f t="shared" si="225"/>
        <v>0</v>
      </c>
      <c r="G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8269</v>
      </c>
      <c r="P2890" s="4" t="e">
        <f t="shared" si="226"/>
        <v>#DIV/0!</v>
      </c>
      <c r="Q2890" s="7">
        <f t="shared" si="227"/>
        <v>0</v>
      </c>
      <c r="R2890" s="8" t="s">
        <v>8315</v>
      </c>
      <c r="S2890" t="s">
        <v>8316</v>
      </c>
      <c r="T2890" s="11">
        <f t="shared" si="228"/>
        <v>41930.207638888889</v>
      </c>
      <c r="U2890" s="11">
        <f t="shared" si="229"/>
        <v>41922.535185185188</v>
      </c>
    </row>
    <row r="2891" spans="1:21" ht="48" x14ac:dyDescent="0.2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s="6">
        <f t="shared" si="225"/>
        <v>38</v>
      </c>
      <c r="G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8269</v>
      </c>
      <c r="P2891" s="4">
        <f t="shared" si="226"/>
        <v>81.569999999999993</v>
      </c>
      <c r="Q2891" s="7">
        <f t="shared" si="227"/>
        <v>81.569999999999993</v>
      </c>
      <c r="R2891" s="8" t="s">
        <v>8315</v>
      </c>
      <c r="S2891" t="s">
        <v>8316</v>
      </c>
      <c r="T2891" s="11">
        <f t="shared" si="228"/>
        <v>41880.863252314812</v>
      </c>
      <c r="U2891" s="11">
        <f t="shared" si="229"/>
        <v>41850.863252314812</v>
      </c>
    </row>
    <row r="2892" spans="1:21" ht="48" x14ac:dyDescent="0.2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s="6">
        <f t="shared" si="225"/>
        <v>1</v>
      </c>
      <c r="G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8269</v>
      </c>
      <c r="P2892" s="4">
        <f t="shared" si="226"/>
        <v>7</v>
      </c>
      <c r="Q2892" s="7">
        <f t="shared" si="227"/>
        <v>7</v>
      </c>
      <c r="R2892" s="8" t="s">
        <v>8315</v>
      </c>
      <c r="S2892" t="s">
        <v>8316</v>
      </c>
      <c r="T2892" s="11">
        <f t="shared" si="228"/>
        <v>41860.125</v>
      </c>
      <c r="U2892" s="11">
        <f t="shared" si="229"/>
        <v>41831.742962962962</v>
      </c>
    </row>
    <row r="2893" spans="1:21" ht="48" x14ac:dyDescent="0.2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s="6">
        <f t="shared" si="225"/>
        <v>3</v>
      </c>
      <c r="G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8269</v>
      </c>
      <c r="P2893" s="4">
        <f t="shared" si="226"/>
        <v>27.3</v>
      </c>
      <c r="Q2893" s="7">
        <f t="shared" si="227"/>
        <v>27.3</v>
      </c>
      <c r="R2893" s="8" t="s">
        <v>8315</v>
      </c>
      <c r="S2893" t="s">
        <v>8316</v>
      </c>
      <c r="T2893" s="11">
        <f t="shared" si="228"/>
        <v>42475.84175925926</v>
      </c>
      <c r="U2893" s="11">
        <f t="shared" si="229"/>
        <v>42415.883425925931</v>
      </c>
    </row>
    <row r="2894" spans="1:21" ht="48" x14ac:dyDescent="0.2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s="6">
        <f t="shared" si="225"/>
        <v>9</v>
      </c>
      <c r="G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8269</v>
      </c>
      <c r="P2894" s="4">
        <f t="shared" si="226"/>
        <v>29.41</v>
      </c>
      <c r="Q2894" s="7">
        <f t="shared" si="227"/>
        <v>29.41</v>
      </c>
      <c r="R2894" s="8" t="s">
        <v>8315</v>
      </c>
      <c r="S2894" t="s">
        <v>8316</v>
      </c>
      <c r="T2894" s="11">
        <f t="shared" si="228"/>
        <v>41876.875</v>
      </c>
      <c r="U2894" s="11">
        <f t="shared" si="229"/>
        <v>41869.714166666665</v>
      </c>
    </row>
    <row r="2895" spans="1:21" ht="16" x14ac:dyDescent="0.2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s="6">
        <f t="shared" si="225"/>
        <v>1</v>
      </c>
      <c r="G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8269</v>
      </c>
      <c r="P2895" s="4">
        <f t="shared" si="226"/>
        <v>12.5</v>
      </c>
      <c r="Q2895" s="7">
        <f t="shared" si="227"/>
        <v>12.5</v>
      </c>
      <c r="R2895" s="8" t="s">
        <v>8315</v>
      </c>
      <c r="S2895" t="s">
        <v>8316</v>
      </c>
      <c r="T2895" s="11">
        <f t="shared" si="228"/>
        <v>42013.083333333328</v>
      </c>
      <c r="U2895" s="11">
        <f t="shared" si="229"/>
        <v>41953.773090277777</v>
      </c>
    </row>
    <row r="2896" spans="1:21" ht="32" x14ac:dyDescent="0.2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s="6">
        <f t="shared" si="225"/>
        <v>0</v>
      </c>
      <c r="G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8269</v>
      </c>
      <c r="P2896" s="4" t="e">
        <f t="shared" si="226"/>
        <v>#DIV/0!</v>
      </c>
      <c r="Q2896" s="7">
        <f t="shared" si="227"/>
        <v>0</v>
      </c>
      <c r="R2896" s="8" t="s">
        <v>8315</v>
      </c>
      <c r="S2896" t="s">
        <v>8316</v>
      </c>
      <c r="T2896" s="11">
        <f t="shared" si="228"/>
        <v>42097.944618055553</v>
      </c>
      <c r="U2896" s="11">
        <f t="shared" si="229"/>
        <v>42037.986284722225</v>
      </c>
    </row>
    <row r="2897" spans="1:21" ht="48" x14ac:dyDescent="0.2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s="6">
        <f t="shared" si="225"/>
        <v>5</v>
      </c>
      <c r="G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8269</v>
      </c>
      <c r="P2897" s="4">
        <f t="shared" si="226"/>
        <v>5.75</v>
      </c>
      <c r="Q2897" s="7">
        <f t="shared" si="227"/>
        <v>5.75</v>
      </c>
      <c r="R2897" s="8" t="s">
        <v>8315</v>
      </c>
      <c r="S2897" t="s">
        <v>8316</v>
      </c>
      <c r="T2897" s="11">
        <f t="shared" si="228"/>
        <v>41812.875</v>
      </c>
      <c r="U2897" s="11">
        <f t="shared" si="229"/>
        <v>41811.555462962962</v>
      </c>
    </row>
    <row r="2898" spans="1:21" ht="48" x14ac:dyDescent="0.2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s="6">
        <f t="shared" si="225"/>
        <v>21</v>
      </c>
      <c r="G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8269</v>
      </c>
      <c r="P2898" s="4">
        <f t="shared" si="226"/>
        <v>52.08</v>
      </c>
      <c r="Q2898" s="7">
        <f t="shared" si="227"/>
        <v>52.08</v>
      </c>
      <c r="R2898" s="8" t="s">
        <v>8315</v>
      </c>
      <c r="S2898" t="s">
        <v>8316</v>
      </c>
      <c r="T2898" s="11">
        <f t="shared" si="228"/>
        <v>42716.25</v>
      </c>
      <c r="U2898" s="11">
        <f t="shared" si="229"/>
        <v>42701.908807870372</v>
      </c>
    </row>
    <row r="2899" spans="1:21" ht="48" x14ac:dyDescent="0.2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s="6">
        <f t="shared" si="225"/>
        <v>5</v>
      </c>
      <c r="G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8269</v>
      </c>
      <c r="P2899" s="4">
        <f t="shared" si="226"/>
        <v>183.33</v>
      </c>
      <c r="Q2899" s="7">
        <f t="shared" si="227"/>
        <v>183.33</v>
      </c>
      <c r="R2899" s="8" t="s">
        <v>8315</v>
      </c>
      <c r="S2899" t="s">
        <v>8316</v>
      </c>
      <c r="T2899" s="11">
        <f t="shared" si="228"/>
        <v>42288.645196759258</v>
      </c>
      <c r="U2899" s="11">
        <f t="shared" si="229"/>
        <v>42258.646504629629</v>
      </c>
    </row>
    <row r="2900" spans="1:21" ht="48" x14ac:dyDescent="0.2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s="6">
        <f t="shared" si="225"/>
        <v>4</v>
      </c>
      <c r="G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8269</v>
      </c>
      <c r="P2900" s="4">
        <f t="shared" si="226"/>
        <v>26.33</v>
      </c>
      <c r="Q2900" s="7">
        <f t="shared" si="227"/>
        <v>26.33</v>
      </c>
      <c r="R2900" s="8" t="s">
        <v>8315</v>
      </c>
      <c r="S2900" t="s">
        <v>8316</v>
      </c>
      <c r="T2900" s="11">
        <f t="shared" si="228"/>
        <v>42308.664965277778</v>
      </c>
      <c r="U2900" s="11">
        <f t="shared" si="229"/>
        <v>42278.664965277778</v>
      </c>
    </row>
    <row r="2901" spans="1:21" ht="48" x14ac:dyDescent="0.2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s="6">
        <f t="shared" si="225"/>
        <v>0</v>
      </c>
      <c r="G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8269</v>
      </c>
      <c r="P2901" s="4" t="e">
        <f t="shared" si="226"/>
        <v>#DIV/0!</v>
      </c>
      <c r="Q2901" s="7">
        <f t="shared" si="227"/>
        <v>0</v>
      </c>
      <c r="R2901" s="8" t="s">
        <v>8315</v>
      </c>
      <c r="S2901" t="s">
        <v>8316</v>
      </c>
      <c r="T2901" s="11">
        <f t="shared" si="228"/>
        <v>42575.078217592592</v>
      </c>
      <c r="U2901" s="11">
        <f t="shared" si="229"/>
        <v>42515.078217592592</v>
      </c>
    </row>
    <row r="2902" spans="1:21" ht="48" x14ac:dyDescent="0.2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s="6">
        <f t="shared" si="225"/>
        <v>62</v>
      </c>
      <c r="G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8269</v>
      </c>
      <c r="P2902" s="4">
        <f t="shared" si="226"/>
        <v>486.43</v>
      </c>
      <c r="Q2902" s="7">
        <f t="shared" si="227"/>
        <v>486.43</v>
      </c>
      <c r="R2902" s="8" t="s">
        <v>8315</v>
      </c>
      <c r="S2902" t="s">
        <v>8316</v>
      </c>
      <c r="T2902" s="11">
        <f t="shared" si="228"/>
        <v>41860.234166666669</v>
      </c>
      <c r="U2902" s="11">
        <f t="shared" si="229"/>
        <v>41830.234166666669</v>
      </c>
    </row>
    <row r="2903" spans="1:21" ht="48" x14ac:dyDescent="0.2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s="6">
        <f t="shared" si="225"/>
        <v>1</v>
      </c>
      <c r="G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8269</v>
      </c>
      <c r="P2903" s="4">
        <f t="shared" si="226"/>
        <v>3</v>
      </c>
      <c r="Q2903" s="7">
        <f t="shared" si="227"/>
        <v>3</v>
      </c>
      <c r="R2903" s="8" t="s">
        <v>8315</v>
      </c>
      <c r="S2903" t="s">
        <v>8316</v>
      </c>
      <c r="T2903" s="11">
        <f t="shared" si="228"/>
        <v>42042.904386574075</v>
      </c>
      <c r="U2903" s="11">
        <f t="shared" si="229"/>
        <v>41982.904386574075</v>
      </c>
    </row>
    <row r="2904" spans="1:21" ht="32" x14ac:dyDescent="0.2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s="6">
        <f t="shared" si="225"/>
        <v>0</v>
      </c>
      <c r="G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8269</v>
      </c>
      <c r="P2904" s="4">
        <f t="shared" si="226"/>
        <v>25</v>
      </c>
      <c r="Q2904" s="7">
        <f t="shared" si="227"/>
        <v>25</v>
      </c>
      <c r="R2904" s="8" t="s">
        <v>8315</v>
      </c>
      <c r="S2904" t="s">
        <v>8316</v>
      </c>
      <c r="T2904" s="11">
        <f t="shared" si="228"/>
        <v>42240.439768518518</v>
      </c>
      <c r="U2904" s="11">
        <f t="shared" si="229"/>
        <v>42210.439768518518</v>
      </c>
    </row>
    <row r="2905" spans="1:21" ht="48" x14ac:dyDescent="0.2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s="6">
        <f t="shared" si="225"/>
        <v>1</v>
      </c>
      <c r="G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8269</v>
      </c>
      <c r="P2905" s="4">
        <f t="shared" si="226"/>
        <v>9.75</v>
      </c>
      <c r="Q2905" s="7">
        <f t="shared" si="227"/>
        <v>9.75</v>
      </c>
      <c r="R2905" s="8" t="s">
        <v>8315</v>
      </c>
      <c r="S2905" t="s">
        <v>8316</v>
      </c>
      <c r="T2905" s="11">
        <f t="shared" si="228"/>
        <v>42256.166874999995</v>
      </c>
      <c r="U2905" s="11">
        <f t="shared" si="229"/>
        <v>42196.166874999995</v>
      </c>
    </row>
    <row r="2906" spans="1:21" ht="48" x14ac:dyDescent="0.2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s="6">
        <f t="shared" si="225"/>
        <v>5</v>
      </c>
      <c r="G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8269</v>
      </c>
      <c r="P2906" s="4">
        <f t="shared" si="226"/>
        <v>18.75</v>
      </c>
      <c r="Q2906" s="7">
        <f t="shared" si="227"/>
        <v>18.75</v>
      </c>
      <c r="R2906" s="8" t="s">
        <v>8315</v>
      </c>
      <c r="S2906" t="s">
        <v>8316</v>
      </c>
      <c r="T2906" s="11">
        <f t="shared" si="228"/>
        <v>41952.5</v>
      </c>
      <c r="U2906" s="11">
        <f t="shared" si="229"/>
        <v>41940.967951388891</v>
      </c>
    </row>
    <row r="2907" spans="1:21" ht="48" x14ac:dyDescent="0.2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s="6">
        <f t="shared" si="225"/>
        <v>18</v>
      </c>
      <c r="G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8269</v>
      </c>
      <c r="P2907" s="4">
        <f t="shared" si="226"/>
        <v>36.590000000000003</v>
      </c>
      <c r="Q2907" s="7">
        <f t="shared" si="227"/>
        <v>36.590000000000003</v>
      </c>
      <c r="R2907" s="8" t="s">
        <v>8315</v>
      </c>
      <c r="S2907" t="s">
        <v>8316</v>
      </c>
      <c r="T2907" s="11">
        <f t="shared" si="228"/>
        <v>42620.056863425925</v>
      </c>
      <c r="U2907" s="11">
        <f t="shared" si="229"/>
        <v>42606.056863425925</v>
      </c>
    </row>
    <row r="2908" spans="1:21" ht="48" x14ac:dyDescent="0.2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s="6">
        <f t="shared" si="225"/>
        <v>9</v>
      </c>
      <c r="G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8269</v>
      </c>
      <c r="P2908" s="4">
        <f t="shared" si="226"/>
        <v>80.709999999999994</v>
      </c>
      <c r="Q2908" s="7">
        <f t="shared" si="227"/>
        <v>80.709999999999994</v>
      </c>
      <c r="R2908" s="8" t="s">
        <v>8315</v>
      </c>
      <c r="S2908" t="s">
        <v>8316</v>
      </c>
      <c r="T2908" s="11">
        <f t="shared" si="228"/>
        <v>42217.041666666672</v>
      </c>
      <c r="U2908" s="11">
        <f t="shared" si="229"/>
        <v>42199.648912037039</v>
      </c>
    </row>
    <row r="2909" spans="1:21" ht="48" x14ac:dyDescent="0.2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s="6">
        <f t="shared" si="225"/>
        <v>0</v>
      </c>
      <c r="G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8269</v>
      </c>
      <c r="P2909" s="4">
        <f t="shared" si="226"/>
        <v>1</v>
      </c>
      <c r="Q2909" s="7">
        <f t="shared" si="227"/>
        <v>1</v>
      </c>
      <c r="R2909" s="8" t="s">
        <v>8315</v>
      </c>
      <c r="S2909" t="s">
        <v>8316</v>
      </c>
      <c r="T2909" s="11">
        <f t="shared" si="228"/>
        <v>42504.877743055549</v>
      </c>
      <c r="U2909" s="11">
        <f t="shared" si="229"/>
        <v>42444.877743055549</v>
      </c>
    </row>
    <row r="2910" spans="1:21" ht="64" x14ac:dyDescent="0.2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s="6">
        <f t="shared" si="225"/>
        <v>3</v>
      </c>
      <c r="G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8269</v>
      </c>
      <c r="P2910" s="4">
        <f t="shared" si="226"/>
        <v>52.8</v>
      </c>
      <c r="Q2910" s="7">
        <f t="shared" si="227"/>
        <v>52.8</v>
      </c>
      <c r="R2910" s="8" t="s">
        <v>8315</v>
      </c>
      <c r="S2910" t="s">
        <v>8316</v>
      </c>
      <c r="T2910" s="11">
        <f t="shared" si="228"/>
        <v>42529.731701388882</v>
      </c>
      <c r="U2910" s="11">
        <f t="shared" si="229"/>
        <v>42499.731701388882</v>
      </c>
    </row>
    <row r="2911" spans="1:21" ht="48" x14ac:dyDescent="0.2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s="6">
        <f t="shared" si="225"/>
        <v>0</v>
      </c>
      <c r="G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8269</v>
      </c>
      <c r="P2911" s="4">
        <f t="shared" si="226"/>
        <v>20</v>
      </c>
      <c r="Q2911" s="7">
        <f t="shared" si="227"/>
        <v>20</v>
      </c>
      <c r="R2911" s="8" t="s">
        <v>8315</v>
      </c>
      <c r="S2911" t="s">
        <v>8316</v>
      </c>
      <c r="T2911" s="11">
        <f t="shared" si="228"/>
        <v>41968.823611111111</v>
      </c>
      <c r="U2911" s="11">
        <f t="shared" si="229"/>
        <v>41929.266215277778</v>
      </c>
    </row>
    <row r="2912" spans="1:21" ht="48" x14ac:dyDescent="0.2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s="6">
        <f t="shared" si="225"/>
        <v>0</v>
      </c>
      <c r="G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8269</v>
      </c>
      <c r="P2912" s="4">
        <f t="shared" si="226"/>
        <v>1</v>
      </c>
      <c r="Q2912" s="7">
        <f t="shared" si="227"/>
        <v>1</v>
      </c>
      <c r="R2912" s="8" t="s">
        <v>8315</v>
      </c>
      <c r="S2912" t="s">
        <v>8316</v>
      </c>
      <c r="T2912" s="11">
        <f t="shared" si="228"/>
        <v>42167.841284722221</v>
      </c>
      <c r="U2912" s="11">
        <f t="shared" si="229"/>
        <v>42107.841284722221</v>
      </c>
    </row>
    <row r="2913" spans="1:21" ht="48" x14ac:dyDescent="0.2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s="6">
        <f t="shared" si="225"/>
        <v>37</v>
      </c>
      <c r="G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8269</v>
      </c>
      <c r="P2913" s="4">
        <f t="shared" si="226"/>
        <v>46.93</v>
      </c>
      <c r="Q2913" s="7">
        <f t="shared" si="227"/>
        <v>46.93</v>
      </c>
      <c r="R2913" s="8" t="s">
        <v>8315</v>
      </c>
      <c r="S2913" t="s">
        <v>8316</v>
      </c>
      <c r="T2913" s="11">
        <f t="shared" si="228"/>
        <v>42182.768819444449</v>
      </c>
      <c r="U2913" s="11">
        <f t="shared" si="229"/>
        <v>42142.768819444449</v>
      </c>
    </row>
    <row r="2914" spans="1:21" ht="48" x14ac:dyDescent="0.2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s="6">
        <f t="shared" si="225"/>
        <v>14</v>
      </c>
      <c r="G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8269</v>
      </c>
      <c r="P2914" s="4">
        <f t="shared" si="226"/>
        <v>78.08</v>
      </c>
      <c r="Q2914" s="7">
        <f t="shared" si="227"/>
        <v>78.08</v>
      </c>
      <c r="R2914" s="8" t="s">
        <v>8315</v>
      </c>
      <c r="S2914" t="s">
        <v>8316</v>
      </c>
      <c r="T2914" s="11">
        <f t="shared" si="228"/>
        <v>42384.131643518514</v>
      </c>
      <c r="U2914" s="11">
        <f t="shared" si="229"/>
        <v>42354.131643518514</v>
      </c>
    </row>
    <row r="2915" spans="1:21" ht="48" x14ac:dyDescent="0.2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s="6">
        <f t="shared" si="225"/>
        <v>0</v>
      </c>
      <c r="G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8269</v>
      </c>
      <c r="P2915" s="4">
        <f t="shared" si="226"/>
        <v>1</v>
      </c>
      <c r="Q2915" s="7">
        <f t="shared" si="227"/>
        <v>1</v>
      </c>
      <c r="R2915" s="8" t="s">
        <v>8315</v>
      </c>
      <c r="S2915" t="s">
        <v>8316</v>
      </c>
      <c r="T2915" s="11">
        <f t="shared" si="228"/>
        <v>41888.922905092593</v>
      </c>
      <c r="U2915" s="11">
        <f t="shared" si="229"/>
        <v>41828.922905092593</v>
      </c>
    </row>
    <row r="2916" spans="1:21" ht="32" x14ac:dyDescent="0.2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s="6">
        <f t="shared" si="225"/>
        <v>0</v>
      </c>
      <c r="G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8269</v>
      </c>
      <c r="P2916" s="4">
        <f t="shared" si="226"/>
        <v>1</v>
      </c>
      <c r="Q2916" s="7">
        <f t="shared" si="227"/>
        <v>1</v>
      </c>
      <c r="R2916" s="8" t="s">
        <v>8315</v>
      </c>
      <c r="S2916" t="s">
        <v>8316</v>
      </c>
      <c r="T2916" s="11">
        <f t="shared" si="228"/>
        <v>42077.865671296298</v>
      </c>
      <c r="U2916" s="11">
        <f t="shared" si="229"/>
        <v>42017.907337962963</v>
      </c>
    </row>
    <row r="2917" spans="1:21" ht="48" x14ac:dyDescent="0.2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s="6">
        <f t="shared" si="225"/>
        <v>61</v>
      </c>
      <c r="G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8269</v>
      </c>
      <c r="P2917" s="4">
        <f t="shared" si="226"/>
        <v>203.67</v>
      </c>
      <c r="Q2917" s="7">
        <f t="shared" si="227"/>
        <v>203.67</v>
      </c>
      <c r="R2917" s="8" t="s">
        <v>8315</v>
      </c>
      <c r="S2917" t="s">
        <v>8316</v>
      </c>
      <c r="T2917" s="11">
        <f t="shared" si="228"/>
        <v>42445.356365740736</v>
      </c>
      <c r="U2917" s="11">
        <f t="shared" si="229"/>
        <v>42415.398032407407</v>
      </c>
    </row>
    <row r="2918" spans="1:21" ht="32" x14ac:dyDescent="0.2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s="6">
        <f t="shared" si="225"/>
        <v>8</v>
      </c>
      <c r="G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8269</v>
      </c>
      <c r="P2918" s="4">
        <f t="shared" si="226"/>
        <v>20.71</v>
      </c>
      <c r="Q2918" s="7">
        <f t="shared" si="227"/>
        <v>20.71</v>
      </c>
      <c r="R2918" s="8" t="s">
        <v>8315</v>
      </c>
      <c r="S2918" t="s">
        <v>8316</v>
      </c>
      <c r="T2918" s="11">
        <f t="shared" si="228"/>
        <v>41778.476724537039</v>
      </c>
      <c r="U2918" s="11">
        <f t="shared" si="229"/>
        <v>41755.476724537039</v>
      </c>
    </row>
    <row r="2919" spans="1:21" ht="48" x14ac:dyDescent="0.2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s="6">
        <f t="shared" si="225"/>
        <v>22</v>
      </c>
      <c r="G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8269</v>
      </c>
      <c r="P2919" s="4">
        <f t="shared" si="226"/>
        <v>48.56</v>
      </c>
      <c r="Q2919" s="7">
        <f t="shared" si="227"/>
        <v>48.56</v>
      </c>
      <c r="R2919" s="8" t="s">
        <v>8315</v>
      </c>
      <c r="S2919" t="s">
        <v>8316</v>
      </c>
      <c r="T2919" s="11">
        <f t="shared" si="228"/>
        <v>42263.234340277777</v>
      </c>
      <c r="U2919" s="11">
        <f t="shared" si="229"/>
        <v>42245.234340277777</v>
      </c>
    </row>
    <row r="2920" spans="1:21" ht="48" x14ac:dyDescent="0.2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s="6">
        <f t="shared" si="225"/>
        <v>27</v>
      </c>
      <c r="G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8269</v>
      </c>
      <c r="P2920" s="4">
        <f t="shared" si="226"/>
        <v>68.099999999999994</v>
      </c>
      <c r="Q2920" s="7">
        <f t="shared" si="227"/>
        <v>68.099999999999994</v>
      </c>
      <c r="R2920" s="8" t="s">
        <v>8315</v>
      </c>
      <c r="S2920" t="s">
        <v>8316</v>
      </c>
      <c r="T2920" s="11">
        <f t="shared" si="228"/>
        <v>42306.629710648151</v>
      </c>
      <c r="U2920" s="11">
        <f t="shared" si="229"/>
        <v>42278.629710648151</v>
      </c>
    </row>
    <row r="2921" spans="1:21" ht="48" x14ac:dyDescent="0.2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s="6">
        <f t="shared" si="225"/>
        <v>9</v>
      </c>
      <c r="G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8269</v>
      </c>
      <c r="P2921" s="4">
        <f t="shared" si="226"/>
        <v>8.5</v>
      </c>
      <c r="Q2921" s="7">
        <f t="shared" si="227"/>
        <v>8.5</v>
      </c>
      <c r="R2921" s="8" t="s">
        <v>8315</v>
      </c>
      <c r="S2921" t="s">
        <v>8316</v>
      </c>
      <c r="T2921" s="11">
        <f t="shared" si="228"/>
        <v>41856.61954861111</v>
      </c>
      <c r="U2921" s="11">
        <f t="shared" si="229"/>
        <v>41826.61954861111</v>
      </c>
    </row>
    <row r="2922" spans="1:21" ht="48" x14ac:dyDescent="0.2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s="6">
        <f t="shared" si="225"/>
        <v>27</v>
      </c>
      <c r="G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8269</v>
      </c>
      <c r="P2922" s="4">
        <f t="shared" si="226"/>
        <v>51.62</v>
      </c>
      <c r="Q2922" s="7">
        <f t="shared" si="227"/>
        <v>51.62</v>
      </c>
      <c r="R2922" s="8" t="s">
        <v>8315</v>
      </c>
      <c r="S2922" t="s">
        <v>8316</v>
      </c>
      <c r="T2922" s="11">
        <f t="shared" si="228"/>
        <v>42088.750810185185</v>
      </c>
      <c r="U2922" s="11">
        <f t="shared" si="229"/>
        <v>42058.792476851857</v>
      </c>
    </row>
    <row r="2923" spans="1:21" ht="32" hidden="1" x14ac:dyDescent="0.2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s="6">
        <f t="shared" si="225"/>
        <v>129</v>
      </c>
      <c r="G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8303</v>
      </c>
      <c r="P2923" s="4">
        <f t="shared" si="226"/>
        <v>43</v>
      </c>
      <c r="Q2923" s="7">
        <f t="shared" si="227"/>
        <v>43</v>
      </c>
      <c r="R2923" s="8" t="s">
        <v>8315</v>
      </c>
      <c r="S2923" t="s">
        <v>8357</v>
      </c>
      <c r="T2923" s="11">
        <f t="shared" si="228"/>
        <v>41907.886620370373</v>
      </c>
      <c r="U2923" s="11">
        <f t="shared" si="229"/>
        <v>41877.886620370373</v>
      </c>
    </row>
    <row r="2924" spans="1:21" ht="48" hidden="1" x14ac:dyDescent="0.2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s="6">
        <f t="shared" si="225"/>
        <v>100</v>
      </c>
      <c r="G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8303</v>
      </c>
      <c r="P2924" s="4">
        <f t="shared" si="226"/>
        <v>83.33</v>
      </c>
      <c r="Q2924" s="7">
        <f t="shared" si="227"/>
        <v>83.33</v>
      </c>
      <c r="R2924" s="8" t="s">
        <v>8315</v>
      </c>
      <c r="S2924" t="s">
        <v>8357</v>
      </c>
      <c r="T2924" s="11">
        <f t="shared" si="228"/>
        <v>42142.874155092592</v>
      </c>
      <c r="U2924" s="11">
        <f t="shared" si="229"/>
        <v>42097.874155092592</v>
      </c>
    </row>
    <row r="2925" spans="1:21" ht="48" hidden="1" x14ac:dyDescent="0.2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s="6">
        <f t="shared" si="225"/>
        <v>100</v>
      </c>
      <c r="G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8303</v>
      </c>
      <c r="P2925" s="4">
        <f t="shared" si="226"/>
        <v>30</v>
      </c>
      <c r="Q2925" s="7">
        <f t="shared" si="227"/>
        <v>30</v>
      </c>
      <c r="R2925" s="8" t="s">
        <v>8315</v>
      </c>
      <c r="S2925" t="s">
        <v>8357</v>
      </c>
      <c r="T2925" s="11">
        <f t="shared" si="228"/>
        <v>42028.125</v>
      </c>
      <c r="U2925" s="11">
        <f t="shared" si="229"/>
        <v>42013.15253472222</v>
      </c>
    </row>
    <row r="2926" spans="1:21" ht="48" hidden="1" x14ac:dyDescent="0.2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s="6">
        <f t="shared" si="225"/>
        <v>103</v>
      </c>
      <c r="G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8303</v>
      </c>
      <c r="P2926" s="4">
        <f t="shared" si="226"/>
        <v>175.51</v>
      </c>
      <c r="Q2926" s="7">
        <f t="shared" si="227"/>
        <v>175.51</v>
      </c>
      <c r="R2926" s="8" t="s">
        <v>8315</v>
      </c>
      <c r="S2926" t="s">
        <v>8357</v>
      </c>
      <c r="T2926" s="11">
        <f t="shared" si="228"/>
        <v>42133.165972222225</v>
      </c>
      <c r="U2926" s="11">
        <f t="shared" si="229"/>
        <v>42103.556828703702</v>
      </c>
    </row>
    <row r="2927" spans="1:21" ht="48" hidden="1" x14ac:dyDescent="0.2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s="6">
        <f t="shared" si="225"/>
        <v>102</v>
      </c>
      <c r="G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8303</v>
      </c>
      <c r="P2927" s="4">
        <f t="shared" si="226"/>
        <v>231.66</v>
      </c>
      <c r="Q2927" s="7">
        <f t="shared" si="227"/>
        <v>231.66</v>
      </c>
      <c r="R2927" s="8" t="s">
        <v>8315</v>
      </c>
      <c r="S2927" t="s">
        <v>8357</v>
      </c>
      <c r="T2927" s="11">
        <f t="shared" si="228"/>
        <v>41893.584120370368</v>
      </c>
      <c r="U2927" s="11">
        <f t="shared" si="229"/>
        <v>41863.584120370368</v>
      </c>
    </row>
    <row r="2928" spans="1:21" ht="48" hidden="1" x14ac:dyDescent="0.2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s="6">
        <f t="shared" si="225"/>
        <v>125</v>
      </c>
      <c r="G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8303</v>
      </c>
      <c r="P2928" s="4">
        <f t="shared" si="226"/>
        <v>75</v>
      </c>
      <c r="Q2928" s="7">
        <f t="shared" si="227"/>
        <v>75</v>
      </c>
      <c r="R2928" s="8" t="s">
        <v>8315</v>
      </c>
      <c r="S2928" t="s">
        <v>8357</v>
      </c>
      <c r="T2928" s="11">
        <f t="shared" si="228"/>
        <v>42058.765960648147</v>
      </c>
      <c r="U2928" s="11">
        <f t="shared" si="229"/>
        <v>42044.765960648147</v>
      </c>
    </row>
    <row r="2929" spans="1:21" ht="48" hidden="1" x14ac:dyDescent="0.2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s="6">
        <f t="shared" si="225"/>
        <v>131</v>
      </c>
      <c r="G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8303</v>
      </c>
      <c r="P2929" s="4">
        <f t="shared" si="226"/>
        <v>112.14</v>
      </c>
      <c r="Q2929" s="7">
        <f t="shared" si="227"/>
        <v>112.14</v>
      </c>
      <c r="R2929" s="8" t="s">
        <v>8315</v>
      </c>
      <c r="S2929" t="s">
        <v>8357</v>
      </c>
      <c r="T2929" s="11">
        <f t="shared" si="228"/>
        <v>41835.208333333336</v>
      </c>
      <c r="U2929" s="11">
        <f t="shared" si="229"/>
        <v>41806.669317129628</v>
      </c>
    </row>
    <row r="2930" spans="1:21" ht="32" hidden="1" x14ac:dyDescent="0.2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s="6">
        <f t="shared" si="225"/>
        <v>100</v>
      </c>
      <c r="G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8303</v>
      </c>
      <c r="P2930" s="4">
        <f t="shared" si="226"/>
        <v>41.67</v>
      </c>
      <c r="Q2930" s="7">
        <f t="shared" si="227"/>
        <v>41.67</v>
      </c>
      <c r="R2930" s="8" t="s">
        <v>8315</v>
      </c>
      <c r="S2930" t="s">
        <v>8357</v>
      </c>
      <c r="T2930" s="11">
        <f t="shared" si="228"/>
        <v>42433.998217592598</v>
      </c>
      <c r="U2930" s="11">
        <f t="shared" si="229"/>
        <v>42403.998217592598</v>
      </c>
    </row>
    <row r="2931" spans="1:21" ht="48" hidden="1" x14ac:dyDescent="0.2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s="6">
        <f t="shared" si="225"/>
        <v>102</v>
      </c>
      <c r="G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8303</v>
      </c>
      <c r="P2931" s="4">
        <f t="shared" si="226"/>
        <v>255.17</v>
      </c>
      <c r="Q2931" s="7">
        <f t="shared" si="227"/>
        <v>255.17</v>
      </c>
      <c r="R2931" s="8" t="s">
        <v>8315</v>
      </c>
      <c r="S2931" t="s">
        <v>8357</v>
      </c>
      <c r="T2931" s="11">
        <f t="shared" si="228"/>
        <v>41784.564328703702</v>
      </c>
      <c r="U2931" s="11">
        <f t="shared" si="229"/>
        <v>41754.564328703702</v>
      </c>
    </row>
    <row r="2932" spans="1:21" ht="48" hidden="1" x14ac:dyDescent="0.2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s="6">
        <f t="shared" si="225"/>
        <v>101</v>
      </c>
      <c r="G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8303</v>
      </c>
      <c r="P2932" s="4">
        <f t="shared" si="226"/>
        <v>162.77000000000001</v>
      </c>
      <c r="Q2932" s="7">
        <f t="shared" si="227"/>
        <v>162.77000000000001</v>
      </c>
      <c r="R2932" s="8" t="s">
        <v>8315</v>
      </c>
      <c r="S2932" t="s">
        <v>8357</v>
      </c>
      <c r="T2932" s="11">
        <f t="shared" si="228"/>
        <v>42131.584074074075</v>
      </c>
      <c r="U2932" s="11">
        <f t="shared" si="229"/>
        <v>42101.584074074075</v>
      </c>
    </row>
    <row r="2933" spans="1:21" ht="48" hidden="1" x14ac:dyDescent="0.2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s="6">
        <f t="shared" si="225"/>
        <v>106</v>
      </c>
      <c r="G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8303</v>
      </c>
      <c r="P2933" s="4">
        <f t="shared" si="226"/>
        <v>88.33</v>
      </c>
      <c r="Q2933" s="7">
        <f t="shared" si="227"/>
        <v>88.33</v>
      </c>
      <c r="R2933" s="8" t="s">
        <v>8315</v>
      </c>
      <c r="S2933" t="s">
        <v>8357</v>
      </c>
      <c r="T2933" s="11">
        <f t="shared" si="228"/>
        <v>41897.255555555559</v>
      </c>
      <c r="U2933" s="11">
        <f t="shared" si="229"/>
        <v>41872.291238425925</v>
      </c>
    </row>
    <row r="2934" spans="1:21" ht="48" hidden="1" x14ac:dyDescent="0.2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s="6">
        <f t="shared" si="225"/>
        <v>105</v>
      </c>
      <c r="G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8303</v>
      </c>
      <c r="P2934" s="4">
        <f t="shared" si="226"/>
        <v>85.74</v>
      </c>
      <c r="Q2934" s="7">
        <f t="shared" si="227"/>
        <v>85.74</v>
      </c>
      <c r="R2934" s="8" t="s">
        <v>8315</v>
      </c>
      <c r="S2934" t="s">
        <v>8357</v>
      </c>
      <c r="T2934" s="11">
        <f t="shared" si="228"/>
        <v>42056.458333333328</v>
      </c>
      <c r="U2934" s="11">
        <f t="shared" si="229"/>
        <v>42025.164780092593</v>
      </c>
    </row>
    <row r="2935" spans="1:21" ht="48" hidden="1" x14ac:dyDescent="0.2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s="6">
        <f t="shared" si="225"/>
        <v>103</v>
      </c>
      <c r="G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8303</v>
      </c>
      <c r="P2935" s="4">
        <f t="shared" si="226"/>
        <v>47.57</v>
      </c>
      <c r="Q2935" s="7">
        <f t="shared" si="227"/>
        <v>47.57</v>
      </c>
      <c r="R2935" s="8" t="s">
        <v>8315</v>
      </c>
      <c r="S2935" t="s">
        <v>8357</v>
      </c>
      <c r="T2935" s="11">
        <f t="shared" si="228"/>
        <v>42525.956631944442</v>
      </c>
      <c r="U2935" s="11">
        <f t="shared" si="229"/>
        <v>42495.956631944442</v>
      </c>
    </row>
    <row r="2936" spans="1:21" ht="48" hidden="1" x14ac:dyDescent="0.2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s="6">
        <f t="shared" si="225"/>
        <v>108</v>
      </c>
      <c r="G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8303</v>
      </c>
      <c r="P2936" s="4">
        <f t="shared" si="226"/>
        <v>72.97</v>
      </c>
      <c r="Q2936" s="7">
        <f t="shared" si="227"/>
        <v>72.97</v>
      </c>
      <c r="R2936" s="8" t="s">
        <v>8315</v>
      </c>
      <c r="S2936" t="s">
        <v>8357</v>
      </c>
      <c r="T2936" s="11">
        <f t="shared" si="228"/>
        <v>41805.636157407411</v>
      </c>
      <c r="U2936" s="11">
        <f t="shared" si="229"/>
        <v>41775.636157407411</v>
      </c>
    </row>
    <row r="2937" spans="1:21" ht="48" hidden="1" x14ac:dyDescent="0.2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s="6">
        <f t="shared" si="225"/>
        <v>101</v>
      </c>
      <c r="G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8303</v>
      </c>
      <c r="P2937" s="4">
        <f t="shared" si="226"/>
        <v>90.54</v>
      </c>
      <c r="Q2937" s="7">
        <f t="shared" si="227"/>
        <v>90.54</v>
      </c>
      <c r="R2937" s="8" t="s">
        <v>8315</v>
      </c>
      <c r="S2937" t="s">
        <v>8357</v>
      </c>
      <c r="T2937" s="11">
        <f t="shared" si="228"/>
        <v>42611.708333333328</v>
      </c>
      <c r="U2937" s="11">
        <f t="shared" si="229"/>
        <v>42553.583425925928</v>
      </c>
    </row>
    <row r="2938" spans="1:21" ht="48" hidden="1" x14ac:dyDescent="0.2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s="6">
        <f t="shared" si="225"/>
        <v>128</v>
      </c>
      <c r="G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8303</v>
      </c>
      <c r="P2938" s="4">
        <f t="shared" si="226"/>
        <v>37.65</v>
      </c>
      <c r="Q2938" s="7">
        <f t="shared" si="227"/>
        <v>37.65</v>
      </c>
      <c r="R2938" s="8" t="s">
        <v>8315</v>
      </c>
      <c r="S2938" t="s">
        <v>8357</v>
      </c>
      <c r="T2938" s="11">
        <f t="shared" si="228"/>
        <v>41925.207638888889</v>
      </c>
      <c r="U2938" s="11">
        <f t="shared" si="229"/>
        <v>41912.650729166664</v>
      </c>
    </row>
    <row r="2939" spans="1:21" ht="32" hidden="1" x14ac:dyDescent="0.2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s="6">
        <f t="shared" si="225"/>
        <v>133</v>
      </c>
      <c r="G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8303</v>
      </c>
      <c r="P2939" s="4">
        <f t="shared" si="226"/>
        <v>36.36</v>
      </c>
      <c r="Q2939" s="7">
        <f t="shared" si="227"/>
        <v>36.36</v>
      </c>
      <c r="R2939" s="8" t="s">
        <v>8315</v>
      </c>
      <c r="S2939" t="s">
        <v>8357</v>
      </c>
      <c r="T2939" s="11">
        <f t="shared" si="228"/>
        <v>41833.457326388889</v>
      </c>
      <c r="U2939" s="11">
        <f t="shared" si="229"/>
        <v>41803.457326388889</v>
      </c>
    </row>
    <row r="2940" spans="1:21" ht="48" hidden="1" x14ac:dyDescent="0.2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s="6">
        <f t="shared" si="225"/>
        <v>101</v>
      </c>
      <c r="G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8303</v>
      </c>
      <c r="P2940" s="4">
        <f t="shared" si="226"/>
        <v>126.72</v>
      </c>
      <c r="Q2940" s="7">
        <f t="shared" si="227"/>
        <v>126.72</v>
      </c>
      <c r="R2940" s="8" t="s">
        <v>8315</v>
      </c>
      <c r="S2940" t="s">
        <v>8357</v>
      </c>
      <c r="T2940" s="11">
        <f t="shared" si="228"/>
        <v>42034.703865740739</v>
      </c>
      <c r="U2940" s="11">
        <f t="shared" si="229"/>
        <v>42004.703865740739</v>
      </c>
    </row>
    <row r="2941" spans="1:21" ht="48" hidden="1" x14ac:dyDescent="0.2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s="6">
        <f t="shared" si="225"/>
        <v>103</v>
      </c>
      <c r="G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8303</v>
      </c>
      <c r="P2941" s="4">
        <f t="shared" si="226"/>
        <v>329.2</v>
      </c>
      <c r="Q2941" s="7">
        <f t="shared" si="227"/>
        <v>329.2</v>
      </c>
      <c r="R2941" s="8" t="s">
        <v>8315</v>
      </c>
      <c r="S2941" t="s">
        <v>8357</v>
      </c>
      <c r="T2941" s="11">
        <f t="shared" si="228"/>
        <v>41879.041666666664</v>
      </c>
      <c r="U2941" s="11">
        <f t="shared" si="229"/>
        <v>41845.809166666666</v>
      </c>
    </row>
    <row r="2942" spans="1:21" ht="48" hidden="1" x14ac:dyDescent="0.2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s="6">
        <f t="shared" si="225"/>
        <v>107</v>
      </c>
      <c r="G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8303</v>
      </c>
      <c r="P2942" s="4">
        <f t="shared" si="226"/>
        <v>81.239999999999995</v>
      </c>
      <c r="Q2942" s="7">
        <f t="shared" si="227"/>
        <v>81.239999999999995</v>
      </c>
      <c r="R2942" s="8" t="s">
        <v>8315</v>
      </c>
      <c r="S2942" t="s">
        <v>8357</v>
      </c>
      <c r="T2942" s="11">
        <f t="shared" si="228"/>
        <v>42022.773356481484</v>
      </c>
      <c r="U2942" s="11">
        <f t="shared" si="229"/>
        <v>41982.773356481484</v>
      </c>
    </row>
    <row r="2943" spans="1:21" ht="48" hidden="1" x14ac:dyDescent="0.2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s="6">
        <f t="shared" si="225"/>
        <v>0</v>
      </c>
      <c r="G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8301</v>
      </c>
      <c r="P2943" s="4">
        <f t="shared" si="226"/>
        <v>1</v>
      </c>
      <c r="Q2943" s="7">
        <f t="shared" si="227"/>
        <v>1</v>
      </c>
      <c r="R2943" s="8" t="s">
        <v>8315</v>
      </c>
      <c r="S2943" t="s">
        <v>8355</v>
      </c>
      <c r="T2943" s="11">
        <f t="shared" si="228"/>
        <v>42064.960127314815</v>
      </c>
      <c r="U2943" s="11">
        <f t="shared" si="229"/>
        <v>42034.960127314815</v>
      </c>
    </row>
    <row r="2944" spans="1:21" ht="48" hidden="1" x14ac:dyDescent="0.2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s="6">
        <f t="shared" si="225"/>
        <v>20</v>
      </c>
      <c r="G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8301</v>
      </c>
      <c r="P2944" s="4">
        <f t="shared" si="226"/>
        <v>202.23</v>
      </c>
      <c r="Q2944" s="7">
        <f t="shared" si="227"/>
        <v>202.23</v>
      </c>
      <c r="R2944" s="8" t="s">
        <v>8315</v>
      </c>
      <c r="S2944" t="s">
        <v>8355</v>
      </c>
      <c r="T2944" s="11">
        <f t="shared" si="228"/>
        <v>42354.845833333333</v>
      </c>
      <c r="U2944" s="11">
        <f t="shared" si="229"/>
        <v>42334.803923611107</v>
      </c>
    </row>
    <row r="2945" spans="1:21" ht="48" hidden="1" x14ac:dyDescent="0.2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s="6">
        <f t="shared" si="225"/>
        <v>0</v>
      </c>
      <c r="G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8301</v>
      </c>
      <c r="P2945" s="4" t="e">
        <f t="shared" si="226"/>
        <v>#DIV/0!</v>
      </c>
      <c r="Q2945" s="7">
        <f t="shared" si="227"/>
        <v>0</v>
      </c>
      <c r="R2945" s="8" t="s">
        <v>8315</v>
      </c>
      <c r="S2945" t="s">
        <v>8355</v>
      </c>
      <c r="T2945" s="11">
        <f t="shared" si="228"/>
        <v>42107.129398148143</v>
      </c>
      <c r="U2945" s="11">
        <f t="shared" si="229"/>
        <v>42077.129398148143</v>
      </c>
    </row>
    <row r="2946" spans="1:21" ht="32" hidden="1" x14ac:dyDescent="0.2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s="6">
        <f t="shared" si="225"/>
        <v>1</v>
      </c>
      <c r="G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8301</v>
      </c>
      <c r="P2946" s="4">
        <f t="shared" si="226"/>
        <v>100</v>
      </c>
      <c r="Q2946" s="7">
        <f t="shared" si="227"/>
        <v>100</v>
      </c>
      <c r="R2946" s="8" t="s">
        <v>8315</v>
      </c>
      <c r="S2946" t="s">
        <v>8355</v>
      </c>
      <c r="T2946" s="11">
        <f t="shared" si="228"/>
        <v>42162.9143287037</v>
      </c>
      <c r="U2946" s="11">
        <f t="shared" si="229"/>
        <v>42132.9143287037</v>
      </c>
    </row>
    <row r="2947" spans="1:21" ht="48" hidden="1" x14ac:dyDescent="0.2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s="6">
        <f t="shared" ref="F2947:F3010" si="230">ROUND(E2947/D2947*100,0)</f>
        <v>0</v>
      </c>
      <c r="G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8301</v>
      </c>
      <c r="P2947" s="4" t="e">
        <f t="shared" ref="P2947:P3010" si="231">ROUND(E2947/M2947,2)</f>
        <v>#DIV/0!</v>
      </c>
      <c r="Q2947" s="7">
        <f t="shared" ref="Q2947:Q3010" si="232">IFERROR(ROUND(E2947/M2947,2),0)</f>
        <v>0</v>
      </c>
      <c r="R2947" s="8" t="s">
        <v>8315</v>
      </c>
      <c r="S2947" t="s">
        <v>8355</v>
      </c>
      <c r="T2947" s="11">
        <f t="shared" ref="T2947:T3010" si="233">(((J2947/60)/60)/24)+DATE(1970,1,1)</f>
        <v>42148.139583333337</v>
      </c>
      <c r="U2947" s="11">
        <f t="shared" ref="U2947:U3010" si="234">(((K2947/60)/60)/24)+DATE(1970,1,1)</f>
        <v>42118.139583333337</v>
      </c>
    </row>
    <row r="2948" spans="1:21" ht="48" hidden="1" x14ac:dyDescent="0.2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s="6">
        <f t="shared" si="230"/>
        <v>0</v>
      </c>
      <c r="G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8301</v>
      </c>
      <c r="P2948" s="4">
        <f t="shared" si="231"/>
        <v>1</v>
      </c>
      <c r="Q2948" s="7">
        <f t="shared" si="232"/>
        <v>1</v>
      </c>
      <c r="R2948" s="8" t="s">
        <v>8315</v>
      </c>
      <c r="S2948" t="s">
        <v>8355</v>
      </c>
      <c r="T2948" s="11">
        <f t="shared" si="233"/>
        <v>42597.531157407408</v>
      </c>
      <c r="U2948" s="11">
        <f t="shared" si="234"/>
        <v>42567.531157407408</v>
      </c>
    </row>
    <row r="2949" spans="1:21" ht="48" hidden="1" x14ac:dyDescent="0.2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s="6">
        <f t="shared" si="230"/>
        <v>4</v>
      </c>
      <c r="G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8301</v>
      </c>
      <c r="P2949" s="4">
        <f t="shared" si="231"/>
        <v>82.46</v>
      </c>
      <c r="Q2949" s="7">
        <f t="shared" si="232"/>
        <v>82.46</v>
      </c>
      <c r="R2949" s="8" t="s">
        <v>8315</v>
      </c>
      <c r="S2949" t="s">
        <v>8355</v>
      </c>
      <c r="T2949" s="11">
        <f t="shared" si="233"/>
        <v>42698.715972222228</v>
      </c>
      <c r="U2949" s="11">
        <f t="shared" si="234"/>
        <v>42649.562118055561</v>
      </c>
    </row>
    <row r="2950" spans="1:21" ht="48" hidden="1" x14ac:dyDescent="0.2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s="6">
        <f t="shared" si="230"/>
        <v>0</v>
      </c>
      <c r="G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8301</v>
      </c>
      <c r="P2950" s="4">
        <f t="shared" si="231"/>
        <v>2.67</v>
      </c>
      <c r="Q2950" s="7">
        <f t="shared" si="232"/>
        <v>2.67</v>
      </c>
      <c r="R2950" s="8" t="s">
        <v>8315</v>
      </c>
      <c r="S2950" t="s">
        <v>8355</v>
      </c>
      <c r="T2950" s="11">
        <f t="shared" si="233"/>
        <v>42157.649224537032</v>
      </c>
      <c r="U2950" s="11">
        <f t="shared" si="234"/>
        <v>42097.649224537032</v>
      </c>
    </row>
    <row r="2951" spans="1:21" ht="48" hidden="1" x14ac:dyDescent="0.2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s="6">
        <f t="shared" si="230"/>
        <v>3</v>
      </c>
      <c r="G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8301</v>
      </c>
      <c r="P2951" s="4">
        <f t="shared" si="231"/>
        <v>12.5</v>
      </c>
      <c r="Q2951" s="7">
        <f t="shared" si="232"/>
        <v>12.5</v>
      </c>
      <c r="R2951" s="8" t="s">
        <v>8315</v>
      </c>
      <c r="S2951" t="s">
        <v>8355</v>
      </c>
      <c r="T2951" s="11">
        <f t="shared" si="233"/>
        <v>42327.864780092597</v>
      </c>
      <c r="U2951" s="11">
        <f t="shared" si="234"/>
        <v>42297.823113425926</v>
      </c>
    </row>
    <row r="2952" spans="1:21" ht="48" hidden="1" x14ac:dyDescent="0.2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s="6">
        <f t="shared" si="230"/>
        <v>0</v>
      </c>
      <c r="G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8301</v>
      </c>
      <c r="P2952" s="4" t="e">
        <f t="shared" si="231"/>
        <v>#DIV/0!</v>
      </c>
      <c r="Q2952" s="7">
        <f t="shared" si="232"/>
        <v>0</v>
      </c>
      <c r="R2952" s="8" t="s">
        <v>8315</v>
      </c>
      <c r="S2952" t="s">
        <v>8355</v>
      </c>
      <c r="T2952" s="11">
        <f t="shared" si="233"/>
        <v>42392.36518518519</v>
      </c>
      <c r="U2952" s="11">
        <f t="shared" si="234"/>
        <v>42362.36518518519</v>
      </c>
    </row>
    <row r="2953" spans="1:21" ht="64" hidden="1" x14ac:dyDescent="0.2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s="6">
        <f t="shared" si="230"/>
        <v>2</v>
      </c>
      <c r="G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8301</v>
      </c>
      <c r="P2953" s="4">
        <f t="shared" si="231"/>
        <v>18.899999999999999</v>
      </c>
      <c r="Q2953" s="7">
        <f t="shared" si="232"/>
        <v>18.899999999999999</v>
      </c>
      <c r="R2953" s="8" t="s">
        <v>8315</v>
      </c>
      <c r="S2953" t="s">
        <v>8355</v>
      </c>
      <c r="T2953" s="11">
        <f t="shared" si="233"/>
        <v>41917.802928240737</v>
      </c>
      <c r="U2953" s="11">
        <f t="shared" si="234"/>
        <v>41872.802928240737</v>
      </c>
    </row>
    <row r="2954" spans="1:21" ht="48" hidden="1" x14ac:dyDescent="0.2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s="6">
        <f t="shared" si="230"/>
        <v>8</v>
      </c>
      <c r="G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8301</v>
      </c>
      <c r="P2954" s="4">
        <f t="shared" si="231"/>
        <v>200.63</v>
      </c>
      <c r="Q2954" s="7">
        <f t="shared" si="232"/>
        <v>200.63</v>
      </c>
      <c r="R2954" s="8" t="s">
        <v>8315</v>
      </c>
      <c r="S2954" t="s">
        <v>8355</v>
      </c>
      <c r="T2954" s="11">
        <f t="shared" si="233"/>
        <v>42660.166666666672</v>
      </c>
      <c r="U2954" s="11">
        <f t="shared" si="234"/>
        <v>42628.690266203703</v>
      </c>
    </row>
    <row r="2955" spans="1:21" ht="48" hidden="1" x14ac:dyDescent="0.2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s="6">
        <f t="shared" si="230"/>
        <v>0</v>
      </c>
      <c r="G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8301</v>
      </c>
      <c r="P2955" s="4">
        <f t="shared" si="231"/>
        <v>201.67</v>
      </c>
      <c r="Q2955" s="7">
        <f t="shared" si="232"/>
        <v>201.67</v>
      </c>
      <c r="R2955" s="8" t="s">
        <v>8315</v>
      </c>
      <c r="S2955" t="s">
        <v>8355</v>
      </c>
      <c r="T2955" s="11">
        <f t="shared" si="233"/>
        <v>42285.791909722218</v>
      </c>
      <c r="U2955" s="11">
        <f t="shared" si="234"/>
        <v>42255.791909722218</v>
      </c>
    </row>
    <row r="2956" spans="1:21" ht="48" hidden="1" x14ac:dyDescent="0.2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s="6">
        <f t="shared" si="230"/>
        <v>0</v>
      </c>
      <c r="G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8301</v>
      </c>
      <c r="P2956" s="4" t="e">
        <f t="shared" si="231"/>
        <v>#DIV/0!</v>
      </c>
      <c r="Q2956" s="7">
        <f t="shared" si="232"/>
        <v>0</v>
      </c>
      <c r="R2956" s="8" t="s">
        <v>8315</v>
      </c>
      <c r="S2956" t="s">
        <v>8355</v>
      </c>
      <c r="T2956" s="11">
        <f t="shared" si="233"/>
        <v>42810.541701388895</v>
      </c>
      <c r="U2956" s="11">
        <f t="shared" si="234"/>
        <v>42790.583368055552</v>
      </c>
    </row>
    <row r="2957" spans="1:21" ht="32" hidden="1" x14ac:dyDescent="0.2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s="6">
        <f t="shared" si="230"/>
        <v>60</v>
      </c>
      <c r="G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8301</v>
      </c>
      <c r="P2957" s="4">
        <f t="shared" si="231"/>
        <v>65</v>
      </c>
      <c r="Q2957" s="7">
        <f t="shared" si="232"/>
        <v>65</v>
      </c>
      <c r="R2957" s="8" t="s">
        <v>8315</v>
      </c>
      <c r="S2957" t="s">
        <v>8355</v>
      </c>
      <c r="T2957" s="11">
        <f t="shared" si="233"/>
        <v>42171.741307870368</v>
      </c>
      <c r="U2957" s="11">
        <f t="shared" si="234"/>
        <v>42141.741307870368</v>
      </c>
    </row>
    <row r="2958" spans="1:21" ht="48" hidden="1" x14ac:dyDescent="0.2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s="6">
        <f t="shared" si="230"/>
        <v>17</v>
      </c>
      <c r="G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8301</v>
      </c>
      <c r="P2958" s="4">
        <f t="shared" si="231"/>
        <v>66.099999999999994</v>
      </c>
      <c r="Q2958" s="7">
        <f t="shared" si="232"/>
        <v>66.099999999999994</v>
      </c>
      <c r="R2958" s="8" t="s">
        <v>8315</v>
      </c>
      <c r="S2958" t="s">
        <v>8355</v>
      </c>
      <c r="T2958" s="11">
        <f t="shared" si="233"/>
        <v>42494.958912037036</v>
      </c>
      <c r="U2958" s="11">
        <f t="shared" si="234"/>
        <v>42464.958912037036</v>
      </c>
    </row>
    <row r="2959" spans="1:21" ht="48" hidden="1" x14ac:dyDescent="0.2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s="6">
        <f t="shared" si="230"/>
        <v>2</v>
      </c>
      <c r="G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8301</v>
      </c>
      <c r="P2959" s="4">
        <f t="shared" si="231"/>
        <v>93.33</v>
      </c>
      <c r="Q2959" s="7">
        <f t="shared" si="232"/>
        <v>93.33</v>
      </c>
      <c r="R2959" s="8" t="s">
        <v>8315</v>
      </c>
      <c r="S2959" t="s">
        <v>8355</v>
      </c>
      <c r="T2959" s="11">
        <f t="shared" si="233"/>
        <v>42090.969583333332</v>
      </c>
      <c r="U2959" s="11">
        <f t="shared" si="234"/>
        <v>42031.011249999996</v>
      </c>
    </row>
    <row r="2960" spans="1:21" ht="48" hidden="1" x14ac:dyDescent="0.2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s="6">
        <f t="shared" si="230"/>
        <v>0</v>
      </c>
      <c r="G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8301</v>
      </c>
      <c r="P2960" s="4" t="e">
        <f t="shared" si="231"/>
        <v>#DIV/0!</v>
      </c>
      <c r="Q2960" s="7">
        <f t="shared" si="232"/>
        <v>0</v>
      </c>
      <c r="R2960" s="8" t="s">
        <v>8315</v>
      </c>
      <c r="S2960" t="s">
        <v>8355</v>
      </c>
      <c r="T2960" s="11">
        <f t="shared" si="233"/>
        <v>42498.73746527778</v>
      </c>
      <c r="U2960" s="11">
        <f t="shared" si="234"/>
        <v>42438.779131944444</v>
      </c>
    </row>
    <row r="2961" spans="1:21" ht="48" hidden="1" x14ac:dyDescent="0.2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s="6">
        <f t="shared" si="230"/>
        <v>0</v>
      </c>
      <c r="G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8301</v>
      </c>
      <c r="P2961" s="4" t="e">
        <f t="shared" si="231"/>
        <v>#DIV/0!</v>
      </c>
      <c r="Q2961" s="7">
        <f t="shared" si="232"/>
        <v>0</v>
      </c>
      <c r="R2961" s="8" t="s">
        <v>8315</v>
      </c>
      <c r="S2961" t="s">
        <v>8355</v>
      </c>
      <c r="T2961" s="11">
        <f t="shared" si="233"/>
        <v>42528.008391203708</v>
      </c>
      <c r="U2961" s="11">
        <f t="shared" si="234"/>
        <v>42498.008391203708</v>
      </c>
    </row>
    <row r="2962" spans="1:21" ht="48" hidden="1" x14ac:dyDescent="0.2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s="6">
        <f t="shared" si="230"/>
        <v>0</v>
      </c>
      <c r="G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8301</v>
      </c>
      <c r="P2962" s="4" t="e">
        <f t="shared" si="231"/>
        <v>#DIV/0!</v>
      </c>
      <c r="Q2962" s="7">
        <f t="shared" si="232"/>
        <v>0</v>
      </c>
      <c r="R2962" s="8" t="s">
        <v>8315</v>
      </c>
      <c r="S2962" t="s">
        <v>8355</v>
      </c>
      <c r="T2962" s="11">
        <f t="shared" si="233"/>
        <v>41893.757210648146</v>
      </c>
      <c r="U2962" s="11">
        <f t="shared" si="234"/>
        <v>41863.757210648146</v>
      </c>
    </row>
    <row r="2963" spans="1:21" ht="48" x14ac:dyDescent="0.2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s="6">
        <f t="shared" si="230"/>
        <v>110</v>
      </c>
      <c r="G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8269</v>
      </c>
      <c r="P2963" s="4">
        <f t="shared" si="231"/>
        <v>50.75</v>
      </c>
      <c r="Q2963" s="7">
        <f t="shared" si="232"/>
        <v>50.75</v>
      </c>
      <c r="R2963" s="8" t="s">
        <v>8315</v>
      </c>
      <c r="S2963" t="s">
        <v>8316</v>
      </c>
      <c r="T2963" s="11">
        <f t="shared" si="233"/>
        <v>42089.166666666672</v>
      </c>
      <c r="U2963" s="11">
        <f t="shared" si="234"/>
        <v>42061.212488425925</v>
      </c>
    </row>
    <row r="2964" spans="1:21" ht="48" x14ac:dyDescent="0.2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s="6">
        <f t="shared" si="230"/>
        <v>122</v>
      </c>
      <c r="G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8269</v>
      </c>
      <c r="P2964" s="4">
        <f t="shared" si="231"/>
        <v>60.9</v>
      </c>
      <c r="Q2964" s="7">
        <f t="shared" si="232"/>
        <v>60.9</v>
      </c>
      <c r="R2964" s="8" t="s">
        <v>8315</v>
      </c>
      <c r="S2964" t="s">
        <v>8316</v>
      </c>
      <c r="T2964" s="11">
        <f t="shared" si="233"/>
        <v>42064.290972222225</v>
      </c>
      <c r="U2964" s="11">
        <f t="shared" si="234"/>
        <v>42036.24428240741</v>
      </c>
    </row>
    <row r="2965" spans="1:21" ht="64" x14ac:dyDescent="0.2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s="6">
        <f t="shared" si="230"/>
        <v>107</v>
      </c>
      <c r="G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8269</v>
      </c>
      <c r="P2965" s="4">
        <f t="shared" si="231"/>
        <v>109.03</v>
      </c>
      <c r="Q2965" s="7">
        <f t="shared" si="232"/>
        <v>109.03</v>
      </c>
      <c r="R2965" s="8" t="s">
        <v>8315</v>
      </c>
      <c r="S2965" t="s">
        <v>8316</v>
      </c>
      <c r="T2965" s="11">
        <f t="shared" si="233"/>
        <v>42187.470185185186</v>
      </c>
      <c r="U2965" s="11">
        <f t="shared" si="234"/>
        <v>42157.470185185186</v>
      </c>
    </row>
    <row r="2966" spans="1:21" ht="48" x14ac:dyDescent="0.2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s="6">
        <f t="shared" si="230"/>
        <v>101</v>
      </c>
      <c r="G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8269</v>
      </c>
      <c r="P2966" s="4">
        <f t="shared" si="231"/>
        <v>25.69</v>
      </c>
      <c r="Q2966" s="7">
        <f t="shared" si="232"/>
        <v>25.69</v>
      </c>
      <c r="R2966" s="8" t="s">
        <v>8315</v>
      </c>
      <c r="S2966" t="s">
        <v>8316</v>
      </c>
      <c r="T2966" s="11">
        <f t="shared" si="233"/>
        <v>41857.897222222222</v>
      </c>
      <c r="U2966" s="11">
        <f t="shared" si="234"/>
        <v>41827.909942129627</v>
      </c>
    </row>
    <row r="2967" spans="1:21" ht="48" x14ac:dyDescent="0.2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s="6">
        <f t="shared" si="230"/>
        <v>109</v>
      </c>
      <c r="G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8269</v>
      </c>
      <c r="P2967" s="4">
        <f t="shared" si="231"/>
        <v>41.92</v>
      </c>
      <c r="Q2967" s="7">
        <f t="shared" si="232"/>
        <v>41.92</v>
      </c>
      <c r="R2967" s="8" t="s">
        <v>8315</v>
      </c>
      <c r="S2967" t="s">
        <v>8316</v>
      </c>
      <c r="T2967" s="11">
        <f t="shared" si="233"/>
        <v>42192.729548611111</v>
      </c>
      <c r="U2967" s="11">
        <f t="shared" si="234"/>
        <v>42162.729548611111</v>
      </c>
    </row>
    <row r="2968" spans="1:21" ht="48" x14ac:dyDescent="0.2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s="6">
        <f t="shared" si="230"/>
        <v>114</v>
      </c>
      <c r="G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8269</v>
      </c>
      <c r="P2968" s="4">
        <f t="shared" si="231"/>
        <v>88.77</v>
      </c>
      <c r="Q2968" s="7">
        <f t="shared" si="232"/>
        <v>88.77</v>
      </c>
      <c r="R2968" s="8" t="s">
        <v>8315</v>
      </c>
      <c r="S2968" t="s">
        <v>8316</v>
      </c>
      <c r="T2968" s="11">
        <f t="shared" si="233"/>
        <v>42263.738564814819</v>
      </c>
      <c r="U2968" s="11">
        <f t="shared" si="234"/>
        <v>42233.738564814819</v>
      </c>
    </row>
    <row r="2969" spans="1:21" ht="48" x14ac:dyDescent="0.2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s="6">
        <f t="shared" si="230"/>
        <v>114</v>
      </c>
      <c r="G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8269</v>
      </c>
      <c r="P2969" s="4">
        <f t="shared" si="231"/>
        <v>80.23</v>
      </c>
      <c r="Q2969" s="7">
        <f t="shared" si="232"/>
        <v>80.23</v>
      </c>
      <c r="R2969" s="8" t="s">
        <v>8315</v>
      </c>
      <c r="S2969" t="s">
        <v>8316</v>
      </c>
      <c r="T2969" s="11">
        <f t="shared" si="233"/>
        <v>42072.156157407408</v>
      </c>
      <c r="U2969" s="11">
        <f t="shared" si="234"/>
        <v>42042.197824074072</v>
      </c>
    </row>
    <row r="2970" spans="1:21" ht="32" x14ac:dyDescent="0.2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s="6">
        <f t="shared" si="230"/>
        <v>106</v>
      </c>
      <c r="G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8269</v>
      </c>
      <c r="P2970" s="4">
        <f t="shared" si="231"/>
        <v>78.94</v>
      </c>
      <c r="Q2970" s="7">
        <f t="shared" si="232"/>
        <v>78.94</v>
      </c>
      <c r="R2970" s="8" t="s">
        <v>8315</v>
      </c>
      <c r="S2970" t="s">
        <v>8316</v>
      </c>
      <c r="T2970" s="11">
        <f t="shared" si="233"/>
        <v>42599.165972222225</v>
      </c>
      <c r="U2970" s="11">
        <f t="shared" si="234"/>
        <v>42585.523842592593</v>
      </c>
    </row>
    <row r="2971" spans="1:21" ht="48" x14ac:dyDescent="0.2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s="6">
        <f t="shared" si="230"/>
        <v>163</v>
      </c>
      <c r="G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8269</v>
      </c>
      <c r="P2971" s="4">
        <f t="shared" si="231"/>
        <v>95.59</v>
      </c>
      <c r="Q2971" s="7">
        <f t="shared" si="232"/>
        <v>95.59</v>
      </c>
      <c r="R2971" s="8" t="s">
        <v>8315</v>
      </c>
      <c r="S2971" t="s">
        <v>8316</v>
      </c>
      <c r="T2971" s="11">
        <f t="shared" si="233"/>
        <v>42127.952083333337</v>
      </c>
      <c r="U2971" s="11">
        <f t="shared" si="234"/>
        <v>42097.786493055552</v>
      </c>
    </row>
    <row r="2972" spans="1:21" ht="48" x14ac:dyDescent="0.2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s="6">
        <f t="shared" si="230"/>
        <v>106</v>
      </c>
      <c r="G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8269</v>
      </c>
      <c r="P2972" s="4">
        <f t="shared" si="231"/>
        <v>69.89</v>
      </c>
      <c r="Q2972" s="7">
        <f t="shared" si="232"/>
        <v>69.89</v>
      </c>
      <c r="R2972" s="8" t="s">
        <v>8315</v>
      </c>
      <c r="S2972" t="s">
        <v>8316</v>
      </c>
      <c r="T2972" s="11">
        <f t="shared" si="233"/>
        <v>41838.669571759259</v>
      </c>
      <c r="U2972" s="11">
        <f t="shared" si="234"/>
        <v>41808.669571759259</v>
      </c>
    </row>
    <row r="2973" spans="1:21" ht="48" x14ac:dyDescent="0.2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s="6">
        <f t="shared" si="230"/>
        <v>100</v>
      </c>
      <c r="G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8269</v>
      </c>
      <c r="P2973" s="4">
        <f t="shared" si="231"/>
        <v>74.53</v>
      </c>
      <c r="Q2973" s="7">
        <f t="shared" si="232"/>
        <v>74.53</v>
      </c>
      <c r="R2973" s="8" t="s">
        <v>8315</v>
      </c>
      <c r="S2973" t="s">
        <v>8316</v>
      </c>
      <c r="T2973" s="11">
        <f t="shared" si="233"/>
        <v>41882.658310185187</v>
      </c>
      <c r="U2973" s="11">
        <f t="shared" si="234"/>
        <v>41852.658310185187</v>
      </c>
    </row>
    <row r="2974" spans="1:21" ht="32" x14ac:dyDescent="0.2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s="6">
        <f t="shared" si="230"/>
        <v>105</v>
      </c>
      <c r="G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8269</v>
      </c>
      <c r="P2974" s="4">
        <f t="shared" si="231"/>
        <v>123.94</v>
      </c>
      <c r="Q2974" s="7">
        <f t="shared" si="232"/>
        <v>123.94</v>
      </c>
      <c r="R2974" s="8" t="s">
        <v>8315</v>
      </c>
      <c r="S2974" t="s">
        <v>8316</v>
      </c>
      <c r="T2974" s="11">
        <f t="shared" si="233"/>
        <v>42709.041666666672</v>
      </c>
      <c r="U2974" s="11">
        <f t="shared" si="234"/>
        <v>42694.110185185185</v>
      </c>
    </row>
    <row r="2975" spans="1:21" ht="48" x14ac:dyDescent="0.2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s="6">
        <f t="shared" si="230"/>
        <v>175</v>
      </c>
      <c r="G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8269</v>
      </c>
      <c r="P2975" s="4">
        <f t="shared" si="231"/>
        <v>264.85000000000002</v>
      </c>
      <c r="Q2975" s="7">
        <f t="shared" si="232"/>
        <v>264.85000000000002</v>
      </c>
      <c r="R2975" s="8" t="s">
        <v>8315</v>
      </c>
      <c r="S2975" t="s">
        <v>8316</v>
      </c>
      <c r="T2975" s="11">
        <f t="shared" si="233"/>
        <v>42370.166666666672</v>
      </c>
      <c r="U2975" s="11">
        <f t="shared" si="234"/>
        <v>42341.818379629629</v>
      </c>
    </row>
    <row r="2976" spans="1:21" ht="48" x14ac:dyDescent="0.2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s="6">
        <f t="shared" si="230"/>
        <v>102</v>
      </c>
      <c r="G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8269</v>
      </c>
      <c r="P2976" s="4">
        <f t="shared" si="231"/>
        <v>58.62</v>
      </c>
      <c r="Q2976" s="7">
        <f t="shared" si="232"/>
        <v>58.62</v>
      </c>
      <c r="R2976" s="8" t="s">
        <v>8315</v>
      </c>
      <c r="S2976" t="s">
        <v>8316</v>
      </c>
      <c r="T2976" s="11">
        <f t="shared" si="233"/>
        <v>41908.065972222219</v>
      </c>
      <c r="U2976" s="11">
        <f t="shared" si="234"/>
        <v>41880.061006944445</v>
      </c>
    </row>
    <row r="2977" spans="1:21" ht="48" x14ac:dyDescent="0.2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s="6">
        <f t="shared" si="230"/>
        <v>100</v>
      </c>
      <c r="G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8269</v>
      </c>
      <c r="P2977" s="4">
        <f t="shared" si="231"/>
        <v>70.88</v>
      </c>
      <c r="Q2977" s="7">
        <f t="shared" si="232"/>
        <v>70.88</v>
      </c>
      <c r="R2977" s="8" t="s">
        <v>8315</v>
      </c>
      <c r="S2977" t="s">
        <v>8316</v>
      </c>
      <c r="T2977" s="11">
        <f t="shared" si="233"/>
        <v>41970.125</v>
      </c>
      <c r="U2977" s="11">
        <f t="shared" si="234"/>
        <v>41941.683865740742</v>
      </c>
    </row>
    <row r="2978" spans="1:21" ht="48" x14ac:dyDescent="0.2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s="6">
        <f t="shared" si="230"/>
        <v>171</v>
      </c>
      <c r="G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8269</v>
      </c>
      <c r="P2978" s="4">
        <f t="shared" si="231"/>
        <v>8.57</v>
      </c>
      <c r="Q2978" s="7">
        <f t="shared" si="232"/>
        <v>8.57</v>
      </c>
      <c r="R2978" s="8" t="s">
        <v>8315</v>
      </c>
      <c r="S2978" t="s">
        <v>8316</v>
      </c>
      <c r="T2978" s="11">
        <f t="shared" si="233"/>
        <v>42442.5</v>
      </c>
      <c r="U2978" s="11">
        <f t="shared" si="234"/>
        <v>42425.730671296296</v>
      </c>
    </row>
    <row r="2979" spans="1:21" ht="64" x14ac:dyDescent="0.2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s="6">
        <f t="shared" si="230"/>
        <v>114</v>
      </c>
      <c r="G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8269</v>
      </c>
      <c r="P2979" s="4">
        <f t="shared" si="231"/>
        <v>113.57</v>
      </c>
      <c r="Q2979" s="7">
        <f t="shared" si="232"/>
        <v>113.57</v>
      </c>
      <c r="R2979" s="8" t="s">
        <v>8315</v>
      </c>
      <c r="S2979" t="s">
        <v>8316</v>
      </c>
      <c r="T2979" s="11">
        <f t="shared" si="233"/>
        <v>42086.093055555553</v>
      </c>
      <c r="U2979" s="11">
        <f t="shared" si="234"/>
        <v>42026.88118055556</v>
      </c>
    </row>
    <row r="2980" spans="1:21" ht="48" x14ac:dyDescent="0.2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s="6">
        <f t="shared" si="230"/>
        <v>129</v>
      </c>
      <c r="G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8269</v>
      </c>
      <c r="P2980" s="4">
        <f t="shared" si="231"/>
        <v>60.69</v>
      </c>
      <c r="Q2980" s="7">
        <f t="shared" si="232"/>
        <v>60.69</v>
      </c>
      <c r="R2980" s="8" t="s">
        <v>8315</v>
      </c>
      <c r="S2980" t="s">
        <v>8316</v>
      </c>
      <c r="T2980" s="11">
        <f t="shared" si="233"/>
        <v>41932.249305555553</v>
      </c>
      <c r="U2980" s="11">
        <f t="shared" si="234"/>
        <v>41922.640590277777</v>
      </c>
    </row>
    <row r="2981" spans="1:21" ht="48" x14ac:dyDescent="0.2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s="6">
        <f t="shared" si="230"/>
        <v>101</v>
      </c>
      <c r="G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8269</v>
      </c>
      <c r="P2981" s="4">
        <f t="shared" si="231"/>
        <v>110.22</v>
      </c>
      <c r="Q2981" s="7">
        <f t="shared" si="232"/>
        <v>110.22</v>
      </c>
      <c r="R2981" s="8" t="s">
        <v>8315</v>
      </c>
      <c r="S2981" t="s">
        <v>8316</v>
      </c>
      <c r="T2981" s="11">
        <f t="shared" si="233"/>
        <v>42010.25</v>
      </c>
      <c r="U2981" s="11">
        <f t="shared" si="234"/>
        <v>41993.824340277773</v>
      </c>
    </row>
    <row r="2982" spans="1:21" ht="48" x14ac:dyDescent="0.2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s="6">
        <f t="shared" si="230"/>
        <v>109</v>
      </c>
      <c r="G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8269</v>
      </c>
      <c r="P2982" s="4">
        <f t="shared" si="231"/>
        <v>136.46</v>
      </c>
      <c r="Q2982" s="7">
        <f t="shared" si="232"/>
        <v>136.46</v>
      </c>
      <c r="R2982" s="8" t="s">
        <v>8315</v>
      </c>
      <c r="S2982" t="s">
        <v>8316</v>
      </c>
      <c r="T2982" s="11">
        <f t="shared" si="233"/>
        <v>42240.083333333328</v>
      </c>
      <c r="U2982" s="11">
        <f t="shared" si="234"/>
        <v>42219.915856481486</v>
      </c>
    </row>
    <row r="2983" spans="1:21" ht="48" hidden="1" x14ac:dyDescent="0.2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s="6">
        <f t="shared" si="230"/>
        <v>129</v>
      </c>
      <c r="G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8301</v>
      </c>
      <c r="P2983" s="4">
        <f t="shared" si="231"/>
        <v>53.16</v>
      </c>
      <c r="Q2983" s="7">
        <f t="shared" si="232"/>
        <v>53.16</v>
      </c>
      <c r="R2983" s="8" t="s">
        <v>8315</v>
      </c>
      <c r="S2983" t="s">
        <v>8355</v>
      </c>
      <c r="T2983" s="11">
        <f t="shared" si="233"/>
        <v>42270.559675925921</v>
      </c>
      <c r="U2983" s="11">
        <f t="shared" si="234"/>
        <v>42225.559675925921</v>
      </c>
    </row>
    <row r="2984" spans="1:21" ht="32" hidden="1" x14ac:dyDescent="0.2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s="6">
        <f t="shared" si="230"/>
        <v>102</v>
      </c>
      <c r="G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8301</v>
      </c>
      <c r="P2984" s="4">
        <f t="shared" si="231"/>
        <v>86.49</v>
      </c>
      <c r="Q2984" s="7">
        <f t="shared" si="232"/>
        <v>86.49</v>
      </c>
      <c r="R2984" s="8" t="s">
        <v>8315</v>
      </c>
      <c r="S2984" t="s">
        <v>8355</v>
      </c>
      <c r="T2984" s="11">
        <f t="shared" si="233"/>
        <v>42411.686840277776</v>
      </c>
      <c r="U2984" s="11">
        <f t="shared" si="234"/>
        <v>42381.686840277776</v>
      </c>
    </row>
    <row r="2985" spans="1:21" ht="48" hidden="1" x14ac:dyDescent="0.2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s="6">
        <f t="shared" si="230"/>
        <v>147</v>
      </c>
      <c r="G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8301</v>
      </c>
      <c r="P2985" s="4">
        <f t="shared" si="231"/>
        <v>155.24</v>
      </c>
      <c r="Q2985" s="7">
        <f t="shared" si="232"/>
        <v>155.24</v>
      </c>
      <c r="R2985" s="8" t="s">
        <v>8315</v>
      </c>
      <c r="S2985" t="s">
        <v>8355</v>
      </c>
      <c r="T2985" s="11">
        <f t="shared" si="233"/>
        <v>41954.674027777779</v>
      </c>
      <c r="U2985" s="11">
        <f t="shared" si="234"/>
        <v>41894.632361111115</v>
      </c>
    </row>
    <row r="2986" spans="1:21" ht="48" hidden="1" x14ac:dyDescent="0.2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s="6">
        <f t="shared" si="230"/>
        <v>100</v>
      </c>
      <c r="G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8301</v>
      </c>
      <c r="P2986" s="4">
        <f t="shared" si="231"/>
        <v>115.08</v>
      </c>
      <c r="Q2986" s="7">
        <f t="shared" si="232"/>
        <v>115.08</v>
      </c>
      <c r="R2986" s="8" t="s">
        <v>8315</v>
      </c>
      <c r="S2986" t="s">
        <v>8355</v>
      </c>
      <c r="T2986" s="11">
        <f t="shared" si="233"/>
        <v>42606.278715277775</v>
      </c>
      <c r="U2986" s="11">
        <f t="shared" si="234"/>
        <v>42576.278715277775</v>
      </c>
    </row>
    <row r="2987" spans="1:21" ht="48" hidden="1" x14ac:dyDescent="0.2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s="6">
        <f t="shared" si="230"/>
        <v>122</v>
      </c>
      <c r="G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8301</v>
      </c>
      <c r="P2987" s="4">
        <f t="shared" si="231"/>
        <v>109.59</v>
      </c>
      <c r="Q2987" s="7">
        <f t="shared" si="232"/>
        <v>109.59</v>
      </c>
      <c r="R2987" s="8" t="s">
        <v>8315</v>
      </c>
      <c r="S2987" t="s">
        <v>8355</v>
      </c>
      <c r="T2987" s="11">
        <f t="shared" si="233"/>
        <v>42674.166666666672</v>
      </c>
      <c r="U2987" s="11">
        <f t="shared" si="234"/>
        <v>42654.973703703698</v>
      </c>
    </row>
    <row r="2988" spans="1:21" ht="48" hidden="1" x14ac:dyDescent="0.2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s="6">
        <f t="shared" si="230"/>
        <v>106</v>
      </c>
      <c r="G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8301</v>
      </c>
      <c r="P2988" s="4">
        <f t="shared" si="231"/>
        <v>45.21</v>
      </c>
      <c r="Q2988" s="7">
        <f t="shared" si="232"/>
        <v>45.21</v>
      </c>
      <c r="R2988" s="8" t="s">
        <v>8315</v>
      </c>
      <c r="S2988" t="s">
        <v>8355</v>
      </c>
      <c r="T2988" s="11">
        <f t="shared" si="233"/>
        <v>42491.458402777775</v>
      </c>
      <c r="U2988" s="11">
        <f t="shared" si="234"/>
        <v>42431.500069444446</v>
      </c>
    </row>
    <row r="2989" spans="1:21" ht="48" hidden="1" x14ac:dyDescent="0.2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s="6">
        <f t="shared" si="230"/>
        <v>110</v>
      </c>
      <c r="G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8301</v>
      </c>
      <c r="P2989" s="4">
        <f t="shared" si="231"/>
        <v>104.15</v>
      </c>
      <c r="Q2989" s="7">
        <f t="shared" si="232"/>
        <v>104.15</v>
      </c>
      <c r="R2989" s="8" t="s">
        <v>8315</v>
      </c>
      <c r="S2989" t="s">
        <v>8355</v>
      </c>
      <c r="T2989" s="11">
        <f t="shared" si="233"/>
        <v>42656</v>
      </c>
      <c r="U2989" s="11">
        <f t="shared" si="234"/>
        <v>42627.307303240741</v>
      </c>
    </row>
    <row r="2990" spans="1:21" ht="48" hidden="1" x14ac:dyDescent="0.2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s="6">
        <f t="shared" si="230"/>
        <v>100</v>
      </c>
      <c r="G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8301</v>
      </c>
      <c r="P2990" s="4">
        <f t="shared" si="231"/>
        <v>35.71</v>
      </c>
      <c r="Q2990" s="7">
        <f t="shared" si="232"/>
        <v>35.71</v>
      </c>
      <c r="R2990" s="8" t="s">
        <v>8315</v>
      </c>
      <c r="S2990" t="s">
        <v>8355</v>
      </c>
      <c r="T2990" s="11">
        <f t="shared" si="233"/>
        <v>42541.362048611118</v>
      </c>
      <c r="U2990" s="11">
        <f t="shared" si="234"/>
        <v>42511.362048611118</v>
      </c>
    </row>
    <row r="2991" spans="1:21" ht="16" hidden="1" x14ac:dyDescent="0.2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s="6">
        <f t="shared" si="230"/>
        <v>177</v>
      </c>
      <c r="G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8301</v>
      </c>
      <c r="P2991" s="4">
        <f t="shared" si="231"/>
        <v>97</v>
      </c>
      <c r="Q2991" s="7">
        <f t="shared" si="232"/>
        <v>97</v>
      </c>
      <c r="R2991" s="8" t="s">
        <v>8315</v>
      </c>
      <c r="S2991" t="s">
        <v>8355</v>
      </c>
      <c r="T2991" s="11">
        <f t="shared" si="233"/>
        <v>42359.207638888889</v>
      </c>
      <c r="U2991" s="11">
        <f t="shared" si="234"/>
        <v>42337.02039351852</v>
      </c>
    </row>
    <row r="2992" spans="1:21" ht="48" hidden="1" x14ac:dyDescent="0.2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s="6">
        <f t="shared" si="230"/>
        <v>100</v>
      </c>
      <c r="G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8301</v>
      </c>
      <c r="P2992" s="4">
        <f t="shared" si="231"/>
        <v>370.37</v>
      </c>
      <c r="Q2992" s="7">
        <f t="shared" si="232"/>
        <v>370.37</v>
      </c>
      <c r="R2992" s="8" t="s">
        <v>8315</v>
      </c>
      <c r="S2992" t="s">
        <v>8355</v>
      </c>
      <c r="T2992" s="11">
        <f t="shared" si="233"/>
        <v>42376.57430555555</v>
      </c>
      <c r="U2992" s="11">
        <f t="shared" si="234"/>
        <v>42341.57430555555</v>
      </c>
    </row>
    <row r="2993" spans="1:21" ht="48" hidden="1" x14ac:dyDescent="0.2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s="6">
        <f t="shared" si="230"/>
        <v>103</v>
      </c>
      <c r="G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8301</v>
      </c>
      <c r="P2993" s="4">
        <f t="shared" si="231"/>
        <v>94.41</v>
      </c>
      <c r="Q2993" s="7">
        <f t="shared" si="232"/>
        <v>94.41</v>
      </c>
      <c r="R2993" s="8" t="s">
        <v>8315</v>
      </c>
      <c r="S2993" t="s">
        <v>8355</v>
      </c>
      <c r="T2993" s="11">
        <f t="shared" si="233"/>
        <v>42762.837152777778</v>
      </c>
      <c r="U2993" s="11">
        <f t="shared" si="234"/>
        <v>42740.837152777778</v>
      </c>
    </row>
    <row r="2994" spans="1:21" ht="48" hidden="1" x14ac:dyDescent="0.2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s="6">
        <f t="shared" si="230"/>
        <v>105</v>
      </c>
      <c r="G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8301</v>
      </c>
      <c r="P2994" s="4">
        <f t="shared" si="231"/>
        <v>48.98</v>
      </c>
      <c r="Q2994" s="7">
        <f t="shared" si="232"/>
        <v>48.98</v>
      </c>
      <c r="R2994" s="8" t="s">
        <v>8315</v>
      </c>
      <c r="S2994" t="s">
        <v>8355</v>
      </c>
      <c r="T2994" s="11">
        <f t="shared" si="233"/>
        <v>42652.767476851848</v>
      </c>
      <c r="U2994" s="11">
        <f t="shared" si="234"/>
        <v>42622.767476851848</v>
      </c>
    </row>
    <row r="2995" spans="1:21" ht="16" hidden="1" x14ac:dyDescent="0.2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s="6">
        <f t="shared" si="230"/>
        <v>100</v>
      </c>
      <c r="G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8301</v>
      </c>
      <c r="P2995" s="4">
        <f t="shared" si="231"/>
        <v>45.59</v>
      </c>
      <c r="Q2995" s="7">
        <f t="shared" si="232"/>
        <v>45.59</v>
      </c>
      <c r="R2995" s="8" t="s">
        <v>8315</v>
      </c>
      <c r="S2995" t="s">
        <v>8355</v>
      </c>
      <c r="T2995" s="11">
        <f t="shared" si="233"/>
        <v>42420.838738425926</v>
      </c>
      <c r="U2995" s="11">
        <f t="shared" si="234"/>
        <v>42390.838738425926</v>
      </c>
    </row>
    <row r="2996" spans="1:21" ht="48" hidden="1" x14ac:dyDescent="0.2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s="6">
        <f t="shared" si="230"/>
        <v>458</v>
      </c>
      <c r="G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8301</v>
      </c>
      <c r="P2996" s="4">
        <f t="shared" si="231"/>
        <v>23.28</v>
      </c>
      <c r="Q2996" s="7">
        <f t="shared" si="232"/>
        <v>23.28</v>
      </c>
      <c r="R2996" s="8" t="s">
        <v>8315</v>
      </c>
      <c r="S2996" t="s">
        <v>8355</v>
      </c>
      <c r="T2996" s="11">
        <f t="shared" si="233"/>
        <v>41915.478842592594</v>
      </c>
      <c r="U2996" s="11">
        <f t="shared" si="234"/>
        <v>41885.478842592594</v>
      </c>
    </row>
    <row r="2997" spans="1:21" ht="48" hidden="1" x14ac:dyDescent="0.2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s="6">
        <f t="shared" si="230"/>
        <v>105</v>
      </c>
      <c r="G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8301</v>
      </c>
      <c r="P2997" s="4">
        <f t="shared" si="231"/>
        <v>63.23</v>
      </c>
      <c r="Q2997" s="7">
        <f t="shared" si="232"/>
        <v>63.23</v>
      </c>
      <c r="R2997" s="8" t="s">
        <v>8315</v>
      </c>
      <c r="S2997" t="s">
        <v>8355</v>
      </c>
      <c r="T2997" s="11">
        <f t="shared" si="233"/>
        <v>42754.665173611109</v>
      </c>
      <c r="U2997" s="11">
        <f t="shared" si="234"/>
        <v>42724.665173611109</v>
      </c>
    </row>
    <row r="2998" spans="1:21" ht="32" hidden="1" x14ac:dyDescent="0.2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s="6">
        <f t="shared" si="230"/>
        <v>172</v>
      </c>
      <c r="G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8301</v>
      </c>
      <c r="P2998" s="4">
        <f t="shared" si="231"/>
        <v>153.52000000000001</v>
      </c>
      <c r="Q2998" s="7">
        <f t="shared" si="232"/>
        <v>153.52000000000001</v>
      </c>
      <c r="R2998" s="8" t="s">
        <v>8315</v>
      </c>
      <c r="S2998" t="s">
        <v>8355</v>
      </c>
      <c r="T2998" s="11">
        <f t="shared" si="233"/>
        <v>42150.912500000006</v>
      </c>
      <c r="U2998" s="11">
        <f t="shared" si="234"/>
        <v>42090.912500000006</v>
      </c>
    </row>
    <row r="2999" spans="1:21" ht="48" hidden="1" x14ac:dyDescent="0.2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s="6">
        <f t="shared" si="230"/>
        <v>104</v>
      </c>
      <c r="G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8301</v>
      </c>
      <c r="P2999" s="4">
        <f t="shared" si="231"/>
        <v>90.2</v>
      </c>
      <c r="Q2999" s="7">
        <f t="shared" si="232"/>
        <v>90.2</v>
      </c>
      <c r="R2999" s="8" t="s">
        <v>8315</v>
      </c>
      <c r="S2999" t="s">
        <v>8355</v>
      </c>
      <c r="T2999" s="11">
        <f t="shared" si="233"/>
        <v>42793.207638888889</v>
      </c>
      <c r="U2999" s="11">
        <f t="shared" si="234"/>
        <v>42775.733715277776</v>
      </c>
    </row>
    <row r="3000" spans="1:21" ht="48" hidden="1" x14ac:dyDescent="0.2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s="6">
        <f t="shared" si="230"/>
        <v>103</v>
      </c>
      <c r="G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8301</v>
      </c>
      <c r="P3000" s="4">
        <f t="shared" si="231"/>
        <v>118.97</v>
      </c>
      <c r="Q3000" s="7">
        <f t="shared" si="232"/>
        <v>118.97</v>
      </c>
      <c r="R3000" s="8" t="s">
        <v>8315</v>
      </c>
      <c r="S3000" t="s">
        <v>8355</v>
      </c>
      <c r="T3000" s="11">
        <f t="shared" si="233"/>
        <v>41806.184027777781</v>
      </c>
      <c r="U3000" s="11">
        <f t="shared" si="234"/>
        <v>41778.193622685183</v>
      </c>
    </row>
    <row r="3001" spans="1:21" ht="48" hidden="1" x14ac:dyDescent="0.2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s="6">
        <f t="shared" si="230"/>
        <v>119</v>
      </c>
      <c r="G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8301</v>
      </c>
      <c r="P3001" s="4">
        <f t="shared" si="231"/>
        <v>80.25</v>
      </c>
      <c r="Q3001" s="7">
        <f t="shared" si="232"/>
        <v>80.25</v>
      </c>
      <c r="R3001" s="8" t="s">
        <v>8315</v>
      </c>
      <c r="S3001" t="s">
        <v>8355</v>
      </c>
      <c r="T3001" s="11">
        <f t="shared" si="233"/>
        <v>42795.083333333328</v>
      </c>
      <c r="U3001" s="11">
        <f t="shared" si="234"/>
        <v>42780.740277777775</v>
      </c>
    </row>
    <row r="3002" spans="1:21" ht="48" hidden="1" x14ac:dyDescent="0.2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s="6">
        <f t="shared" si="230"/>
        <v>100</v>
      </c>
      <c r="G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8301</v>
      </c>
      <c r="P3002" s="4">
        <f t="shared" si="231"/>
        <v>62.5</v>
      </c>
      <c r="Q3002" s="7">
        <f t="shared" si="232"/>
        <v>62.5</v>
      </c>
      <c r="R3002" s="8" t="s">
        <v>8315</v>
      </c>
      <c r="S3002" t="s">
        <v>8355</v>
      </c>
      <c r="T3002" s="11">
        <f t="shared" si="233"/>
        <v>42766.75</v>
      </c>
      <c r="U3002" s="11">
        <f t="shared" si="234"/>
        <v>42752.827199074076</v>
      </c>
    </row>
    <row r="3003" spans="1:21" ht="48" hidden="1" x14ac:dyDescent="0.2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s="6">
        <f t="shared" si="230"/>
        <v>319</v>
      </c>
      <c r="G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8301</v>
      </c>
      <c r="P3003" s="4">
        <f t="shared" si="231"/>
        <v>131.38</v>
      </c>
      <c r="Q3003" s="7">
        <f t="shared" si="232"/>
        <v>131.38</v>
      </c>
      <c r="R3003" s="8" t="s">
        <v>8315</v>
      </c>
      <c r="S3003" t="s">
        <v>8355</v>
      </c>
      <c r="T3003" s="11">
        <f t="shared" si="233"/>
        <v>42564.895625000005</v>
      </c>
      <c r="U3003" s="11">
        <f t="shared" si="234"/>
        <v>42534.895625000005</v>
      </c>
    </row>
    <row r="3004" spans="1:21" ht="32" hidden="1" x14ac:dyDescent="0.2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s="6">
        <f t="shared" si="230"/>
        <v>109</v>
      </c>
      <c r="G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8301</v>
      </c>
      <c r="P3004" s="4">
        <f t="shared" si="231"/>
        <v>73.03</v>
      </c>
      <c r="Q3004" s="7">
        <f t="shared" si="232"/>
        <v>73.03</v>
      </c>
      <c r="R3004" s="8" t="s">
        <v>8315</v>
      </c>
      <c r="S3004" t="s">
        <v>8355</v>
      </c>
      <c r="T3004" s="11">
        <f t="shared" si="233"/>
        <v>41269.83625</v>
      </c>
      <c r="U3004" s="11">
        <f t="shared" si="234"/>
        <v>41239.83625</v>
      </c>
    </row>
    <row r="3005" spans="1:21" ht="48" hidden="1" x14ac:dyDescent="0.2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s="6">
        <f t="shared" si="230"/>
        <v>101</v>
      </c>
      <c r="G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8301</v>
      </c>
      <c r="P3005" s="4">
        <f t="shared" si="231"/>
        <v>178.53</v>
      </c>
      <c r="Q3005" s="7">
        <f t="shared" si="232"/>
        <v>178.53</v>
      </c>
      <c r="R3005" s="8" t="s">
        <v>8315</v>
      </c>
      <c r="S3005" t="s">
        <v>8355</v>
      </c>
      <c r="T3005" s="11">
        <f t="shared" si="233"/>
        <v>42430.249305555553</v>
      </c>
      <c r="U3005" s="11">
        <f t="shared" si="234"/>
        <v>42398.849259259259</v>
      </c>
    </row>
    <row r="3006" spans="1:21" ht="48" hidden="1" x14ac:dyDescent="0.2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s="6">
        <f t="shared" si="230"/>
        <v>113</v>
      </c>
      <c r="G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8301</v>
      </c>
      <c r="P3006" s="4">
        <f t="shared" si="231"/>
        <v>162.91</v>
      </c>
      <c r="Q3006" s="7">
        <f t="shared" si="232"/>
        <v>162.91</v>
      </c>
      <c r="R3006" s="8" t="s">
        <v>8315</v>
      </c>
      <c r="S3006" t="s">
        <v>8355</v>
      </c>
      <c r="T3006" s="11">
        <f t="shared" si="233"/>
        <v>41958.922731481478</v>
      </c>
      <c r="U3006" s="11">
        <f t="shared" si="234"/>
        <v>41928.881064814814</v>
      </c>
    </row>
    <row r="3007" spans="1:21" ht="48" hidden="1" x14ac:dyDescent="0.2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s="6">
        <f t="shared" si="230"/>
        <v>120</v>
      </c>
      <c r="G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8301</v>
      </c>
      <c r="P3007" s="4">
        <f t="shared" si="231"/>
        <v>108.24</v>
      </c>
      <c r="Q3007" s="7">
        <f t="shared" si="232"/>
        <v>108.24</v>
      </c>
      <c r="R3007" s="8" t="s">
        <v>8315</v>
      </c>
      <c r="S3007" t="s">
        <v>8355</v>
      </c>
      <c r="T3007" s="11">
        <f t="shared" si="233"/>
        <v>41918.674826388888</v>
      </c>
      <c r="U3007" s="11">
        <f t="shared" si="234"/>
        <v>41888.674826388888</v>
      </c>
    </row>
    <row r="3008" spans="1:21" ht="32" hidden="1" x14ac:dyDescent="0.2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s="6">
        <f t="shared" si="230"/>
        <v>108</v>
      </c>
      <c r="G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8301</v>
      </c>
      <c r="P3008" s="4">
        <f t="shared" si="231"/>
        <v>88.87</v>
      </c>
      <c r="Q3008" s="7">
        <f t="shared" si="232"/>
        <v>88.87</v>
      </c>
      <c r="R3008" s="8" t="s">
        <v>8315</v>
      </c>
      <c r="S3008" t="s">
        <v>8355</v>
      </c>
      <c r="T3008" s="11">
        <f t="shared" si="233"/>
        <v>41987.756840277783</v>
      </c>
      <c r="U3008" s="11">
        <f t="shared" si="234"/>
        <v>41957.756840277783</v>
      </c>
    </row>
    <row r="3009" spans="1:21" ht="32" hidden="1" x14ac:dyDescent="0.2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s="6">
        <f t="shared" si="230"/>
        <v>180</v>
      </c>
      <c r="G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8301</v>
      </c>
      <c r="P3009" s="4">
        <f t="shared" si="231"/>
        <v>54</v>
      </c>
      <c r="Q3009" s="7">
        <f t="shared" si="232"/>
        <v>54</v>
      </c>
      <c r="R3009" s="8" t="s">
        <v>8315</v>
      </c>
      <c r="S3009" t="s">
        <v>8355</v>
      </c>
      <c r="T3009" s="11">
        <f t="shared" si="233"/>
        <v>42119.216238425928</v>
      </c>
      <c r="U3009" s="11">
        <f t="shared" si="234"/>
        <v>42098.216238425928</v>
      </c>
    </row>
    <row r="3010" spans="1:21" ht="48" hidden="1" x14ac:dyDescent="0.2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s="6">
        <f t="shared" si="230"/>
        <v>101</v>
      </c>
      <c r="G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8301</v>
      </c>
      <c r="P3010" s="4">
        <f t="shared" si="231"/>
        <v>116.73</v>
      </c>
      <c r="Q3010" s="7">
        <f t="shared" si="232"/>
        <v>116.73</v>
      </c>
      <c r="R3010" s="8" t="s">
        <v>8315</v>
      </c>
      <c r="S3010" t="s">
        <v>8355</v>
      </c>
      <c r="T3010" s="11">
        <f t="shared" si="233"/>
        <v>42390.212025462963</v>
      </c>
      <c r="U3010" s="11">
        <f t="shared" si="234"/>
        <v>42360.212025462963</v>
      </c>
    </row>
    <row r="3011" spans="1:21" ht="48" hidden="1" x14ac:dyDescent="0.2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s="6">
        <f t="shared" ref="F3011:F3074" si="235">ROUND(E3011/D3011*100,0)</f>
        <v>120</v>
      </c>
      <c r="G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8301</v>
      </c>
      <c r="P3011" s="4">
        <f t="shared" ref="P3011:P3074" si="236">ROUND(E3011/M3011,2)</f>
        <v>233.9</v>
      </c>
      <c r="Q3011" s="7">
        <f t="shared" ref="Q3011:Q3074" si="237">IFERROR(ROUND(E3011/M3011,2),0)</f>
        <v>233.9</v>
      </c>
      <c r="R3011" s="8" t="s">
        <v>8315</v>
      </c>
      <c r="S3011" t="s">
        <v>8355</v>
      </c>
      <c r="T3011" s="11">
        <f t="shared" ref="T3011:T3074" si="238">(((J3011/60)/60)/24)+DATE(1970,1,1)</f>
        <v>41969.611574074079</v>
      </c>
      <c r="U3011" s="11">
        <f t="shared" ref="U3011:U3074" si="239">(((K3011/60)/60)/24)+DATE(1970,1,1)</f>
        <v>41939.569907407407</v>
      </c>
    </row>
    <row r="3012" spans="1:21" ht="48" hidden="1" x14ac:dyDescent="0.2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s="6">
        <f t="shared" si="235"/>
        <v>158</v>
      </c>
      <c r="G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8301</v>
      </c>
      <c r="P3012" s="4">
        <f t="shared" si="236"/>
        <v>158</v>
      </c>
      <c r="Q3012" s="7">
        <f t="shared" si="237"/>
        <v>158</v>
      </c>
      <c r="R3012" s="8" t="s">
        <v>8315</v>
      </c>
      <c r="S3012" t="s">
        <v>8355</v>
      </c>
      <c r="T3012" s="11">
        <f t="shared" si="238"/>
        <v>42056.832395833335</v>
      </c>
      <c r="U3012" s="11">
        <f t="shared" si="239"/>
        <v>41996.832395833335</v>
      </c>
    </row>
    <row r="3013" spans="1:21" ht="48" hidden="1" x14ac:dyDescent="0.2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s="6">
        <f t="shared" si="235"/>
        <v>124</v>
      </c>
      <c r="G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8301</v>
      </c>
      <c r="P3013" s="4">
        <f t="shared" si="236"/>
        <v>14.84</v>
      </c>
      <c r="Q3013" s="7">
        <f t="shared" si="237"/>
        <v>14.84</v>
      </c>
      <c r="R3013" s="8" t="s">
        <v>8315</v>
      </c>
      <c r="S3013" t="s">
        <v>8355</v>
      </c>
      <c r="T3013" s="11">
        <f t="shared" si="238"/>
        <v>42361.957638888889</v>
      </c>
      <c r="U3013" s="11">
        <f t="shared" si="239"/>
        <v>42334.468935185185</v>
      </c>
    </row>
    <row r="3014" spans="1:21" ht="48" hidden="1" x14ac:dyDescent="0.2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s="6">
        <f t="shared" si="235"/>
        <v>117</v>
      </c>
      <c r="G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8301</v>
      </c>
      <c r="P3014" s="4">
        <f t="shared" si="236"/>
        <v>85.18</v>
      </c>
      <c r="Q3014" s="7">
        <f t="shared" si="237"/>
        <v>85.18</v>
      </c>
      <c r="R3014" s="8" t="s">
        <v>8315</v>
      </c>
      <c r="S3014" t="s">
        <v>8355</v>
      </c>
      <c r="T3014" s="11">
        <f t="shared" si="238"/>
        <v>42045.702893518523</v>
      </c>
      <c r="U3014" s="11">
        <f t="shared" si="239"/>
        <v>42024.702893518523</v>
      </c>
    </row>
    <row r="3015" spans="1:21" ht="48" hidden="1" x14ac:dyDescent="0.2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s="6">
        <f t="shared" si="235"/>
        <v>157</v>
      </c>
      <c r="G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8301</v>
      </c>
      <c r="P3015" s="4">
        <f t="shared" si="236"/>
        <v>146.69</v>
      </c>
      <c r="Q3015" s="7">
        <f t="shared" si="237"/>
        <v>146.69</v>
      </c>
      <c r="R3015" s="8" t="s">
        <v>8315</v>
      </c>
      <c r="S3015" t="s">
        <v>8355</v>
      </c>
      <c r="T3015" s="11">
        <f t="shared" si="238"/>
        <v>42176.836215277777</v>
      </c>
      <c r="U3015" s="11">
        <f t="shared" si="239"/>
        <v>42146.836215277777</v>
      </c>
    </row>
    <row r="3016" spans="1:21" ht="48" hidden="1" x14ac:dyDescent="0.2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s="6">
        <f t="shared" si="235"/>
        <v>113</v>
      </c>
      <c r="G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8301</v>
      </c>
      <c r="P3016" s="4">
        <f t="shared" si="236"/>
        <v>50.76</v>
      </c>
      <c r="Q3016" s="7">
        <f t="shared" si="237"/>
        <v>50.76</v>
      </c>
      <c r="R3016" s="8" t="s">
        <v>8315</v>
      </c>
      <c r="S3016" t="s">
        <v>8355</v>
      </c>
      <c r="T3016" s="11">
        <f t="shared" si="238"/>
        <v>41948.208333333336</v>
      </c>
      <c r="U3016" s="11">
        <f t="shared" si="239"/>
        <v>41920.123611111114</v>
      </c>
    </row>
    <row r="3017" spans="1:21" ht="48" hidden="1" x14ac:dyDescent="0.2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s="6">
        <f t="shared" si="235"/>
        <v>103</v>
      </c>
      <c r="G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8301</v>
      </c>
      <c r="P3017" s="4">
        <f t="shared" si="236"/>
        <v>87.7</v>
      </c>
      <c r="Q3017" s="7">
        <f t="shared" si="237"/>
        <v>87.7</v>
      </c>
      <c r="R3017" s="8" t="s">
        <v>8315</v>
      </c>
      <c r="S3017" t="s">
        <v>8355</v>
      </c>
      <c r="T3017" s="11">
        <f t="shared" si="238"/>
        <v>41801.166666666664</v>
      </c>
      <c r="U3017" s="11">
        <f t="shared" si="239"/>
        <v>41785.72729166667</v>
      </c>
    </row>
    <row r="3018" spans="1:21" ht="48" hidden="1" x14ac:dyDescent="0.2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s="6">
        <f t="shared" si="235"/>
        <v>103</v>
      </c>
      <c r="G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8301</v>
      </c>
      <c r="P3018" s="4">
        <f t="shared" si="236"/>
        <v>242.28</v>
      </c>
      <c r="Q3018" s="7">
        <f t="shared" si="237"/>
        <v>242.28</v>
      </c>
      <c r="R3018" s="8" t="s">
        <v>8315</v>
      </c>
      <c r="S3018" t="s">
        <v>8355</v>
      </c>
      <c r="T3018" s="11">
        <f t="shared" si="238"/>
        <v>41838.548055555555</v>
      </c>
      <c r="U3018" s="11">
        <f t="shared" si="239"/>
        <v>41778.548055555555</v>
      </c>
    </row>
    <row r="3019" spans="1:21" ht="48" hidden="1" x14ac:dyDescent="0.2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s="6">
        <f t="shared" si="235"/>
        <v>106</v>
      </c>
      <c r="G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8301</v>
      </c>
      <c r="P3019" s="4">
        <f t="shared" si="236"/>
        <v>146.44999999999999</v>
      </c>
      <c r="Q3019" s="7">
        <f t="shared" si="237"/>
        <v>146.44999999999999</v>
      </c>
      <c r="R3019" s="8" t="s">
        <v>8315</v>
      </c>
      <c r="S3019" t="s">
        <v>8355</v>
      </c>
      <c r="T3019" s="11">
        <f t="shared" si="238"/>
        <v>41871.850034722222</v>
      </c>
      <c r="U3019" s="11">
        <f t="shared" si="239"/>
        <v>41841.850034722222</v>
      </c>
    </row>
    <row r="3020" spans="1:21" ht="48" hidden="1" x14ac:dyDescent="0.2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s="6">
        <f t="shared" si="235"/>
        <v>101</v>
      </c>
      <c r="G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8301</v>
      </c>
      <c r="P3020" s="4">
        <f t="shared" si="236"/>
        <v>103.17</v>
      </c>
      <c r="Q3020" s="7">
        <f t="shared" si="237"/>
        <v>103.17</v>
      </c>
      <c r="R3020" s="8" t="s">
        <v>8315</v>
      </c>
      <c r="S3020" t="s">
        <v>8355</v>
      </c>
      <c r="T3020" s="11">
        <f t="shared" si="238"/>
        <v>42205.916666666672</v>
      </c>
      <c r="U3020" s="11">
        <f t="shared" si="239"/>
        <v>42163.29833333334</v>
      </c>
    </row>
    <row r="3021" spans="1:21" ht="48" hidden="1" x14ac:dyDescent="0.2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s="6">
        <f t="shared" si="235"/>
        <v>121</v>
      </c>
      <c r="G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8301</v>
      </c>
      <c r="P3021" s="4">
        <f t="shared" si="236"/>
        <v>80.459999999999994</v>
      </c>
      <c r="Q3021" s="7">
        <f t="shared" si="237"/>
        <v>80.459999999999994</v>
      </c>
      <c r="R3021" s="8" t="s">
        <v>8315</v>
      </c>
      <c r="S3021" t="s">
        <v>8355</v>
      </c>
      <c r="T3021" s="11">
        <f t="shared" si="238"/>
        <v>41786.125</v>
      </c>
      <c r="U3021" s="11">
        <f t="shared" si="239"/>
        <v>41758.833564814813</v>
      </c>
    </row>
    <row r="3022" spans="1:21" ht="48" hidden="1" x14ac:dyDescent="0.2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s="6">
        <f t="shared" si="235"/>
        <v>101</v>
      </c>
      <c r="G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8301</v>
      </c>
      <c r="P3022" s="4">
        <f t="shared" si="236"/>
        <v>234.67</v>
      </c>
      <c r="Q3022" s="7">
        <f t="shared" si="237"/>
        <v>234.67</v>
      </c>
      <c r="R3022" s="8" t="s">
        <v>8315</v>
      </c>
      <c r="S3022" t="s">
        <v>8355</v>
      </c>
      <c r="T3022" s="11">
        <f t="shared" si="238"/>
        <v>42230.846446759257</v>
      </c>
      <c r="U3022" s="11">
        <f t="shared" si="239"/>
        <v>42170.846446759257</v>
      </c>
    </row>
    <row r="3023" spans="1:21" ht="48" hidden="1" x14ac:dyDescent="0.2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s="6">
        <f t="shared" si="235"/>
        <v>116</v>
      </c>
      <c r="G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8301</v>
      </c>
      <c r="P3023" s="4">
        <f t="shared" si="236"/>
        <v>50.69</v>
      </c>
      <c r="Q3023" s="7">
        <f t="shared" si="237"/>
        <v>50.69</v>
      </c>
      <c r="R3023" s="8" t="s">
        <v>8315</v>
      </c>
      <c r="S3023" t="s">
        <v>8355</v>
      </c>
      <c r="T3023" s="11">
        <f t="shared" si="238"/>
        <v>42696.249305555553</v>
      </c>
      <c r="U3023" s="11">
        <f t="shared" si="239"/>
        <v>42660.618854166663</v>
      </c>
    </row>
    <row r="3024" spans="1:21" ht="48" hidden="1" x14ac:dyDescent="0.2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s="6">
        <f t="shared" si="235"/>
        <v>101</v>
      </c>
      <c r="G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8301</v>
      </c>
      <c r="P3024" s="4">
        <f t="shared" si="236"/>
        <v>162.71</v>
      </c>
      <c r="Q3024" s="7">
        <f t="shared" si="237"/>
        <v>162.71</v>
      </c>
      <c r="R3024" s="8" t="s">
        <v>8315</v>
      </c>
      <c r="S3024" t="s">
        <v>8355</v>
      </c>
      <c r="T3024" s="11">
        <f t="shared" si="238"/>
        <v>42609.95380787037</v>
      </c>
      <c r="U3024" s="11">
        <f t="shared" si="239"/>
        <v>42564.95380787037</v>
      </c>
    </row>
    <row r="3025" spans="1:21" ht="48" hidden="1" x14ac:dyDescent="0.2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s="6">
        <f t="shared" si="235"/>
        <v>103</v>
      </c>
      <c r="G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8301</v>
      </c>
      <c r="P3025" s="4">
        <f t="shared" si="236"/>
        <v>120.17</v>
      </c>
      <c r="Q3025" s="7">
        <f t="shared" si="237"/>
        <v>120.17</v>
      </c>
      <c r="R3025" s="8" t="s">
        <v>8315</v>
      </c>
      <c r="S3025" t="s">
        <v>8355</v>
      </c>
      <c r="T3025" s="11">
        <f t="shared" si="238"/>
        <v>42166.675763888896</v>
      </c>
      <c r="U3025" s="11">
        <f t="shared" si="239"/>
        <v>42121.675763888896</v>
      </c>
    </row>
    <row r="3026" spans="1:21" ht="48" hidden="1" x14ac:dyDescent="0.2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s="6">
        <f t="shared" si="235"/>
        <v>246</v>
      </c>
      <c r="G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8301</v>
      </c>
      <c r="P3026" s="4">
        <f t="shared" si="236"/>
        <v>67.7</v>
      </c>
      <c r="Q3026" s="7">
        <f t="shared" si="237"/>
        <v>67.7</v>
      </c>
      <c r="R3026" s="8" t="s">
        <v>8315</v>
      </c>
      <c r="S3026" t="s">
        <v>8355</v>
      </c>
      <c r="T3026" s="11">
        <f t="shared" si="238"/>
        <v>41188.993923611109</v>
      </c>
      <c r="U3026" s="11">
        <f t="shared" si="239"/>
        <v>41158.993923611109</v>
      </c>
    </row>
    <row r="3027" spans="1:21" ht="48" hidden="1" x14ac:dyDescent="0.2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s="6">
        <f t="shared" si="235"/>
        <v>302</v>
      </c>
      <c r="G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8301</v>
      </c>
      <c r="P3027" s="4">
        <f t="shared" si="236"/>
        <v>52.1</v>
      </c>
      <c r="Q3027" s="7">
        <f t="shared" si="237"/>
        <v>52.1</v>
      </c>
      <c r="R3027" s="8" t="s">
        <v>8315</v>
      </c>
      <c r="S3027" t="s">
        <v>8355</v>
      </c>
      <c r="T3027" s="11">
        <f t="shared" si="238"/>
        <v>41789.666666666664</v>
      </c>
      <c r="U3027" s="11">
        <f t="shared" si="239"/>
        <v>41761.509409722225</v>
      </c>
    </row>
    <row r="3028" spans="1:21" ht="48" hidden="1" x14ac:dyDescent="0.2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s="6">
        <f t="shared" si="235"/>
        <v>143</v>
      </c>
      <c r="G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8301</v>
      </c>
      <c r="P3028" s="4">
        <f t="shared" si="236"/>
        <v>51.6</v>
      </c>
      <c r="Q3028" s="7">
        <f t="shared" si="237"/>
        <v>51.6</v>
      </c>
      <c r="R3028" s="8" t="s">
        <v>8315</v>
      </c>
      <c r="S3028" t="s">
        <v>8355</v>
      </c>
      <c r="T3028" s="11">
        <f t="shared" si="238"/>
        <v>42797.459398148145</v>
      </c>
      <c r="U3028" s="11">
        <f t="shared" si="239"/>
        <v>42783.459398148145</v>
      </c>
    </row>
    <row r="3029" spans="1:21" ht="32" hidden="1" x14ac:dyDescent="0.2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s="6">
        <f t="shared" si="235"/>
        <v>131</v>
      </c>
      <c r="G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8301</v>
      </c>
      <c r="P3029" s="4">
        <f t="shared" si="236"/>
        <v>164.3</v>
      </c>
      <c r="Q3029" s="7">
        <f t="shared" si="237"/>
        <v>164.3</v>
      </c>
      <c r="R3029" s="8" t="s">
        <v>8315</v>
      </c>
      <c r="S3029" t="s">
        <v>8355</v>
      </c>
      <c r="T3029" s="11">
        <f t="shared" si="238"/>
        <v>42083.662627314814</v>
      </c>
      <c r="U3029" s="11">
        <f t="shared" si="239"/>
        <v>42053.704293981486</v>
      </c>
    </row>
    <row r="3030" spans="1:21" ht="32" hidden="1" x14ac:dyDescent="0.2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s="6">
        <f t="shared" si="235"/>
        <v>168</v>
      </c>
      <c r="G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8301</v>
      </c>
      <c r="P3030" s="4">
        <f t="shared" si="236"/>
        <v>84.86</v>
      </c>
      <c r="Q3030" s="7">
        <f t="shared" si="237"/>
        <v>84.86</v>
      </c>
      <c r="R3030" s="8" t="s">
        <v>8315</v>
      </c>
      <c r="S3030" t="s">
        <v>8355</v>
      </c>
      <c r="T3030" s="11">
        <f t="shared" si="238"/>
        <v>42597.264178240745</v>
      </c>
      <c r="U3030" s="11">
        <f t="shared" si="239"/>
        <v>42567.264178240745</v>
      </c>
    </row>
    <row r="3031" spans="1:21" ht="48" hidden="1" x14ac:dyDescent="0.2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s="6">
        <f t="shared" si="235"/>
        <v>110</v>
      </c>
      <c r="G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8301</v>
      </c>
      <c r="P3031" s="4">
        <f t="shared" si="236"/>
        <v>94.55</v>
      </c>
      <c r="Q3031" s="7">
        <f t="shared" si="237"/>
        <v>94.55</v>
      </c>
      <c r="R3031" s="8" t="s">
        <v>8315</v>
      </c>
      <c r="S3031" t="s">
        <v>8355</v>
      </c>
      <c r="T3031" s="11">
        <f t="shared" si="238"/>
        <v>41961.190972222219</v>
      </c>
      <c r="U3031" s="11">
        <f t="shared" si="239"/>
        <v>41932.708877314813</v>
      </c>
    </row>
    <row r="3032" spans="1:21" ht="48" hidden="1" x14ac:dyDescent="0.2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s="6">
        <f t="shared" si="235"/>
        <v>107</v>
      </c>
      <c r="G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8301</v>
      </c>
      <c r="P3032" s="4">
        <f t="shared" si="236"/>
        <v>45.54</v>
      </c>
      <c r="Q3032" s="7">
        <f t="shared" si="237"/>
        <v>45.54</v>
      </c>
      <c r="R3032" s="8" t="s">
        <v>8315</v>
      </c>
      <c r="S3032" t="s">
        <v>8355</v>
      </c>
      <c r="T3032" s="11">
        <f t="shared" si="238"/>
        <v>42263.747349537036</v>
      </c>
      <c r="U3032" s="11">
        <f t="shared" si="239"/>
        <v>42233.747349537036</v>
      </c>
    </row>
    <row r="3033" spans="1:21" ht="80" hidden="1" x14ac:dyDescent="0.2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s="6">
        <f t="shared" si="235"/>
        <v>100</v>
      </c>
      <c r="G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8301</v>
      </c>
      <c r="P3033" s="4">
        <f t="shared" si="236"/>
        <v>51.72</v>
      </c>
      <c r="Q3033" s="7">
        <f t="shared" si="237"/>
        <v>51.72</v>
      </c>
      <c r="R3033" s="8" t="s">
        <v>8315</v>
      </c>
      <c r="S3033" t="s">
        <v>8355</v>
      </c>
      <c r="T3033" s="11">
        <f t="shared" si="238"/>
        <v>42657.882488425923</v>
      </c>
      <c r="U3033" s="11">
        <f t="shared" si="239"/>
        <v>42597.882488425923</v>
      </c>
    </row>
    <row r="3034" spans="1:21" ht="48" hidden="1" x14ac:dyDescent="0.2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s="6">
        <f t="shared" si="235"/>
        <v>127</v>
      </c>
      <c r="G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8301</v>
      </c>
      <c r="P3034" s="4">
        <f t="shared" si="236"/>
        <v>50.88</v>
      </c>
      <c r="Q3034" s="7">
        <f t="shared" si="237"/>
        <v>50.88</v>
      </c>
      <c r="R3034" s="8" t="s">
        <v>8315</v>
      </c>
      <c r="S3034" t="s">
        <v>8355</v>
      </c>
      <c r="T3034" s="11">
        <f t="shared" si="238"/>
        <v>42258.044664351852</v>
      </c>
      <c r="U3034" s="11">
        <f t="shared" si="239"/>
        <v>42228.044664351852</v>
      </c>
    </row>
    <row r="3035" spans="1:21" ht="48" hidden="1" x14ac:dyDescent="0.2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s="6">
        <f t="shared" si="235"/>
        <v>147</v>
      </c>
      <c r="G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8301</v>
      </c>
      <c r="P3035" s="4">
        <f t="shared" si="236"/>
        <v>191.13</v>
      </c>
      <c r="Q3035" s="7">
        <f t="shared" si="237"/>
        <v>191.13</v>
      </c>
      <c r="R3035" s="8" t="s">
        <v>8315</v>
      </c>
      <c r="S3035" t="s">
        <v>8355</v>
      </c>
      <c r="T3035" s="11">
        <f t="shared" si="238"/>
        <v>42600.110243055555</v>
      </c>
      <c r="U3035" s="11">
        <f t="shared" si="239"/>
        <v>42570.110243055555</v>
      </c>
    </row>
    <row r="3036" spans="1:21" ht="64" hidden="1" x14ac:dyDescent="0.2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s="6">
        <f t="shared" si="235"/>
        <v>113</v>
      </c>
      <c r="G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8301</v>
      </c>
      <c r="P3036" s="4">
        <f t="shared" si="236"/>
        <v>89.31</v>
      </c>
      <c r="Q3036" s="7">
        <f t="shared" si="237"/>
        <v>89.31</v>
      </c>
      <c r="R3036" s="8" t="s">
        <v>8315</v>
      </c>
      <c r="S3036" t="s">
        <v>8355</v>
      </c>
      <c r="T3036" s="11">
        <f t="shared" si="238"/>
        <v>42675.165972222225</v>
      </c>
      <c r="U3036" s="11">
        <f t="shared" si="239"/>
        <v>42644.535358796296</v>
      </c>
    </row>
    <row r="3037" spans="1:21" ht="32" hidden="1" x14ac:dyDescent="0.2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s="6">
        <f t="shared" si="235"/>
        <v>109</v>
      </c>
      <c r="G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8301</v>
      </c>
      <c r="P3037" s="4">
        <f t="shared" si="236"/>
        <v>88.59</v>
      </c>
      <c r="Q3037" s="7">
        <f t="shared" si="237"/>
        <v>88.59</v>
      </c>
      <c r="R3037" s="8" t="s">
        <v>8315</v>
      </c>
      <c r="S3037" t="s">
        <v>8355</v>
      </c>
      <c r="T3037" s="11">
        <f t="shared" si="238"/>
        <v>41398.560289351852</v>
      </c>
      <c r="U3037" s="11">
        <f t="shared" si="239"/>
        <v>41368.560289351852</v>
      </c>
    </row>
    <row r="3038" spans="1:21" ht="48" hidden="1" x14ac:dyDescent="0.2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s="6">
        <f t="shared" si="235"/>
        <v>127</v>
      </c>
      <c r="G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8301</v>
      </c>
      <c r="P3038" s="4">
        <f t="shared" si="236"/>
        <v>96.3</v>
      </c>
      <c r="Q3038" s="7">
        <f t="shared" si="237"/>
        <v>96.3</v>
      </c>
      <c r="R3038" s="8" t="s">
        <v>8315</v>
      </c>
      <c r="S3038" t="s">
        <v>8355</v>
      </c>
      <c r="T3038" s="11">
        <f t="shared" si="238"/>
        <v>41502.499305555553</v>
      </c>
      <c r="U3038" s="11">
        <f t="shared" si="239"/>
        <v>41466.785231481481</v>
      </c>
    </row>
    <row r="3039" spans="1:21" ht="64" hidden="1" x14ac:dyDescent="0.2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s="6">
        <f t="shared" si="235"/>
        <v>213</v>
      </c>
      <c r="G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8301</v>
      </c>
      <c r="P3039" s="4">
        <f t="shared" si="236"/>
        <v>33.31</v>
      </c>
      <c r="Q3039" s="7">
        <f t="shared" si="237"/>
        <v>33.31</v>
      </c>
      <c r="R3039" s="8" t="s">
        <v>8315</v>
      </c>
      <c r="S3039" t="s">
        <v>8355</v>
      </c>
      <c r="T3039" s="11">
        <f t="shared" si="238"/>
        <v>40453.207638888889</v>
      </c>
      <c r="U3039" s="11">
        <f t="shared" si="239"/>
        <v>40378.893206018518</v>
      </c>
    </row>
    <row r="3040" spans="1:21" ht="48" hidden="1" x14ac:dyDescent="0.2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s="6">
        <f t="shared" si="235"/>
        <v>101</v>
      </c>
      <c r="G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8301</v>
      </c>
      <c r="P3040" s="4">
        <f t="shared" si="236"/>
        <v>37.22</v>
      </c>
      <c r="Q3040" s="7">
        <f t="shared" si="237"/>
        <v>37.22</v>
      </c>
      <c r="R3040" s="8" t="s">
        <v>8315</v>
      </c>
      <c r="S3040" t="s">
        <v>8355</v>
      </c>
      <c r="T3040" s="11">
        <f t="shared" si="238"/>
        <v>42433.252280092594</v>
      </c>
      <c r="U3040" s="11">
        <f t="shared" si="239"/>
        <v>42373.252280092594</v>
      </c>
    </row>
    <row r="3041" spans="1:21" ht="48" hidden="1" x14ac:dyDescent="0.2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s="6">
        <f t="shared" si="235"/>
        <v>109</v>
      </c>
      <c r="G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8301</v>
      </c>
      <c r="P3041" s="4">
        <f t="shared" si="236"/>
        <v>92.13</v>
      </c>
      <c r="Q3041" s="7">
        <f t="shared" si="237"/>
        <v>92.13</v>
      </c>
      <c r="R3041" s="8" t="s">
        <v>8315</v>
      </c>
      <c r="S3041" t="s">
        <v>8355</v>
      </c>
      <c r="T3041" s="11">
        <f t="shared" si="238"/>
        <v>41637.332638888889</v>
      </c>
      <c r="U3041" s="11">
        <f t="shared" si="239"/>
        <v>41610.794421296298</v>
      </c>
    </row>
    <row r="3042" spans="1:21" ht="48" hidden="1" x14ac:dyDescent="0.2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s="6">
        <f t="shared" si="235"/>
        <v>108</v>
      </c>
      <c r="G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8301</v>
      </c>
      <c r="P3042" s="4">
        <f t="shared" si="236"/>
        <v>76.790000000000006</v>
      </c>
      <c r="Q3042" s="7">
        <f t="shared" si="237"/>
        <v>76.790000000000006</v>
      </c>
      <c r="R3042" s="8" t="s">
        <v>8315</v>
      </c>
      <c r="S3042" t="s">
        <v>8355</v>
      </c>
      <c r="T3042" s="11">
        <f t="shared" si="238"/>
        <v>42181.958333333328</v>
      </c>
      <c r="U3042" s="11">
        <f t="shared" si="239"/>
        <v>42177.791909722218</v>
      </c>
    </row>
    <row r="3043" spans="1:21" ht="32" hidden="1" x14ac:dyDescent="0.2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s="6">
        <f t="shared" si="235"/>
        <v>110</v>
      </c>
      <c r="G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8301</v>
      </c>
      <c r="P3043" s="4">
        <f t="shared" si="236"/>
        <v>96.53</v>
      </c>
      <c r="Q3043" s="7">
        <f t="shared" si="237"/>
        <v>96.53</v>
      </c>
      <c r="R3043" s="8" t="s">
        <v>8315</v>
      </c>
      <c r="S3043" t="s">
        <v>8355</v>
      </c>
      <c r="T3043" s="11">
        <f t="shared" si="238"/>
        <v>42389.868611111116</v>
      </c>
      <c r="U3043" s="11">
        <f t="shared" si="239"/>
        <v>42359.868611111116</v>
      </c>
    </row>
    <row r="3044" spans="1:21" ht="48" hidden="1" x14ac:dyDescent="0.2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s="6">
        <f t="shared" si="235"/>
        <v>128</v>
      </c>
      <c r="G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8301</v>
      </c>
      <c r="P3044" s="4">
        <f t="shared" si="236"/>
        <v>51.89</v>
      </c>
      <c r="Q3044" s="7">
        <f t="shared" si="237"/>
        <v>51.89</v>
      </c>
      <c r="R3044" s="8" t="s">
        <v>8315</v>
      </c>
      <c r="S3044" t="s">
        <v>8355</v>
      </c>
      <c r="T3044" s="11">
        <f t="shared" si="238"/>
        <v>42283.688043981485</v>
      </c>
      <c r="U3044" s="11">
        <f t="shared" si="239"/>
        <v>42253.688043981485</v>
      </c>
    </row>
    <row r="3045" spans="1:21" ht="48" hidden="1" x14ac:dyDescent="0.2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s="6">
        <f t="shared" si="235"/>
        <v>110</v>
      </c>
      <c r="G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8301</v>
      </c>
      <c r="P3045" s="4">
        <f t="shared" si="236"/>
        <v>128.91</v>
      </c>
      <c r="Q3045" s="7">
        <f t="shared" si="237"/>
        <v>128.91</v>
      </c>
      <c r="R3045" s="8" t="s">
        <v>8315</v>
      </c>
      <c r="S3045" t="s">
        <v>8355</v>
      </c>
      <c r="T3045" s="11">
        <f t="shared" si="238"/>
        <v>42110.118055555555</v>
      </c>
      <c r="U3045" s="11">
        <f t="shared" si="239"/>
        <v>42083.070590277777</v>
      </c>
    </row>
    <row r="3046" spans="1:21" ht="48" hidden="1" x14ac:dyDescent="0.2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s="6">
        <f t="shared" si="235"/>
        <v>109</v>
      </c>
      <c r="G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8301</v>
      </c>
      <c r="P3046" s="4">
        <f t="shared" si="236"/>
        <v>84.11</v>
      </c>
      <c r="Q3046" s="7">
        <f t="shared" si="237"/>
        <v>84.11</v>
      </c>
      <c r="R3046" s="8" t="s">
        <v>8315</v>
      </c>
      <c r="S3046" t="s">
        <v>8355</v>
      </c>
      <c r="T3046" s="11">
        <f t="shared" si="238"/>
        <v>42402.7268287037</v>
      </c>
      <c r="U3046" s="11">
        <f t="shared" si="239"/>
        <v>42387.7268287037</v>
      </c>
    </row>
    <row r="3047" spans="1:21" ht="48" hidden="1" x14ac:dyDescent="0.2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s="6">
        <f t="shared" si="235"/>
        <v>133</v>
      </c>
      <c r="G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8301</v>
      </c>
      <c r="P3047" s="4">
        <f t="shared" si="236"/>
        <v>82.94</v>
      </c>
      <c r="Q3047" s="7">
        <f t="shared" si="237"/>
        <v>82.94</v>
      </c>
      <c r="R3047" s="8" t="s">
        <v>8315</v>
      </c>
      <c r="S3047" t="s">
        <v>8355</v>
      </c>
      <c r="T3047" s="11">
        <f t="shared" si="238"/>
        <v>41873.155729166669</v>
      </c>
      <c r="U3047" s="11">
        <f t="shared" si="239"/>
        <v>41843.155729166669</v>
      </c>
    </row>
    <row r="3048" spans="1:21" ht="48" hidden="1" x14ac:dyDescent="0.2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s="6">
        <f t="shared" si="235"/>
        <v>191</v>
      </c>
      <c r="G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8301</v>
      </c>
      <c r="P3048" s="4">
        <f t="shared" si="236"/>
        <v>259.95</v>
      </c>
      <c r="Q3048" s="7">
        <f t="shared" si="237"/>
        <v>259.95</v>
      </c>
      <c r="R3048" s="8" t="s">
        <v>8315</v>
      </c>
      <c r="S3048" t="s">
        <v>8355</v>
      </c>
      <c r="T3048" s="11">
        <f t="shared" si="238"/>
        <v>41892.202777777777</v>
      </c>
      <c r="U3048" s="11">
        <f t="shared" si="239"/>
        <v>41862.803078703706</v>
      </c>
    </row>
    <row r="3049" spans="1:21" ht="48" hidden="1" x14ac:dyDescent="0.2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s="6">
        <f t="shared" si="235"/>
        <v>149</v>
      </c>
      <c r="G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8301</v>
      </c>
      <c r="P3049" s="4">
        <f t="shared" si="236"/>
        <v>37.25</v>
      </c>
      <c r="Q3049" s="7">
        <f t="shared" si="237"/>
        <v>37.25</v>
      </c>
      <c r="R3049" s="8" t="s">
        <v>8315</v>
      </c>
      <c r="S3049" t="s">
        <v>8355</v>
      </c>
      <c r="T3049" s="11">
        <f t="shared" si="238"/>
        <v>42487.552777777775</v>
      </c>
      <c r="U3049" s="11">
        <f t="shared" si="239"/>
        <v>42443.989050925928</v>
      </c>
    </row>
    <row r="3050" spans="1:21" ht="48" hidden="1" x14ac:dyDescent="0.2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s="6">
        <f t="shared" si="235"/>
        <v>166</v>
      </c>
      <c r="G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8301</v>
      </c>
      <c r="P3050" s="4">
        <f t="shared" si="236"/>
        <v>177.02</v>
      </c>
      <c r="Q3050" s="7">
        <f t="shared" si="237"/>
        <v>177.02</v>
      </c>
      <c r="R3050" s="8" t="s">
        <v>8315</v>
      </c>
      <c r="S3050" t="s">
        <v>8355</v>
      </c>
      <c r="T3050" s="11">
        <f t="shared" si="238"/>
        <v>42004.890277777777</v>
      </c>
      <c r="U3050" s="11">
        <f t="shared" si="239"/>
        <v>41975.901180555549</v>
      </c>
    </row>
    <row r="3051" spans="1:21" ht="48" hidden="1" x14ac:dyDescent="0.2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s="6">
        <f t="shared" si="235"/>
        <v>107</v>
      </c>
      <c r="G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8301</v>
      </c>
      <c r="P3051" s="4">
        <f t="shared" si="236"/>
        <v>74.069999999999993</v>
      </c>
      <c r="Q3051" s="7">
        <f t="shared" si="237"/>
        <v>74.069999999999993</v>
      </c>
      <c r="R3051" s="8" t="s">
        <v>8315</v>
      </c>
      <c r="S3051" t="s">
        <v>8355</v>
      </c>
      <c r="T3051" s="11">
        <f t="shared" si="238"/>
        <v>42169.014525462961</v>
      </c>
      <c r="U3051" s="11">
        <f t="shared" si="239"/>
        <v>42139.014525462961</v>
      </c>
    </row>
    <row r="3052" spans="1:21" ht="32" hidden="1" x14ac:dyDescent="0.2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s="6">
        <f t="shared" si="235"/>
        <v>106</v>
      </c>
      <c r="G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8301</v>
      </c>
      <c r="P3052" s="4">
        <f t="shared" si="236"/>
        <v>70.67</v>
      </c>
      <c r="Q3052" s="7">
        <f t="shared" si="237"/>
        <v>70.67</v>
      </c>
      <c r="R3052" s="8" t="s">
        <v>8315</v>
      </c>
      <c r="S3052" t="s">
        <v>8355</v>
      </c>
      <c r="T3052" s="11">
        <f t="shared" si="238"/>
        <v>42495.16851851852</v>
      </c>
      <c r="U3052" s="11">
        <f t="shared" si="239"/>
        <v>42465.16851851852</v>
      </c>
    </row>
    <row r="3053" spans="1:21" ht="48" hidden="1" x14ac:dyDescent="0.2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s="6">
        <f t="shared" si="235"/>
        <v>24</v>
      </c>
      <c r="G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8301</v>
      </c>
      <c r="P3053" s="4">
        <f t="shared" si="236"/>
        <v>23.63</v>
      </c>
      <c r="Q3053" s="7">
        <f t="shared" si="237"/>
        <v>23.63</v>
      </c>
      <c r="R3053" s="8" t="s">
        <v>8315</v>
      </c>
      <c r="S3053" t="s">
        <v>8355</v>
      </c>
      <c r="T3053" s="11">
        <f t="shared" si="238"/>
        <v>42774.416030092587</v>
      </c>
      <c r="U3053" s="11">
        <f t="shared" si="239"/>
        <v>42744.416030092587</v>
      </c>
    </row>
    <row r="3054" spans="1:21" ht="32" hidden="1" x14ac:dyDescent="0.2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s="6">
        <f t="shared" si="235"/>
        <v>0</v>
      </c>
      <c r="G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8301</v>
      </c>
      <c r="P3054" s="4">
        <f t="shared" si="236"/>
        <v>37.5</v>
      </c>
      <c r="Q3054" s="7">
        <f t="shared" si="237"/>
        <v>37.5</v>
      </c>
      <c r="R3054" s="8" t="s">
        <v>8315</v>
      </c>
      <c r="S3054" t="s">
        <v>8355</v>
      </c>
      <c r="T3054" s="11">
        <f t="shared" si="238"/>
        <v>42152.665972222225</v>
      </c>
      <c r="U3054" s="11">
        <f t="shared" si="239"/>
        <v>42122.670069444444</v>
      </c>
    </row>
    <row r="3055" spans="1:21" ht="48" hidden="1" x14ac:dyDescent="0.2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s="6">
        <f t="shared" si="235"/>
        <v>0</v>
      </c>
      <c r="G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8301</v>
      </c>
      <c r="P3055" s="4">
        <f t="shared" si="236"/>
        <v>13.33</v>
      </c>
      <c r="Q3055" s="7">
        <f t="shared" si="237"/>
        <v>13.33</v>
      </c>
      <c r="R3055" s="8" t="s">
        <v>8315</v>
      </c>
      <c r="S3055" t="s">
        <v>8355</v>
      </c>
      <c r="T3055" s="11">
        <f t="shared" si="238"/>
        <v>41914.165972222225</v>
      </c>
      <c r="U3055" s="11">
        <f t="shared" si="239"/>
        <v>41862.761724537035</v>
      </c>
    </row>
    <row r="3056" spans="1:21" ht="48" hidden="1" x14ac:dyDescent="0.2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s="6">
        <f t="shared" si="235"/>
        <v>0</v>
      </c>
      <c r="G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8301</v>
      </c>
      <c r="P3056" s="4" t="e">
        <f t="shared" si="236"/>
        <v>#DIV/0!</v>
      </c>
      <c r="Q3056" s="7">
        <f t="shared" si="237"/>
        <v>0</v>
      </c>
      <c r="R3056" s="8" t="s">
        <v>8315</v>
      </c>
      <c r="S3056" t="s">
        <v>8355</v>
      </c>
      <c r="T3056" s="11">
        <f t="shared" si="238"/>
        <v>42065.044444444444</v>
      </c>
      <c r="U3056" s="11">
        <f t="shared" si="239"/>
        <v>42027.832800925928</v>
      </c>
    </row>
    <row r="3057" spans="1:21" ht="48" hidden="1" x14ac:dyDescent="0.2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s="6">
        <f t="shared" si="235"/>
        <v>0</v>
      </c>
      <c r="G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8301</v>
      </c>
      <c r="P3057" s="4">
        <f t="shared" si="236"/>
        <v>1</v>
      </c>
      <c r="Q3057" s="7">
        <f t="shared" si="237"/>
        <v>1</v>
      </c>
      <c r="R3057" s="8" t="s">
        <v>8315</v>
      </c>
      <c r="S3057" t="s">
        <v>8355</v>
      </c>
      <c r="T3057" s="11">
        <f t="shared" si="238"/>
        <v>42013.95821759259</v>
      </c>
      <c r="U3057" s="11">
        <f t="shared" si="239"/>
        <v>41953.95821759259</v>
      </c>
    </row>
    <row r="3058" spans="1:21" ht="48" hidden="1" x14ac:dyDescent="0.2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s="6">
        <f t="shared" si="235"/>
        <v>0</v>
      </c>
      <c r="G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8301</v>
      </c>
      <c r="P3058" s="4" t="e">
        <f t="shared" si="236"/>
        <v>#DIV/0!</v>
      </c>
      <c r="Q3058" s="7">
        <f t="shared" si="237"/>
        <v>0</v>
      </c>
      <c r="R3058" s="8" t="s">
        <v>8315</v>
      </c>
      <c r="S3058" t="s">
        <v>8355</v>
      </c>
      <c r="T3058" s="11">
        <f t="shared" si="238"/>
        <v>41911.636388888888</v>
      </c>
      <c r="U3058" s="11">
        <f t="shared" si="239"/>
        <v>41851.636388888888</v>
      </c>
    </row>
    <row r="3059" spans="1:21" ht="48" hidden="1" x14ac:dyDescent="0.2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s="6">
        <f t="shared" si="235"/>
        <v>0</v>
      </c>
      <c r="G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8301</v>
      </c>
      <c r="P3059" s="4" t="e">
        <f t="shared" si="236"/>
        <v>#DIV/0!</v>
      </c>
      <c r="Q3059" s="7">
        <f t="shared" si="237"/>
        <v>0</v>
      </c>
      <c r="R3059" s="8" t="s">
        <v>8315</v>
      </c>
      <c r="S3059" t="s">
        <v>8355</v>
      </c>
      <c r="T3059" s="11">
        <f t="shared" si="238"/>
        <v>42463.608923611115</v>
      </c>
      <c r="U3059" s="11">
        <f t="shared" si="239"/>
        <v>42433.650590277779</v>
      </c>
    </row>
    <row r="3060" spans="1:21" ht="48" hidden="1" x14ac:dyDescent="0.2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s="6">
        <f t="shared" si="235"/>
        <v>0</v>
      </c>
      <c r="G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8301</v>
      </c>
      <c r="P3060" s="4">
        <f t="shared" si="236"/>
        <v>1</v>
      </c>
      <c r="Q3060" s="7">
        <f t="shared" si="237"/>
        <v>1</v>
      </c>
      <c r="R3060" s="8" t="s">
        <v>8315</v>
      </c>
      <c r="S3060" t="s">
        <v>8355</v>
      </c>
      <c r="T3060" s="11">
        <f t="shared" si="238"/>
        <v>42510.374305555553</v>
      </c>
      <c r="U3060" s="11">
        <f t="shared" si="239"/>
        <v>42460.374305555553</v>
      </c>
    </row>
    <row r="3061" spans="1:21" ht="48" hidden="1" x14ac:dyDescent="0.2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s="6">
        <f t="shared" si="235"/>
        <v>3</v>
      </c>
      <c r="G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8301</v>
      </c>
      <c r="P3061" s="4">
        <f t="shared" si="236"/>
        <v>41</v>
      </c>
      <c r="Q3061" s="7">
        <f t="shared" si="237"/>
        <v>41</v>
      </c>
      <c r="R3061" s="8" t="s">
        <v>8315</v>
      </c>
      <c r="S3061" t="s">
        <v>8355</v>
      </c>
      <c r="T3061" s="11">
        <f t="shared" si="238"/>
        <v>41859.935717592591</v>
      </c>
      <c r="U3061" s="11">
        <f t="shared" si="239"/>
        <v>41829.935717592591</v>
      </c>
    </row>
    <row r="3062" spans="1:21" ht="32" hidden="1" x14ac:dyDescent="0.2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s="6">
        <f t="shared" si="235"/>
        <v>0</v>
      </c>
      <c r="G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8301</v>
      </c>
      <c r="P3062" s="4">
        <f t="shared" si="236"/>
        <v>55.83</v>
      </c>
      <c r="Q3062" s="7">
        <f t="shared" si="237"/>
        <v>55.83</v>
      </c>
      <c r="R3062" s="8" t="s">
        <v>8315</v>
      </c>
      <c r="S3062" t="s">
        <v>8355</v>
      </c>
      <c r="T3062" s="11">
        <f t="shared" si="238"/>
        <v>42275.274699074071</v>
      </c>
      <c r="U3062" s="11">
        <f t="shared" si="239"/>
        <v>42245.274699074071</v>
      </c>
    </row>
    <row r="3063" spans="1:21" ht="16" hidden="1" x14ac:dyDescent="0.2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s="6">
        <f t="shared" si="235"/>
        <v>0</v>
      </c>
      <c r="G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8301</v>
      </c>
      <c r="P3063" s="4" t="e">
        <f t="shared" si="236"/>
        <v>#DIV/0!</v>
      </c>
      <c r="Q3063" s="7">
        <f t="shared" si="237"/>
        <v>0</v>
      </c>
      <c r="R3063" s="8" t="s">
        <v>8315</v>
      </c>
      <c r="S3063" t="s">
        <v>8355</v>
      </c>
      <c r="T3063" s="11">
        <f t="shared" si="238"/>
        <v>41864.784120370372</v>
      </c>
      <c r="U3063" s="11">
        <f t="shared" si="239"/>
        <v>41834.784120370372</v>
      </c>
    </row>
    <row r="3064" spans="1:21" ht="48" hidden="1" x14ac:dyDescent="0.2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s="6">
        <f t="shared" si="235"/>
        <v>67</v>
      </c>
      <c r="G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8301</v>
      </c>
      <c r="P3064" s="4">
        <f t="shared" si="236"/>
        <v>99.76</v>
      </c>
      <c r="Q3064" s="7">
        <f t="shared" si="237"/>
        <v>99.76</v>
      </c>
      <c r="R3064" s="8" t="s">
        <v>8315</v>
      </c>
      <c r="S3064" t="s">
        <v>8355</v>
      </c>
      <c r="T3064" s="11">
        <f t="shared" si="238"/>
        <v>42277.75</v>
      </c>
      <c r="U3064" s="11">
        <f t="shared" si="239"/>
        <v>42248.535787037035</v>
      </c>
    </row>
    <row r="3065" spans="1:21" ht="32" hidden="1" x14ac:dyDescent="0.2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s="6">
        <f t="shared" si="235"/>
        <v>20</v>
      </c>
      <c r="G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8301</v>
      </c>
      <c r="P3065" s="4">
        <f t="shared" si="236"/>
        <v>25.52</v>
      </c>
      <c r="Q3065" s="7">
        <f t="shared" si="237"/>
        <v>25.52</v>
      </c>
      <c r="R3065" s="8" t="s">
        <v>8315</v>
      </c>
      <c r="S3065" t="s">
        <v>8355</v>
      </c>
      <c r="T3065" s="11">
        <f t="shared" si="238"/>
        <v>42665.922893518517</v>
      </c>
      <c r="U3065" s="11">
        <f t="shared" si="239"/>
        <v>42630.922893518517</v>
      </c>
    </row>
    <row r="3066" spans="1:21" ht="32" hidden="1" x14ac:dyDescent="0.2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s="6">
        <f t="shared" si="235"/>
        <v>11</v>
      </c>
      <c r="G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8301</v>
      </c>
      <c r="P3066" s="4">
        <f t="shared" si="236"/>
        <v>117.65</v>
      </c>
      <c r="Q3066" s="7">
        <f t="shared" si="237"/>
        <v>117.65</v>
      </c>
      <c r="R3066" s="8" t="s">
        <v>8315</v>
      </c>
      <c r="S3066" t="s">
        <v>8355</v>
      </c>
      <c r="T3066" s="11">
        <f t="shared" si="238"/>
        <v>42330.290972222225</v>
      </c>
      <c r="U3066" s="11">
        <f t="shared" si="239"/>
        <v>42299.130162037036</v>
      </c>
    </row>
    <row r="3067" spans="1:21" ht="48" hidden="1" x14ac:dyDescent="0.2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s="6">
        <f t="shared" si="235"/>
        <v>0</v>
      </c>
      <c r="G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8301</v>
      </c>
      <c r="P3067" s="4">
        <f t="shared" si="236"/>
        <v>5</v>
      </c>
      <c r="Q3067" s="7">
        <f t="shared" si="237"/>
        <v>5</v>
      </c>
      <c r="R3067" s="8" t="s">
        <v>8315</v>
      </c>
      <c r="S3067" t="s">
        <v>8355</v>
      </c>
      <c r="T3067" s="11">
        <f t="shared" si="238"/>
        <v>41850.055231481485</v>
      </c>
      <c r="U3067" s="11">
        <f t="shared" si="239"/>
        <v>41825.055231481485</v>
      </c>
    </row>
    <row r="3068" spans="1:21" ht="48" hidden="1" x14ac:dyDescent="0.2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s="6">
        <f t="shared" si="235"/>
        <v>12</v>
      </c>
      <c r="G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8301</v>
      </c>
      <c r="P3068" s="4">
        <f t="shared" si="236"/>
        <v>2796.67</v>
      </c>
      <c r="Q3068" s="7">
        <f t="shared" si="237"/>
        <v>2796.67</v>
      </c>
      <c r="R3068" s="8" t="s">
        <v>8315</v>
      </c>
      <c r="S3068" t="s">
        <v>8355</v>
      </c>
      <c r="T3068" s="11">
        <f t="shared" si="238"/>
        <v>42561.228437500002</v>
      </c>
      <c r="U3068" s="11">
        <f t="shared" si="239"/>
        <v>42531.228437500002</v>
      </c>
    </row>
    <row r="3069" spans="1:21" ht="48" hidden="1" x14ac:dyDescent="0.2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s="6">
        <f t="shared" si="235"/>
        <v>3</v>
      </c>
      <c r="G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8301</v>
      </c>
      <c r="P3069" s="4">
        <f t="shared" si="236"/>
        <v>200</v>
      </c>
      <c r="Q3069" s="7">
        <f t="shared" si="237"/>
        <v>200</v>
      </c>
      <c r="R3069" s="8" t="s">
        <v>8315</v>
      </c>
      <c r="S3069" t="s">
        <v>8355</v>
      </c>
      <c r="T3069" s="11">
        <f t="shared" si="238"/>
        <v>42256.938414351855</v>
      </c>
      <c r="U3069" s="11">
        <f t="shared" si="239"/>
        <v>42226.938414351855</v>
      </c>
    </row>
    <row r="3070" spans="1:21" ht="48" hidden="1" x14ac:dyDescent="0.2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s="6">
        <f t="shared" si="235"/>
        <v>0</v>
      </c>
      <c r="G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8301</v>
      </c>
      <c r="P3070" s="4">
        <f t="shared" si="236"/>
        <v>87.5</v>
      </c>
      <c r="Q3070" s="7">
        <f t="shared" si="237"/>
        <v>87.5</v>
      </c>
      <c r="R3070" s="8" t="s">
        <v>8315</v>
      </c>
      <c r="S3070" t="s">
        <v>8355</v>
      </c>
      <c r="T3070" s="11">
        <f t="shared" si="238"/>
        <v>42293.691574074073</v>
      </c>
      <c r="U3070" s="11">
        <f t="shared" si="239"/>
        <v>42263.691574074073</v>
      </c>
    </row>
    <row r="3071" spans="1:21" ht="48" hidden="1" x14ac:dyDescent="0.2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s="6">
        <f t="shared" si="235"/>
        <v>14</v>
      </c>
      <c r="G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8301</v>
      </c>
      <c r="P3071" s="4">
        <f t="shared" si="236"/>
        <v>20.14</v>
      </c>
      <c r="Q3071" s="7">
        <f t="shared" si="237"/>
        <v>20.14</v>
      </c>
      <c r="R3071" s="8" t="s">
        <v>8315</v>
      </c>
      <c r="S3071" t="s">
        <v>8355</v>
      </c>
      <c r="T3071" s="11">
        <f t="shared" si="238"/>
        <v>41987.833726851852</v>
      </c>
      <c r="U3071" s="11">
        <f t="shared" si="239"/>
        <v>41957.833726851852</v>
      </c>
    </row>
    <row r="3072" spans="1:21" ht="48" hidden="1" x14ac:dyDescent="0.2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s="6">
        <f t="shared" si="235"/>
        <v>3</v>
      </c>
      <c r="G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8301</v>
      </c>
      <c r="P3072" s="4">
        <f t="shared" si="236"/>
        <v>20.88</v>
      </c>
      <c r="Q3072" s="7">
        <f t="shared" si="237"/>
        <v>20.88</v>
      </c>
      <c r="R3072" s="8" t="s">
        <v>8315</v>
      </c>
      <c r="S3072" t="s">
        <v>8355</v>
      </c>
      <c r="T3072" s="11">
        <f t="shared" si="238"/>
        <v>42711.733437499999</v>
      </c>
      <c r="U3072" s="11">
        <f t="shared" si="239"/>
        <v>42690.733437499999</v>
      </c>
    </row>
    <row r="3073" spans="1:21" ht="48" hidden="1" x14ac:dyDescent="0.2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s="6">
        <f t="shared" si="235"/>
        <v>60</v>
      </c>
      <c r="G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8301</v>
      </c>
      <c r="P3073" s="4">
        <f t="shared" si="236"/>
        <v>61.31</v>
      </c>
      <c r="Q3073" s="7">
        <f t="shared" si="237"/>
        <v>61.31</v>
      </c>
      <c r="R3073" s="8" t="s">
        <v>8315</v>
      </c>
      <c r="S3073" t="s">
        <v>8355</v>
      </c>
      <c r="T3073" s="11">
        <f t="shared" si="238"/>
        <v>42115.249305555553</v>
      </c>
      <c r="U3073" s="11">
        <f t="shared" si="239"/>
        <v>42097.732418981483</v>
      </c>
    </row>
    <row r="3074" spans="1:21" ht="48" hidden="1" x14ac:dyDescent="0.2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s="6">
        <f t="shared" si="235"/>
        <v>0</v>
      </c>
      <c r="G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8301</v>
      </c>
      <c r="P3074" s="4">
        <f t="shared" si="236"/>
        <v>1</v>
      </c>
      <c r="Q3074" s="7">
        <f t="shared" si="237"/>
        <v>1</v>
      </c>
      <c r="R3074" s="8" t="s">
        <v>8315</v>
      </c>
      <c r="S3074" t="s">
        <v>8355</v>
      </c>
      <c r="T3074" s="11">
        <f t="shared" si="238"/>
        <v>42673.073611111111</v>
      </c>
      <c r="U3074" s="11">
        <f t="shared" si="239"/>
        <v>42658.690532407403</v>
      </c>
    </row>
    <row r="3075" spans="1:21" ht="48" hidden="1" x14ac:dyDescent="0.2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s="6">
        <f t="shared" ref="F3075:F3138" si="240">ROUND(E3075/D3075*100,0)</f>
        <v>0</v>
      </c>
      <c r="G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8301</v>
      </c>
      <c r="P3075" s="4">
        <f t="shared" ref="P3075:P3138" si="241">ROUND(E3075/M3075,2)</f>
        <v>92.14</v>
      </c>
      <c r="Q3075" s="7">
        <f t="shared" ref="Q3075:Q3138" si="242">IFERROR(ROUND(E3075/M3075,2),0)</f>
        <v>92.14</v>
      </c>
      <c r="R3075" s="8" t="s">
        <v>8315</v>
      </c>
      <c r="S3075" t="s">
        <v>8355</v>
      </c>
      <c r="T3075" s="11">
        <f t="shared" ref="T3075:T3138" si="243">(((J3075/60)/60)/24)+DATE(1970,1,1)</f>
        <v>42169.804861111115</v>
      </c>
      <c r="U3075" s="11">
        <f t="shared" ref="U3075:U3138" si="244">(((K3075/60)/60)/24)+DATE(1970,1,1)</f>
        <v>42111.684027777781</v>
      </c>
    </row>
    <row r="3076" spans="1:21" ht="64" hidden="1" x14ac:dyDescent="0.2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s="6">
        <f t="shared" si="240"/>
        <v>0</v>
      </c>
      <c r="G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8301</v>
      </c>
      <c r="P3076" s="4">
        <f t="shared" si="241"/>
        <v>7.33</v>
      </c>
      <c r="Q3076" s="7">
        <f t="shared" si="242"/>
        <v>7.33</v>
      </c>
      <c r="R3076" s="8" t="s">
        <v>8315</v>
      </c>
      <c r="S3076" t="s">
        <v>8355</v>
      </c>
      <c r="T3076" s="11">
        <f t="shared" si="243"/>
        <v>42439.571284722217</v>
      </c>
      <c r="U3076" s="11">
        <f t="shared" si="244"/>
        <v>42409.571284722217</v>
      </c>
    </row>
    <row r="3077" spans="1:21" ht="48" hidden="1" x14ac:dyDescent="0.2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s="6">
        <f t="shared" si="240"/>
        <v>9</v>
      </c>
      <c r="G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8301</v>
      </c>
      <c r="P3077" s="4">
        <f t="shared" si="241"/>
        <v>64.8</v>
      </c>
      <c r="Q3077" s="7">
        <f t="shared" si="242"/>
        <v>64.8</v>
      </c>
      <c r="R3077" s="8" t="s">
        <v>8315</v>
      </c>
      <c r="S3077" t="s">
        <v>8355</v>
      </c>
      <c r="T3077" s="11">
        <f t="shared" si="243"/>
        <v>42601.102314814809</v>
      </c>
      <c r="U3077" s="11">
        <f t="shared" si="244"/>
        <v>42551.102314814809</v>
      </c>
    </row>
    <row r="3078" spans="1:21" ht="32" hidden="1" x14ac:dyDescent="0.2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s="6">
        <f t="shared" si="240"/>
        <v>15</v>
      </c>
      <c r="G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8301</v>
      </c>
      <c r="P3078" s="4">
        <f t="shared" si="241"/>
        <v>30.12</v>
      </c>
      <c r="Q3078" s="7">
        <f t="shared" si="242"/>
        <v>30.12</v>
      </c>
      <c r="R3078" s="8" t="s">
        <v>8315</v>
      </c>
      <c r="S3078" t="s">
        <v>8355</v>
      </c>
      <c r="T3078" s="11">
        <f t="shared" si="243"/>
        <v>42286.651886574073</v>
      </c>
      <c r="U3078" s="11">
        <f t="shared" si="244"/>
        <v>42226.651886574073</v>
      </c>
    </row>
    <row r="3079" spans="1:21" ht="48" hidden="1" x14ac:dyDescent="0.2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s="6">
        <f t="shared" si="240"/>
        <v>0</v>
      </c>
      <c r="G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8301</v>
      </c>
      <c r="P3079" s="4">
        <f t="shared" si="241"/>
        <v>52.5</v>
      </c>
      <c r="Q3079" s="7">
        <f t="shared" si="242"/>
        <v>52.5</v>
      </c>
      <c r="R3079" s="8" t="s">
        <v>8315</v>
      </c>
      <c r="S3079" t="s">
        <v>8355</v>
      </c>
      <c r="T3079" s="11">
        <f t="shared" si="243"/>
        <v>42796.956921296296</v>
      </c>
      <c r="U3079" s="11">
        <f t="shared" si="244"/>
        <v>42766.956921296296</v>
      </c>
    </row>
    <row r="3080" spans="1:21" ht="48" hidden="1" x14ac:dyDescent="0.2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s="6">
        <f t="shared" si="240"/>
        <v>0</v>
      </c>
      <c r="G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8301</v>
      </c>
      <c r="P3080" s="4">
        <f t="shared" si="241"/>
        <v>23.67</v>
      </c>
      <c r="Q3080" s="7">
        <f t="shared" si="242"/>
        <v>23.67</v>
      </c>
      <c r="R3080" s="8" t="s">
        <v>8315</v>
      </c>
      <c r="S3080" t="s">
        <v>8355</v>
      </c>
      <c r="T3080" s="11">
        <f t="shared" si="243"/>
        <v>42061.138831018514</v>
      </c>
      <c r="U3080" s="11">
        <f t="shared" si="244"/>
        <v>42031.138831018514</v>
      </c>
    </row>
    <row r="3081" spans="1:21" ht="48" hidden="1" x14ac:dyDescent="0.2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s="6">
        <f t="shared" si="240"/>
        <v>1</v>
      </c>
      <c r="G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8301</v>
      </c>
      <c r="P3081" s="4">
        <f t="shared" si="241"/>
        <v>415.78</v>
      </c>
      <c r="Q3081" s="7">
        <f t="shared" si="242"/>
        <v>415.78</v>
      </c>
      <c r="R3081" s="8" t="s">
        <v>8315</v>
      </c>
      <c r="S3081" t="s">
        <v>8355</v>
      </c>
      <c r="T3081" s="11">
        <f t="shared" si="243"/>
        <v>42085.671701388885</v>
      </c>
      <c r="U3081" s="11">
        <f t="shared" si="244"/>
        <v>42055.713368055556</v>
      </c>
    </row>
    <row r="3082" spans="1:21" ht="48" hidden="1" x14ac:dyDescent="0.2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s="6">
        <f t="shared" si="240"/>
        <v>0</v>
      </c>
      <c r="G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8301</v>
      </c>
      <c r="P3082" s="4">
        <f t="shared" si="241"/>
        <v>53.71</v>
      </c>
      <c r="Q3082" s="7">
        <f t="shared" si="242"/>
        <v>53.71</v>
      </c>
      <c r="R3082" s="8" t="s">
        <v>8315</v>
      </c>
      <c r="S3082" t="s">
        <v>8355</v>
      </c>
      <c r="T3082" s="11">
        <f t="shared" si="243"/>
        <v>42000.0699537037</v>
      </c>
      <c r="U3082" s="11">
        <f t="shared" si="244"/>
        <v>41940.028287037036</v>
      </c>
    </row>
    <row r="3083" spans="1:21" ht="48" hidden="1" x14ac:dyDescent="0.2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s="6">
        <f t="shared" si="240"/>
        <v>0</v>
      </c>
      <c r="G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8301</v>
      </c>
      <c r="P3083" s="4">
        <f t="shared" si="241"/>
        <v>420.6</v>
      </c>
      <c r="Q3083" s="7">
        <f t="shared" si="242"/>
        <v>420.6</v>
      </c>
      <c r="R3083" s="8" t="s">
        <v>8315</v>
      </c>
      <c r="S3083" t="s">
        <v>8355</v>
      </c>
      <c r="T3083" s="11">
        <f t="shared" si="243"/>
        <v>42267.181608796294</v>
      </c>
      <c r="U3083" s="11">
        <f t="shared" si="244"/>
        <v>42237.181608796294</v>
      </c>
    </row>
    <row r="3084" spans="1:21" ht="48" hidden="1" x14ac:dyDescent="0.2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s="6">
        <f t="shared" si="240"/>
        <v>0</v>
      </c>
      <c r="G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8301</v>
      </c>
      <c r="P3084" s="4" t="e">
        <f t="shared" si="241"/>
        <v>#DIV/0!</v>
      </c>
      <c r="Q3084" s="7">
        <f t="shared" si="242"/>
        <v>0</v>
      </c>
      <c r="R3084" s="8" t="s">
        <v>8315</v>
      </c>
      <c r="S3084" t="s">
        <v>8355</v>
      </c>
      <c r="T3084" s="11">
        <f t="shared" si="243"/>
        <v>42323.96465277778</v>
      </c>
      <c r="U3084" s="11">
        <f t="shared" si="244"/>
        <v>42293.922986111109</v>
      </c>
    </row>
    <row r="3085" spans="1:21" ht="64" hidden="1" x14ac:dyDescent="0.2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s="6">
        <f t="shared" si="240"/>
        <v>0</v>
      </c>
      <c r="G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8301</v>
      </c>
      <c r="P3085" s="4">
        <f t="shared" si="241"/>
        <v>18.670000000000002</v>
      </c>
      <c r="Q3085" s="7">
        <f t="shared" si="242"/>
        <v>18.670000000000002</v>
      </c>
      <c r="R3085" s="8" t="s">
        <v>8315</v>
      </c>
      <c r="S3085" t="s">
        <v>8355</v>
      </c>
      <c r="T3085" s="11">
        <f t="shared" si="243"/>
        <v>41883.208333333336</v>
      </c>
      <c r="U3085" s="11">
        <f t="shared" si="244"/>
        <v>41853.563402777778</v>
      </c>
    </row>
    <row r="3086" spans="1:21" ht="48" hidden="1" x14ac:dyDescent="0.2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s="6">
        <f t="shared" si="240"/>
        <v>12</v>
      </c>
      <c r="G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8301</v>
      </c>
      <c r="P3086" s="4">
        <f t="shared" si="241"/>
        <v>78.33</v>
      </c>
      <c r="Q3086" s="7">
        <f t="shared" si="242"/>
        <v>78.33</v>
      </c>
      <c r="R3086" s="8" t="s">
        <v>8315</v>
      </c>
      <c r="S3086" t="s">
        <v>8355</v>
      </c>
      <c r="T3086" s="11">
        <f t="shared" si="243"/>
        <v>42129.783333333333</v>
      </c>
      <c r="U3086" s="11">
        <f t="shared" si="244"/>
        <v>42100.723738425921</v>
      </c>
    </row>
    <row r="3087" spans="1:21" ht="48" hidden="1" x14ac:dyDescent="0.2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s="6">
        <f t="shared" si="240"/>
        <v>2</v>
      </c>
      <c r="G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8301</v>
      </c>
      <c r="P3087" s="4">
        <f t="shared" si="241"/>
        <v>67.78</v>
      </c>
      <c r="Q3087" s="7">
        <f t="shared" si="242"/>
        <v>67.78</v>
      </c>
      <c r="R3087" s="8" t="s">
        <v>8315</v>
      </c>
      <c r="S3087" t="s">
        <v>8355</v>
      </c>
      <c r="T3087" s="11">
        <f t="shared" si="243"/>
        <v>42276.883784722217</v>
      </c>
      <c r="U3087" s="11">
        <f t="shared" si="244"/>
        <v>42246.883784722217</v>
      </c>
    </row>
    <row r="3088" spans="1:21" ht="48" hidden="1" x14ac:dyDescent="0.2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s="6">
        <f t="shared" si="240"/>
        <v>0</v>
      </c>
      <c r="G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8301</v>
      </c>
      <c r="P3088" s="4">
        <f t="shared" si="241"/>
        <v>16.670000000000002</v>
      </c>
      <c r="Q3088" s="7">
        <f t="shared" si="242"/>
        <v>16.670000000000002</v>
      </c>
      <c r="R3088" s="8" t="s">
        <v>8315</v>
      </c>
      <c r="S3088" t="s">
        <v>8355</v>
      </c>
      <c r="T3088" s="11">
        <f t="shared" si="243"/>
        <v>42233.67082175926</v>
      </c>
      <c r="U3088" s="11">
        <f t="shared" si="244"/>
        <v>42173.67082175926</v>
      </c>
    </row>
    <row r="3089" spans="1:21" ht="48" hidden="1" x14ac:dyDescent="0.2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s="6">
        <f t="shared" si="240"/>
        <v>1</v>
      </c>
      <c r="G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8301</v>
      </c>
      <c r="P3089" s="4">
        <f t="shared" si="241"/>
        <v>62.5</v>
      </c>
      <c r="Q3089" s="7">
        <f t="shared" si="242"/>
        <v>62.5</v>
      </c>
      <c r="R3089" s="8" t="s">
        <v>8315</v>
      </c>
      <c r="S3089" t="s">
        <v>8355</v>
      </c>
      <c r="T3089" s="11">
        <f t="shared" si="243"/>
        <v>42725.192013888889</v>
      </c>
      <c r="U3089" s="11">
        <f t="shared" si="244"/>
        <v>42665.150347222225</v>
      </c>
    </row>
    <row r="3090" spans="1:21" ht="32" hidden="1" x14ac:dyDescent="0.2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s="6">
        <f t="shared" si="240"/>
        <v>0</v>
      </c>
      <c r="G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8301</v>
      </c>
      <c r="P3090" s="4">
        <f t="shared" si="241"/>
        <v>42</v>
      </c>
      <c r="Q3090" s="7">
        <f t="shared" si="242"/>
        <v>42</v>
      </c>
      <c r="R3090" s="8" t="s">
        <v>8315</v>
      </c>
      <c r="S3090" t="s">
        <v>8355</v>
      </c>
      <c r="T3090" s="11">
        <f t="shared" si="243"/>
        <v>42012.570138888885</v>
      </c>
      <c r="U3090" s="11">
        <f t="shared" si="244"/>
        <v>41981.57230324074</v>
      </c>
    </row>
    <row r="3091" spans="1:21" ht="32" hidden="1" x14ac:dyDescent="0.2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s="6">
        <f t="shared" si="240"/>
        <v>23</v>
      </c>
      <c r="G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8301</v>
      </c>
      <c r="P3091" s="4">
        <f t="shared" si="241"/>
        <v>130.09</v>
      </c>
      <c r="Q3091" s="7">
        <f t="shared" si="242"/>
        <v>130.09</v>
      </c>
      <c r="R3091" s="8" t="s">
        <v>8315</v>
      </c>
      <c r="S3091" t="s">
        <v>8355</v>
      </c>
      <c r="T3091" s="11">
        <f t="shared" si="243"/>
        <v>42560.082638888889</v>
      </c>
      <c r="U3091" s="11">
        <f t="shared" si="244"/>
        <v>42528.542627314819</v>
      </c>
    </row>
    <row r="3092" spans="1:21" ht="48" hidden="1" x14ac:dyDescent="0.2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s="6">
        <f t="shared" si="240"/>
        <v>5</v>
      </c>
      <c r="G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8301</v>
      </c>
      <c r="P3092" s="4">
        <f t="shared" si="241"/>
        <v>1270.22</v>
      </c>
      <c r="Q3092" s="7">
        <f t="shared" si="242"/>
        <v>1270.22</v>
      </c>
      <c r="R3092" s="8" t="s">
        <v>8315</v>
      </c>
      <c r="S3092" t="s">
        <v>8355</v>
      </c>
      <c r="T3092" s="11">
        <f t="shared" si="243"/>
        <v>42125.777141203704</v>
      </c>
      <c r="U3092" s="11">
        <f t="shared" si="244"/>
        <v>42065.818807870368</v>
      </c>
    </row>
    <row r="3093" spans="1:21" ht="48" hidden="1" x14ac:dyDescent="0.2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s="6">
        <f t="shared" si="240"/>
        <v>16</v>
      </c>
      <c r="G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8301</v>
      </c>
      <c r="P3093" s="4">
        <f t="shared" si="241"/>
        <v>88.44</v>
      </c>
      <c r="Q3093" s="7">
        <f t="shared" si="242"/>
        <v>88.44</v>
      </c>
      <c r="R3093" s="8" t="s">
        <v>8315</v>
      </c>
      <c r="S3093" t="s">
        <v>8355</v>
      </c>
      <c r="T3093" s="11">
        <f t="shared" si="243"/>
        <v>42596.948414351849</v>
      </c>
      <c r="U3093" s="11">
        <f t="shared" si="244"/>
        <v>42566.948414351849</v>
      </c>
    </row>
    <row r="3094" spans="1:21" ht="48" hidden="1" x14ac:dyDescent="0.2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s="6">
        <f t="shared" si="240"/>
        <v>1</v>
      </c>
      <c r="G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8301</v>
      </c>
      <c r="P3094" s="4">
        <f t="shared" si="241"/>
        <v>56.34</v>
      </c>
      <c r="Q3094" s="7">
        <f t="shared" si="242"/>
        <v>56.34</v>
      </c>
      <c r="R3094" s="8" t="s">
        <v>8315</v>
      </c>
      <c r="S3094" t="s">
        <v>8355</v>
      </c>
      <c r="T3094" s="11">
        <f t="shared" si="243"/>
        <v>42292.916666666672</v>
      </c>
      <c r="U3094" s="11">
        <f t="shared" si="244"/>
        <v>42255.619351851856</v>
      </c>
    </row>
    <row r="3095" spans="1:21" ht="48" hidden="1" x14ac:dyDescent="0.2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s="6">
        <f t="shared" si="240"/>
        <v>23</v>
      </c>
      <c r="G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8301</v>
      </c>
      <c r="P3095" s="4">
        <f t="shared" si="241"/>
        <v>53.53</v>
      </c>
      <c r="Q3095" s="7">
        <f t="shared" si="242"/>
        <v>53.53</v>
      </c>
      <c r="R3095" s="8" t="s">
        <v>8315</v>
      </c>
      <c r="S3095" t="s">
        <v>8355</v>
      </c>
      <c r="T3095" s="11">
        <f t="shared" si="243"/>
        <v>41791.165972222225</v>
      </c>
      <c r="U3095" s="11">
        <f t="shared" si="244"/>
        <v>41760.909039351849</v>
      </c>
    </row>
    <row r="3096" spans="1:21" ht="32" hidden="1" x14ac:dyDescent="0.2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s="6">
        <f t="shared" si="240"/>
        <v>0</v>
      </c>
      <c r="G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8301</v>
      </c>
      <c r="P3096" s="4">
        <f t="shared" si="241"/>
        <v>25</v>
      </c>
      <c r="Q3096" s="7">
        <f t="shared" si="242"/>
        <v>25</v>
      </c>
      <c r="R3096" s="8" t="s">
        <v>8315</v>
      </c>
      <c r="S3096" t="s">
        <v>8355</v>
      </c>
      <c r="T3096" s="11">
        <f t="shared" si="243"/>
        <v>42267.795787037037</v>
      </c>
      <c r="U3096" s="11">
        <f t="shared" si="244"/>
        <v>42207.795787037037</v>
      </c>
    </row>
    <row r="3097" spans="1:21" ht="48" hidden="1" x14ac:dyDescent="0.2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s="6">
        <f t="shared" si="240"/>
        <v>0</v>
      </c>
      <c r="G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8301</v>
      </c>
      <c r="P3097" s="4">
        <f t="shared" si="241"/>
        <v>50</v>
      </c>
      <c r="Q3097" s="7">
        <f t="shared" si="242"/>
        <v>50</v>
      </c>
      <c r="R3097" s="8" t="s">
        <v>8315</v>
      </c>
      <c r="S3097" t="s">
        <v>8355</v>
      </c>
      <c r="T3097" s="11">
        <f t="shared" si="243"/>
        <v>42583.025231481486</v>
      </c>
      <c r="U3097" s="11">
        <f t="shared" si="244"/>
        <v>42523.025231481486</v>
      </c>
    </row>
    <row r="3098" spans="1:21" ht="48" hidden="1" x14ac:dyDescent="0.2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s="6">
        <f t="shared" si="240"/>
        <v>4</v>
      </c>
      <c r="G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8301</v>
      </c>
      <c r="P3098" s="4">
        <f t="shared" si="241"/>
        <v>56.79</v>
      </c>
      <c r="Q3098" s="7">
        <f t="shared" si="242"/>
        <v>56.79</v>
      </c>
      <c r="R3098" s="8" t="s">
        <v>8315</v>
      </c>
      <c r="S3098" t="s">
        <v>8355</v>
      </c>
      <c r="T3098" s="11">
        <f t="shared" si="243"/>
        <v>42144.825532407413</v>
      </c>
      <c r="U3098" s="11">
        <f t="shared" si="244"/>
        <v>42114.825532407413</v>
      </c>
    </row>
    <row r="3099" spans="1:21" ht="48" hidden="1" x14ac:dyDescent="0.2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s="6">
        <f t="shared" si="240"/>
        <v>17</v>
      </c>
      <c r="G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8301</v>
      </c>
      <c r="P3099" s="4">
        <f t="shared" si="241"/>
        <v>40.83</v>
      </c>
      <c r="Q3099" s="7">
        <f t="shared" si="242"/>
        <v>40.83</v>
      </c>
      <c r="R3099" s="8" t="s">
        <v>8315</v>
      </c>
      <c r="S3099" t="s">
        <v>8355</v>
      </c>
      <c r="T3099" s="11">
        <f t="shared" si="243"/>
        <v>42650.583333333328</v>
      </c>
      <c r="U3099" s="11">
        <f t="shared" si="244"/>
        <v>42629.503483796296</v>
      </c>
    </row>
    <row r="3100" spans="1:21" ht="48" hidden="1" x14ac:dyDescent="0.2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s="6">
        <f t="shared" si="240"/>
        <v>4</v>
      </c>
      <c r="G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8301</v>
      </c>
      <c r="P3100" s="4">
        <f t="shared" si="241"/>
        <v>65.11</v>
      </c>
      <c r="Q3100" s="7">
        <f t="shared" si="242"/>
        <v>65.11</v>
      </c>
      <c r="R3100" s="8" t="s">
        <v>8315</v>
      </c>
      <c r="S3100" t="s">
        <v>8355</v>
      </c>
      <c r="T3100" s="11">
        <f t="shared" si="243"/>
        <v>42408.01180555555</v>
      </c>
      <c r="U3100" s="11">
        <f t="shared" si="244"/>
        <v>42359.792233796295</v>
      </c>
    </row>
    <row r="3101" spans="1:21" ht="48" hidden="1" x14ac:dyDescent="0.2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s="6">
        <f t="shared" si="240"/>
        <v>14</v>
      </c>
      <c r="G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8301</v>
      </c>
      <c r="P3101" s="4">
        <f t="shared" si="241"/>
        <v>55.6</v>
      </c>
      <c r="Q3101" s="7">
        <f t="shared" si="242"/>
        <v>55.6</v>
      </c>
      <c r="R3101" s="8" t="s">
        <v>8315</v>
      </c>
      <c r="S3101" t="s">
        <v>8355</v>
      </c>
      <c r="T3101" s="11">
        <f t="shared" si="243"/>
        <v>42412.189710648148</v>
      </c>
      <c r="U3101" s="11">
        <f t="shared" si="244"/>
        <v>42382.189710648148</v>
      </c>
    </row>
    <row r="3102" spans="1:21" ht="48" hidden="1" x14ac:dyDescent="0.2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s="6">
        <f t="shared" si="240"/>
        <v>15</v>
      </c>
      <c r="G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8301</v>
      </c>
      <c r="P3102" s="4">
        <f t="shared" si="241"/>
        <v>140.54</v>
      </c>
      <c r="Q3102" s="7">
        <f t="shared" si="242"/>
        <v>140.54</v>
      </c>
      <c r="R3102" s="8" t="s">
        <v>8315</v>
      </c>
      <c r="S3102" t="s">
        <v>8355</v>
      </c>
      <c r="T3102" s="11">
        <f t="shared" si="243"/>
        <v>41932.622395833336</v>
      </c>
      <c r="U3102" s="11">
        <f t="shared" si="244"/>
        <v>41902.622395833336</v>
      </c>
    </row>
    <row r="3103" spans="1:21" ht="48" hidden="1" x14ac:dyDescent="0.2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s="6">
        <f t="shared" si="240"/>
        <v>12</v>
      </c>
      <c r="G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8301</v>
      </c>
      <c r="P3103" s="4">
        <f t="shared" si="241"/>
        <v>25</v>
      </c>
      <c r="Q3103" s="7">
        <f t="shared" si="242"/>
        <v>25</v>
      </c>
      <c r="R3103" s="8" t="s">
        <v>8315</v>
      </c>
      <c r="S3103" t="s">
        <v>8355</v>
      </c>
      <c r="T3103" s="11">
        <f t="shared" si="243"/>
        <v>42201.330555555556</v>
      </c>
      <c r="U3103" s="11">
        <f t="shared" si="244"/>
        <v>42171.383530092593</v>
      </c>
    </row>
    <row r="3104" spans="1:21" ht="48" hidden="1" x14ac:dyDescent="0.2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s="6">
        <f t="shared" si="240"/>
        <v>39</v>
      </c>
      <c r="G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8301</v>
      </c>
      <c r="P3104" s="4">
        <f t="shared" si="241"/>
        <v>69.53</v>
      </c>
      <c r="Q3104" s="7">
        <f t="shared" si="242"/>
        <v>69.53</v>
      </c>
      <c r="R3104" s="8" t="s">
        <v>8315</v>
      </c>
      <c r="S3104" t="s">
        <v>8355</v>
      </c>
      <c r="T3104" s="11">
        <f t="shared" si="243"/>
        <v>42605.340486111112</v>
      </c>
      <c r="U3104" s="11">
        <f t="shared" si="244"/>
        <v>42555.340486111112</v>
      </c>
    </row>
    <row r="3105" spans="1:21" ht="32" hidden="1" x14ac:dyDescent="0.2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s="6">
        <f t="shared" si="240"/>
        <v>0</v>
      </c>
      <c r="G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8301</v>
      </c>
      <c r="P3105" s="4">
        <f t="shared" si="241"/>
        <v>5.5</v>
      </c>
      <c r="Q3105" s="7">
        <f t="shared" si="242"/>
        <v>5.5</v>
      </c>
      <c r="R3105" s="8" t="s">
        <v>8315</v>
      </c>
      <c r="S3105" t="s">
        <v>8355</v>
      </c>
      <c r="T3105" s="11">
        <f t="shared" si="243"/>
        <v>42167.156319444446</v>
      </c>
      <c r="U3105" s="11">
        <f t="shared" si="244"/>
        <v>42107.156319444446</v>
      </c>
    </row>
    <row r="3106" spans="1:21" ht="48" hidden="1" x14ac:dyDescent="0.2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s="6">
        <f t="shared" si="240"/>
        <v>30</v>
      </c>
      <c r="G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8301</v>
      </c>
      <c r="P3106" s="4">
        <f t="shared" si="241"/>
        <v>237</v>
      </c>
      <c r="Q3106" s="7">
        <f t="shared" si="242"/>
        <v>237</v>
      </c>
      <c r="R3106" s="8" t="s">
        <v>8315</v>
      </c>
      <c r="S3106" t="s">
        <v>8355</v>
      </c>
      <c r="T3106" s="11">
        <f t="shared" si="243"/>
        <v>42038.083333333328</v>
      </c>
      <c r="U3106" s="11">
        <f t="shared" si="244"/>
        <v>42006.908692129626</v>
      </c>
    </row>
    <row r="3107" spans="1:21" ht="48" hidden="1" x14ac:dyDescent="0.2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s="6">
        <f t="shared" si="240"/>
        <v>42</v>
      </c>
      <c r="G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8301</v>
      </c>
      <c r="P3107" s="4">
        <f t="shared" si="241"/>
        <v>79.87</v>
      </c>
      <c r="Q3107" s="7">
        <f t="shared" si="242"/>
        <v>79.87</v>
      </c>
      <c r="R3107" s="8" t="s">
        <v>8315</v>
      </c>
      <c r="S3107" t="s">
        <v>8355</v>
      </c>
      <c r="T3107" s="11">
        <f t="shared" si="243"/>
        <v>41931.208333333336</v>
      </c>
      <c r="U3107" s="11">
        <f t="shared" si="244"/>
        <v>41876.718935185185</v>
      </c>
    </row>
    <row r="3108" spans="1:21" ht="48" hidden="1" x14ac:dyDescent="0.2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s="6">
        <f t="shared" si="240"/>
        <v>4</v>
      </c>
      <c r="G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8301</v>
      </c>
      <c r="P3108" s="4">
        <f t="shared" si="241"/>
        <v>10.25</v>
      </c>
      <c r="Q3108" s="7">
        <f t="shared" si="242"/>
        <v>10.25</v>
      </c>
      <c r="R3108" s="8" t="s">
        <v>8315</v>
      </c>
      <c r="S3108" t="s">
        <v>8355</v>
      </c>
      <c r="T3108" s="11">
        <f t="shared" si="243"/>
        <v>42263.916666666672</v>
      </c>
      <c r="U3108" s="11">
        <f t="shared" si="244"/>
        <v>42241.429120370376</v>
      </c>
    </row>
    <row r="3109" spans="1:21" ht="48" hidden="1" x14ac:dyDescent="0.2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s="6">
        <f t="shared" si="240"/>
        <v>20</v>
      </c>
      <c r="G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8301</v>
      </c>
      <c r="P3109" s="4">
        <f t="shared" si="241"/>
        <v>272.58999999999997</v>
      </c>
      <c r="Q3109" s="7">
        <f t="shared" si="242"/>
        <v>272.58999999999997</v>
      </c>
      <c r="R3109" s="8" t="s">
        <v>8315</v>
      </c>
      <c r="S3109" t="s">
        <v>8355</v>
      </c>
      <c r="T3109" s="11">
        <f t="shared" si="243"/>
        <v>42135.814247685179</v>
      </c>
      <c r="U3109" s="11">
        <f t="shared" si="244"/>
        <v>42128.814247685179</v>
      </c>
    </row>
    <row r="3110" spans="1:21" ht="16" hidden="1" x14ac:dyDescent="0.2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s="6">
        <f t="shared" si="240"/>
        <v>0</v>
      </c>
      <c r="G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8301</v>
      </c>
      <c r="P3110" s="4">
        <f t="shared" si="241"/>
        <v>13</v>
      </c>
      <c r="Q3110" s="7">
        <f t="shared" si="242"/>
        <v>13</v>
      </c>
      <c r="R3110" s="8" t="s">
        <v>8315</v>
      </c>
      <c r="S3110" t="s">
        <v>8355</v>
      </c>
      <c r="T3110" s="11">
        <f t="shared" si="243"/>
        <v>42122.638819444444</v>
      </c>
      <c r="U3110" s="11">
        <f t="shared" si="244"/>
        <v>42062.680486111116</v>
      </c>
    </row>
    <row r="3111" spans="1:21" ht="48" hidden="1" x14ac:dyDescent="0.2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s="6">
        <f t="shared" si="240"/>
        <v>25</v>
      </c>
      <c r="G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8301</v>
      </c>
      <c r="P3111" s="4">
        <f t="shared" si="241"/>
        <v>58.18</v>
      </c>
      <c r="Q3111" s="7">
        <f t="shared" si="242"/>
        <v>58.18</v>
      </c>
      <c r="R3111" s="8" t="s">
        <v>8315</v>
      </c>
      <c r="S3111" t="s">
        <v>8355</v>
      </c>
      <c r="T3111" s="11">
        <f t="shared" si="243"/>
        <v>41879.125115740739</v>
      </c>
      <c r="U3111" s="11">
        <f t="shared" si="244"/>
        <v>41844.125115740739</v>
      </c>
    </row>
    <row r="3112" spans="1:21" ht="48" hidden="1" x14ac:dyDescent="0.2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s="6">
        <f t="shared" si="240"/>
        <v>0</v>
      </c>
      <c r="G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8301</v>
      </c>
      <c r="P3112" s="4">
        <f t="shared" si="241"/>
        <v>10</v>
      </c>
      <c r="Q3112" s="7">
        <f t="shared" si="242"/>
        <v>10</v>
      </c>
      <c r="R3112" s="8" t="s">
        <v>8315</v>
      </c>
      <c r="S3112" t="s">
        <v>8355</v>
      </c>
      <c r="T3112" s="11">
        <f t="shared" si="243"/>
        <v>42785.031469907408</v>
      </c>
      <c r="U3112" s="11">
        <f t="shared" si="244"/>
        <v>42745.031469907408</v>
      </c>
    </row>
    <row r="3113" spans="1:21" ht="32" hidden="1" x14ac:dyDescent="0.2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s="6">
        <f t="shared" si="240"/>
        <v>27</v>
      </c>
      <c r="G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8301</v>
      </c>
      <c r="P3113" s="4">
        <f t="shared" si="241"/>
        <v>70.11</v>
      </c>
      <c r="Q3113" s="7">
        <f t="shared" si="242"/>
        <v>70.11</v>
      </c>
      <c r="R3113" s="8" t="s">
        <v>8315</v>
      </c>
      <c r="S3113" t="s">
        <v>8355</v>
      </c>
      <c r="T3113" s="11">
        <f t="shared" si="243"/>
        <v>41916.595138888886</v>
      </c>
      <c r="U3113" s="11">
        <f t="shared" si="244"/>
        <v>41885.595138888886</v>
      </c>
    </row>
    <row r="3114" spans="1:21" ht="48" hidden="1" x14ac:dyDescent="0.2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s="6">
        <f t="shared" si="240"/>
        <v>5</v>
      </c>
      <c r="G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8301</v>
      </c>
      <c r="P3114" s="4">
        <f t="shared" si="241"/>
        <v>57.89</v>
      </c>
      <c r="Q3114" s="7">
        <f t="shared" si="242"/>
        <v>57.89</v>
      </c>
      <c r="R3114" s="8" t="s">
        <v>8315</v>
      </c>
      <c r="S3114" t="s">
        <v>8355</v>
      </c>
      <c r="T3114" s="11">
        <f t="shared" si="243"/>
        <v>42675.121921296297</v>
      </c>
      <c r="U3114" s="11">
        <f t="shared" si="244"/>
        <v>42615.121921296297</v>
      </c>
    </row>
    <row r="3115" spans="1:21" ht="48" hidden="1" x14ac:dyDescent="0.2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s="6">
        <f t="shared" si="240"/>
        <v>4</v>
      </c>
      <c r="G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8301</v>
      </c>
      <c r="P3115" s="4">
        <f t="shared" si="241"/>
        <v>125.27</v>
      </c>
      <c r="Q3115" s="7">
        <f t="shared" si="242"/>
        <v>125.27</v>
      </c>
      <c r="R3115" s="8" t="s">
        <v>8315</v>
      </c>
      <c r="S3115" t="s">
        <v>8355</v>
      </c>
      <c r="T3115" s="11">
        <f t="shared" si="243"/>
        <v>42111.731273148151</v>
      </c>
      <c r="U3115" s="11">
        <f t="shared" si="244"/>
        <v>42081.731273148151</v>
      </c>
    </row>
    <row r="3116" spans="1:21" ht="48" hidden="1" x14ac:dyDescent="0.2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s="6">
        <f t="shared" si="240"/>
        <v>0</v>
      </c>
      <c r="G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8301</v>
      </c>
      <c r="P3116" s="4" t="e">
        <f t="shared" si="241"/>
        <v>#DIV/0!</v>
      </c>
      <c r="Q3116" s="7">
        <f t="shared" si="242"/>
        <v>0</v>
      </c>
      <c r="R3116" s="8" t="s">
        <v>8315</v>
      </c>
      <c r="S3116" t="s">
        <v>8355</v>
      </c>
      <c r="T3116" s="11">
        <f t="shared" si="243"/>
        <v>41903.632523148146</v>
      </c>
      <c r="U3116" s="11">
        <f t="shared" si="244"/>
        <v>41843.632523148146</v>
      </c>
    </row>
    <row r="3117" spans="1:21" ht="48" hidden="1" x14ac:dyDescent="0.2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s="6">
        <f t="shared" si="240"/>
        <v>3</v>
      </c>
      <c r="G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8301</v>
      </c>
      <c r="P3117" s="4">
        <f t="shared" si="241"/>
        <v>300</v>
      </c>
      <c r="Q3117" s="7">
        <f t="shared" si="242"/>
        <v>300</v>
      </c>
      <c r="R3117" s="8" t="s">
        <v>8315</v>
      </c>
      <c r="S3117" t="s">
        <v>8355</v>
      </c>
      <c r="T3117" s="11">
        <f t="shared" si="243"/>
        <v>42526.447071759263</v>
      </c>
      <c r="U3117" s="11">
        <f t="shared" si="244"/>
        <v>42496.447071759263</v>
      </c>
    </row>
    <row r="3118" spans="1:21" ht="48" hidden="1" x14ac:dyDescent="0.2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s="6">
        <f t="shared" si="240"/>
        <v>57</v>
      </c>
      <c r="G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8301</v>
      </c>
      <c r="P3118" s="4">
        <f t="shared" si="241"/>
        <v>43</v>
      </c>
      <c r="Q3118" s="7">
        <f t="shared" si="242"/>
        <v>43</v>
      </c>
      <c r="R3118" s="8" t="s">
        <v>8315</v>
      </c>
      <c r="S3118" t="s">
        <v>8355</v>
      </c>
      <c r="T3118" s="11">
        <f t="shared" si="243"/>
        <v>42095.515335648146</v>
      </c>
      <c r="U3118" s="11">
        <f t="shared" si="244"/>
        <v>42081.515335648146</v>
      </c>
    </row>
    <row r="3119" spans="1:21" ht="48" hidden="1" x14ac:dyDescent="0.2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s="6">
        <f t="shared" si="240"/>
        <v>0</v>
      </c>
      <c r="G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8301</v>
      </c>
      <c r="P3119" s="4">
        <f t="shared" si="241"/>
        <v>1</v>
      </c>
      <c r="Q3119" s="7">
        <f t="shared" si="242"/>
        <v>1</v>
      </c>
      <c r="R3119" s="8" t="s">
        <v>8315</v>
      </c>
      <c r="S3119" t="s">
        <v>8355</v>
      </c>
      <c r="T3119" s="11">
        <f t="shared" si="243"/>
        <v>42517.55</v>
      </c>
      <c r="U3119" s="11">
        <f t="shared" si="244"/>
        <v>42509.374537037031</v>
      </c>
    </row>
    <row r="3120" spans="1:21" ht="32" hidden="1" x14ac:dyDescent="0.2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s="6">
        <f t="shared" si="240"/>
        <v>0</v>
      </c>
      <c r="G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8301</v>
      </c>
      <c r="P3120" s="4">
        <f t="shared" si="241"/>
        <v>775</v>
      </c>
      <c r="Q3120" s="7">
        <f t="shared" si="242"/>
        <v>775</v>
      </c>
      <c r="R3120" s="8" t="s">
        <v>8315</v>
      </c>
      <c r="S3120" t="s">
        <v>8355</v>
      </c>
      <c r="T3120" s="11">
        <f t="shared" si="243"/>
        <v>42553.649571759262</v>
      </c>
      <c r="U3120" s="11">
        <f t="shared" si="244"/>
        <v>42534.649571759262</v>
      </c>
    </row>
    <row r="3121" spans="1:21" ht="48" hidden="1" x14ac:dyDescent="0.2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s="6">
        <f t="shared" si="240"/>
        <v>0</v>
      </c>
      <c r="G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8301</v>
      </c>
      <c r="P3121" s="4">
        <f t="shared" si="241"/>
        <v>5</v>
      </c>
      <c r="Q3121" s="7">
        <f t="shared" si="242"/>
        <v>5</v>
      </c>
      <c r="R3121" s="8" t="s">
        <v>8315</v>
      </c>
      <c r="S3121" t="s">
        <v>8355</v>
      </c>
      <c r="T3121" s="11">
        <f t="shared" si="243"/>
        <v>42090.003842592589</v>
      </c>
      <c r="U3121" s="11">
        <f t="shared" si="244"/>
        <v>42060.04550925926</v>
      </c>
    </row>
    <row r="3122" spans="1:21" ht="48" hidden="1" x14ac:dyDescent="0.2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s="6">
        <f t="shared" si="240"/>
        <v>0</v>
      </c>
      <c r="G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8301</v>
      </c>
      <c r="P3122" s="4">
        <f t="shared" si="241"/>
        <v>12.8</v>
      </c>
      <c r="Q3122" s="7">
        <f t="shared" si="242"/>
        <v>12.8</v>
      </c>
      <c r="R3122" s="8" t="s">
        <v>8315</v>
      </c>
      <c r="S3122" t="s">
        <v>8355</v>
      </c>
      <c r="T3122" s="11">
        <f t="shared" si="243"/>
        <v>42495.900416666671</v>
      </c>
      <c r="U3122" s="11">
        <f t="shared" si="244"/>
        <v>42435.942083333335</v>
      </c>
    </row>
    <row r="3123" spans="1:21" ht="32" hidden="1" x14ac:dyDescent="0.2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s="6">
        <f t="shared" si="240"/>
        <v>1</v>
      </c>
      <c r="G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8301</v>
      </c>
      <c r="P3123" s="4">
        <f t="shared" si="241"/>
        <v>10</v>
      </c>
      <c r="Q3123" s="7">
        <f t="shared" si="242"/>
        <v>10</v>
      </c>
      <c r="R3123" s="8" t="s">
        <v>8315</v>
      </c>
      <c r="S3123" t="s">
        <v>8355</v>
      </c>
      <c r="T3123" s="11">
        <f t="shared" si="243"/>
        <v>41908.679803240739</v>
      </c>
      <c r="U3123" s="11">
        <f t="shared" si="244"/>
        <v>41848.679803240739</v>
      </c>
    </row>
    <row r="3124" spans="1:21" ht="16" hidden="1" x14ac:dyDescent="0.2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s="6">
        <f t="shared" si="240"/>
        <v>58</v>
      </c>
      <c r="G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8301</v>
      </c>
      <c r="P3124" s="4">
        <f t="shared" si="241"/>
        <v>58</v>
      </c>
      <c r="Q3124" s="7">
        <f t="shared" si="242"/>
        <v>58</v>
      </c>
      <c r="R3124" s="8" t="s">
        <v>8315</v>
      </c>
      <c r="S3124" t="s">
        <v>8355</v>
      </c>
      <c r="T3124" s="11">
        <f t="shared" si="243"/>
        <v>42683.973750000005</v>
      </c>
      <c r="U3124" s="11">
        <f t="shared" si="244"/>
        <v>42678.932083333333</v>
      </c>
    </row>
    <row r="3125" spans="1:21" ht="48" hidden="1" x14ac:dyDescent="0.2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s="6">
        <f t="shared" si="240"/>
        <v>68</v>
      </c>
      <c r="G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8301</v>
      </c>
      <c r="P3125" s="4">
        <f t="shared" si="241"/>
        <v>244.8</v>
      </c>
      <c r="Q3125" s="7">
        <f t="shared" si="242"/>
        <v>244.8</v>
      </c>
      <c r="R3125" s="8" t="s">
        <v>8315</v>
      </c>
      <c r="S3125" t="s">
        <v>8355</v>
      </c>
      <c r="T3125" s="11">
        <f t="shared" si="243"/>
        <v>42560.993032407408</v>
      </c>
      <c r="U3125" s="11">
        <f t="shared" si="244"/>
        <v>42530.993032407408</v>
      </c>
    </row>
    <row r="3126" spans="1:21" ht="32" hidden="1" x14ac:dyDescent="0.2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s="6">
        <f t="shared" si="240"/>
        <v>0</v>
      </c>
      <c r="G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8301</v>
      </c>
      <c r="P3126" s="4">
        <f t="shared" si="241"/>
        <v>6.5</v>
      </c>
      <c r="Q3126" s="7">
        <f t="shared" si="242"/>
        <v>6.5</v>
      </c>
      <c r="R3126" s="8" t="s">
        <v>8315</v>
      </c>
      <c r="S3126" t="s">
        <v>8355</v>
      </c>
      <c r="T3126" s="11">
        <f t="shared" si="243"/>
        <v>42037.780104166668</v>
      </c>
      <c r="U3126" s="11">
        <f t="shared" si="244"/>
        <v>41977.780104166668</v>
      </c>
    </row>
    <row r="3127" spans="1:21" ht="16" hidden="1" x14ac:dyDescent="0.2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s="6">
        <f t="shared" si="240"/>
        <v>0</v>
      </c>
      <c r="G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8301</v>
      </c>
      <c r="P3127" s="4" t="e">
        <f t="shared" si="241"/>
        <v>#DIV/0!</v>
      </c>
      <c r="Q3127" s="7">
        <f t="shared" si="242"/>
        <v>0</v>
      </c>
      <c r="R3127" s="8" t="s">
        <v>8315</v>
      </c>
      <c r="S3127" t="s">
        <v>8355</v>
      </c>
      <c r="T3127" s="11">
        <f t="shared" si="243"/>
        <v>42376.20685185185</v>
      </c>
      <c r="U3127" s="11">
        <f t="shared" si="244"/>
        <v>42346.20685185185</v>
      </c>
    </row>
    <row r="3128" spans="1:21" ht="80" hidden="1" x14ac:dyDescent="0.2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s="6">
        <f t="shared" si="240"/>
        <v>4</v>
      </c>
      <c r="G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8301</v>
      </c>
      <c r="P3128" s="4">
        <f t="shared" si="241"/>
        <v>61.18</v>
      </c>
      <c r="Q3128" s="7">
        <f t="shared" si="242"/>
        <v>61.18</v>
      </c>
      <c r="R3128" s="8" t="s">
        <v>8315</v>
      </c>
      <c r="S3128" t="s">
        <v>8355</v>
      </c>
      <c r="T3128" s="11">
        <f t="shared" si="243"/>
        <v>42456.976412037038</v>
      </c>
      <c r="U3128" s="11">
        <f t="shared" si="244"/>
        <v>42427.01807870371</v>
      </c>
    </row>
    <row r="3129" spans="1:21" ht="48" hidden="1" x14ac:dyDescent="0.2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s="6">
        <f t="shared" si="240"/>
        <v>0</v>
      </c>
      <c r="G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8301</v>
      </c>
      <c r="P3129" s="4" t="e">
        <f t="shared" si="241"/>
        <v>#DIV/0!</v>
      </c>
      <c r="Q3129" s="7">
        <f t="shared" si="242"/>
        <v>0</v>
      </c>
      <c r="R3129" s="8" t="s">
        <v>8315</v>
      </c>
      <c r="S3129" t="s">
        <v>8355</v>
      </c>
      <c r="T3129" s="11">
        <f t="shared" si="243"/>
        <v>42064.856817129628</v>
      </c>
      <c r="U3129" s="11">
        <f t="shared" si="244"/>
        <v>42034.856817129628</v>
      </c>
    </row>
    <row r="3130" spans="1:21" ht="48" x14ac:dyDescent="0.2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s="6">
        <f t="shared" si="240"/>
        <v>109</v>
      </c>
      <c r="G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8269</v>
      </c>
      <c r="P3130" s="4">
        <f t="shared" si="241"/>
        <v>139.24</v>
      </c>
      <c r="Q3130" s="7">
        <f t="shared" si="242"/>
        <v>139.24</v>
      </c>
      <c r="R3130" s="8" t="s">
        <v>8315</v>
      </c>
      <c r="S3130" t="s">
        <v>8316</v>
      </c>
      <c r="T3130" s="11">
        <f t="shared" si="243"/>
        <v>42810.784039351856</v>
      </c>
      <c r="U3130" s="11">
        <f t="shared" si="244"/>
        <v>42780.825706018513</v>
      </c>
    </row>
    <row r="3131" spans="1:21" ht="48" x14ac:dyDescent="0.2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s="6">
        <f t="shared" si="240"/>
        <v>1</v>
      </c>
      <c r="G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8269</v>
      </c>
      <c r="P3131" s="4">
        <f t="shared" si="241"/>
        <v>10</v>
      </c>
      <c r="Q3131" s="7">
        <f t="shared" si="242"/>
        <v>10</v>
      </c>
      <c r="R3131" s="8" t="s">
        <v>8315</v>
      </c>
      <c r="S3131" t="s">
        <v>8316</v>
      </c>
      <c r="T3131" s="11">
        <f t="shared" si="243"/>
        <v>42843.801145833335</v>
      </c>
      <c r="U3131" s="11">
        <f t="shared" si="244"/>
        <v>42803.842812499999</v>
      </c>
    </row>
    <row r="3132" spans="1:21" ht="32" x14ac:dyDescent="0.2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s="6">
        <f t="shared" si="240"/>
        <v>4</v>
      </c>
      <c r="G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8269</v>
      </c>
      <c r="P3132" s="4">
        <f t="shared" si="241"/>
        <v>93.75</v>
      </c>
      <c r="Q3132" s="7">
        <f t="shared" si="242"/>
        <v>93.75</v>
      </c>
      <c r="R3132" s="8" t="s">
        <v>8315</v>
      </c>
      <c r="S3132" t="s">
        <v>8316</v>
      </c>
      <c r="T3132" s="11">
        <f t="shared" si="243"/>
        <v>42839.207638888889</v>
      </c>
      <c r="U3132" s="11">
        <f t="shared" si="244"/>
        <v>42808.640231481477</v>
      </c>
    </row>
    <row r="3133" spans="1:21" ht="32" x14ac:dyDescent="0.2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s="6">
        <f t="shared" si="240"/>
        <v>16</v>
      </c>
      <c r="G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8269</v>
      </c>
      <c r="P3133" s="4">
        <f t="shared" si="241"/>
        <v>53.75</v>
      </c>
      <c r="Q3133" s="7">
        <f t="shared" si="242"/>
        <v>53.75</v>
      </c>
      <c r="R3133" s="8" t="s">
        <v>8315</v>
      </c>
      <c r="S3133" t="s">
        <v>8316</v>
      </c>
      <c r="T3133" s="11">
        <f t="shared" si="243"/>
        <v>42833.537557870368</v>
      </c>
      <c r="U3133" s="11">
        <f t="shared" si="244"/>
        <v>42803.579224537039</v>
      </c>
    </row>
    <row r="3134" spans="1:21" ht="32" x14ac:dyDescent="0.2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s="6">
        <f t="shared" si="240"/>
        <v>0</v>
      </c>
      <c r="G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8269</v>
      </c>
      <c r="P3134" s="4">
        <f t="shared" si="241"/>
        <v>10</v>
      </c>
      <c r="Q3134" s="7">
        <f t="shared" si="242"/>
        <v>10</v>
      </c>
      <c r="R3134" s="8" t="s">
        <v>8315</v>
      </c>
      <c r="S3134" t="s">
        <v>8316</v>
      </c>
      <c r="T3134" s="11">
        <f t="shared" si="243"/>
        <v>42846.308564814812</v>
      </c>
      <c r="U3134" s="11">
        <f t="shared" si="244"/>
        <v>42786.350231481483</v>
      </c>
    </row>
    <row r="3135" spans="1:21" ht="48" x14ac:dyDescent="0.2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s="6">
        <f t="shared" si="240"/>
        <v>108</v>
      </c>
      <c r="G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8269</v>
      </c>
      <c r="P3135" s="4">
        <f t="shared" si="241"/>
        <v>33.75</v>
      </c>
      <c r="Q3135" s="7">
        <f t="shared" si="242"/>
        <v>33.75</v>
      </c>
      <c r="R3135" s="8" t="s">
        <v>8315</v>
      </c>
      <c r="S3135" t="s">
        <v>8316</v>
      </c>
      <c r="T3135" s="11">
        <f t="shared" si="243"/>
        <v>42818.523541666669</v>
      </c>
      <c r="U3135" s="11">
        <f t="shared" si="244"/>
        <v>42788.565208333333</v>
      </c>
    </row>
    <row r="3136" spans="1:21" ht="48" x14ac:dyDescent="0.2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s="6">
        <f t="shared" si="240"/>
        <v>23</v>
      </c>
      <c r="G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8269</v>
      </c>
      <c r="P3136" s="4">
        <f t="shared" si="241"/>
        <v>18.75</v>
      </c>
      <c r="Q3136" s="7">
        <f t="shared" si="242"/>
        <v>18.75</v>
      </c>
      <c r="R3136" s="8" t="s">
        <v>8315</v>
      </c>
      <c r="S3136" t="s">
        <v>8316</v>
      </c>
      <c r="T3136" s="11">
        <f t="shared" si="243"/>
        <v>42821.678460648152</v>
      </c>
      <c r="U3136" s="11">
        <f t="shared" si="244"/>
        <v>42800.720127314817</v>
      </c>
    </row>
    <row r="3137" spans="1:21" ht="48" x14ac:dyDescent="0.2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s="6">
        <f t="shared" si="240"/>
        <v>21</v>
      </c>
      <c r="G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8269</v>
      </c>
      <c r="P3137" s="4">
        <f t="shared" si="241"/>
        <v>23.14</v>
      </c>
      <c r="Q3137" s="7">
        <f t="shared" si="242"/>
        <v>23.14</v>
      </c>
      <c r="R3137" s="8" t="s">
        <v>8315</v>
      </c>
      <c r="S3137" t="s">
        <v>8316</v>
      </c>
      <c r="T3137" s="11">
        <f t="shared" si="243"/>
        <v>42829.151863425926</v>
      </c>
      <c r="U3137" s="11">
        <f t="shared" si="244"/>
        <v>42807.151863425926</v>
      </c>
    </row>
    <row r="3138" spans="1:21" ht="48" x14ac:dyDescent="0.2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s="6">
        <f t="shared" si="240"/>
        <v>128</v>
      </c>
      <c r="G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8269</v>
      </c>
      <c r="P3138" s="4">
        <f t="shared" si="241"/>
        <v>29.05</v>
      </c>
      <c r="Q3138" s="7">
        <f t="shared" si="242"/>
        <v>29.05</v>
      </c>
      <c r="R3138" s="8" t="s">
        <v>8315</v>
      </c>
      <c r="S3138" t="s">
        <v>8316</v>
      </c>
      <c r="T3138" s="11">
        <f t="shared" si="243"/>
        <v>42825.957638888889</v>
      </c>
      <c r="U3138" s="11">
        <f t="shared" si="244"/>
        <v>42789.462430555555</v>
      </c>
    </row>
    <row r="3139" spans="1:21" ht="32" x14ac:dyDescent="0.2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s="6">
        <f t="shared" ref="F3139:F3202" si="245">ROUND(E3139/D3139*100,0)</f>
        <v>3</v>
      </c>
      <c r="G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8269</v>
      </c>
      <c r="P3139" s="4">
        <f t="shared" ref="P3139:P3202" si="246">ROUND(E3139/M3139,2)</f>
        <v>50</v>
      </c>
      <c r="Q3139" s="7">
        <f t="shared" ref="Q3139:Q3202" si="247">IFERROR(ROUND(E3139/M3139,2),0)</f>
        <v>50</v>
      </c>
      <c r="R3139" s="8" t="s">
        <v>8315</v>
      </c>
      <c r="S3139" t="s">
        <v>8316</v>
      </c>
      <c r="T3139" s="11">
        <f t="shared" ref="T3139:T3202" si="248">(((J3139/60)/60)/24)+DATE(1970,1,1)</f>
        <v>42858.8</v>
      </c>
      <c r="U3139" s="11">
        <f t="shared" ref="U3139:U3202" si="249">(((K3139/60)/60)/24)+DATE(1970,1,1)</f>
        <v>42807.885057870371</v>
      </c>
    </row>
    <row r="3140" spans="1:21" ht="64" x14ac:dyDescent="0.2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s="6">
        <f t="shared" si="245"/>
        <v>0</v>
      </c>
      <c r="G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8269</v>
      </c>
      <c r="P3140" s="4" t="e">
        <f t="shared" si="246"/>
        <v>#DIV/0!</v>
      </c>
      <c r="Q3140" s="7">
        <f t="shared" si="247"/>
        <v>0</v>
      </c>
      <c r="R3140" s="8" t="s">
        <v>8315</v>
      </c>
      <c r="S3140" t="s">
        <v>8316</v>
      </c>
      <c r="T3140" s="11">
        <f t="shared" si="248"/>
        <v>42828.645914351851</v>
      </c>
      <c r="U3140" s="11">
        <f t="shared" si="249"/>
        <v>42809.645914351851</v>
      </c>
    </row>
    <row r="3141" spans="1:21" ht="48" x14ac:dyDescent="0.2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s="6">
        <f t="shared" si="245"/>
        <v>5</v>
      </c>
      <c r="G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8269</v>
      </c>
      <c r="P3141" s="4">
        <f t="shared" si="246"/>
        <v>450</v>
      </c>
      <c r="Q3141" s="7">
        <f t="shared" si="247"/>
        <v>450</v>
      </c>
      <c r="R3141" s="8" t="s">
        <v>8315</v>
      </c>
      <c r="S3141" t="s">
        <v>8316</v>
      </c>
      <c r="T3141" s="11">
        <f t="shared" si="248"/>
        <v>42819.189583333333</v>
      </c>
      <c r="U3141" s="11">
        <f t="shared" si="249"/>
        <v>42785.270370370374</v>
      </c>
    </row>
    <row r="3142" spans="1:21" ht="48" x14ac:dyDescent="0.2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s="6">
        <f t="shared" si="245"/>
        <v>1</v>
      </c>
      <c r="G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8269</v>
      </c>
      <c r="P3142" s="4">
        <f t="shared" si="246"/>
        <v>24</v>
      </c>
      <c r="Q3142" s="7">
        <f t="shared" si="247"/>
        <v>24</v>
      </c>
      <c r="R3142" s="8" t="s">
        <v>8315</v>
      </c>
      <c r="S3142" t="s">
        <v>8316</v>
      </c>
      <c r="T3142" s="11">
        <f t="shared" si="248"/>
        <v>42832.677118055552</v>
      </c>
      <c r="U3142" s="11">
        <f t="shared" si="249"/>
        <v>42802.718784722223</v>
      </c>
    </row>
    <row r="3143" spans="1:21" ht="64" x14ac:dyDescent="0.2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s="6">
        <f t="shared" si="245"/>
        <v>52</v>
      </c>
      <c r="G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8269</v>
      </c>
      <c r="P3143" s="4">
        <f t="shared" si="246"/>
        <v>32.25</v>
      </c>
      <c r="Q3143" s="7">
        <f t="shared" si="247"/>
        <v>32.25</v>
      </c>
      <c r="R3143" s="8" t="s">
        <v>8315</v>
      </c>
      <c r="S3143" t="s">
        <v>8316</v>
      </c>
      <c r="T3143" s="11">
        <f t="shared" si="248"/>
        <v>42841.833333333328</v>
      </c>
      <c r="U3143" s="11">
        <f t="shared" si="249"/>
        <v>42800.753333333334</v>
      </c>
    </row>
    <row r="3144" spans="1:21" ht="48" x14ac:dyDescent="0.2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s="6">
        <f t="shared" si="245"/>
        <v>2</v>
      </c>
      <c r="G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8269</v>
      </c>
      <c r="P3144" s="4">
        <f t="shared" si="246"/>
        <v>15</v>
      </c>
      <c r="Q3144" s="7">
        <f t="shared" si="247"/>
        <v>15</v>
      </c>
      <c r="R3144" s="8" t="s">
        <v>8315</v>
      </c>
      <c r="S3144" t="s">
        <v>8316</v>
      </c>
      <c r="T3144" s="11">
        <f t="shared" si="248"/>
        <v>42813.471516203703</v>
      </c>
      <c r="U3144" s="11">
        <f t="shared" si="249"/>
        <v>42783.513182870374</v>
      </c>
    </row>
    <row r="3145" spans="1:21" ht="64" x14ac:dyDescent="0.2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s="6">
        <f t="shared" si="245"/>
        <v>0</v>
      </c>
      <c r="G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8269</v>
      </c>
      <c r="P3145" s="4" t="e">
        <f t="shared" si="246"/>
        <v>#DIV/0!</v>
      </c>
      <c r="Q3145" s="7">
        <f t="shared" si="247"/>
        <v>0</v>
      </c>
      <c r="R3145" s="8" t="s">
        <v>8315</v>
      </c>
      <c r="S3145" t="s">
        <v>8316</v>
      </c>
      <c r="T3145" s="11">
        <f t="shared" si="248"/>
        <v>42834.358287037037</v>
      </c>
      <c r="U3145" s="11">
        <f t="shared" si="249"/>
        <v>42808.358287037037</v>
      </c>
    </row>
    <row r="3146" spans="1:21" ht="64" x14ac:dyDescent="0.2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s="6">
        <f t="shared" si="245"/>
        <v>75</v>
      </c>
      <c r="G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8269</v>
      </c>
      <c r="P3146" s="4">
        <f t="shared" si="246"/>
        <v>251.33</v>
      </c>
      <c r="Q3146" s="7">
        <f t="shared" si="247"/>
        <v>251.33</v>
      </c>
      <c r="R3146" s="8" t="s">
        <v>8315</v>
      </c>
      <c r="S3146" t="s">
        <v>8316</v>
      </c>
      <c r="T3146" s="11">
        <f t="shared" si="248"/>
        <v>42813.25</v>
      </c>
      <c r="U3146" s="11">
        <f t="shared" si="249"/>
        <v>42796.538275462968</v>
      </c>
    </row>
    <row r="3147" spans="1:21" ht="32" x14ac:dyDescent="0.2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s="6">
        <f t="shared" si="245"/>
        <v>0</v>
      </c>
      <c r="G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8269</v>
      </c>
      <c r="P3147" s="4" t="e">
        <f t="shared" si="246"/>
        <v>#DIV/0!</v>
      </c>
      <c r="Q3147" s="7">
        <f t="shared" si="247"/>
        <v>0</v>
      </c>
      <c r="R3147" s="8" t="s">
        <v>8315</v>
      </c>
      <c r="S3147" t="s">
        <v>8316</v>
      </c>
      <c r="T3147" s="11">
        <f t="shared" si="248"/>
        <v>42821.999236111107</v>
      </c>
      <c r="U3147" s="11">
        <f t="shared" si="249"/>
        <v>42762.040902777779</v>
      </c>
    </row>
    <row r="3148" spans="1:21" ht="32" x14ac:dyDescent="0.2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s="6">
        <f t="shared" si="245"/>
        <v>11</v>
      </c>
      <c r="G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8269</v>
      </c>
      <c r="P3148" s="4">
        <f t="shared" si="246"/>
        <v>437.5</v>
      </c>
      <c r="Q3148" s="7">
        <f t="shared" si="247"/>
        <v>437.5</v>
      </c>
      <c r="R3148" s="8" t="s">
        <v>8315</v>
      </c>
      <c r="S3148" t="s">
        <v>8316</v>
      </c>
      <c r="T3148" s="11">
        <f t="shared" si="248"/>
        <v>42841.640810185185</v>
      </c>
      <c r="U3148" s="11">
        <f t="shared" si="249"/>
        <v>42796.682476851856</v>
      </c>
    </row>
    <row r="3149" spans="1:21" ht="48" x14ac:dyDescent="0.2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s="6">
        <f t="shared" si="245"/>
        <v>118</v>
      </c>
      <c r="G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8269</v>
      </c>
      <c r="P3149" s="4">
        <f t="shared" si="246"/>
        <v>110.35</v>
      </c>
      <c r="Q3149" s="7">
        <f t="shared" si="247"/>
        <v>110.35</v>
      </c>
      <c r="R3149" s="8" t="s">
        <v>8315</v>
      </c>
      <c r="S3149" t="s">
        <v>8316</v>
      </c>
      <c r="T3149" s="11">
        <f t="shared" si="248"/>
        <v>41950.011053240742</v>
      </c>
      <c r="U3149" s="11">
        <f t="shared" si="249"/>
        <v>41909.969386574077</v>
      </c>
    </row>
    <row r="3150" spans="1:21" ht="32" x14ac:dyDescent="0.2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s="6">
        <f t="shared" si="245"/>
        <v>131</v>
      </c>
      <c r="G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8269</v>
      </c>
      <c r="P3150" s="4">
        <f t="shared" si="246"/>
        <v>41.42</v>
      </c>
      <c r="Q3150" s="7">
        <f t="shared" si="247"/>
        <v>41.42</v>
      </c>
      <c r="R3150" s="8" t="s">
        <v>8315</v>
      </c>
      <c r="S3150" t="s">
        <v>8316</v>
      </c>
      <c r="T3150" s="11">
        <f t="shared" si="248"/>
        <v>41913.166666666664</v>
      </c>
      <c r="U3150" s="11">
        <f t="shared" si="249"/>
        <v>41891.665324074071</v>
      </c>
    </row>
    <row r="3151" spans="1:21" ht="48" x14ac:dyDescent="0.2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s="6">
        <f t="shared" si="245"/>
        <v>104</v>
      </c>
      <c r="G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8269</v>
      </c>
      <c r="P3151" s="4">
        <f t="shared" si="246"/>
        <v>52</v>
      </c>
      <c r="Q3151" s="7">
        <f t="shared" si="247"/>
        <v>52</v>
      </c>
      <c r="R3151" s="8" t="s">
        <v>8315</v>
      </c>
      <c r="S3151" t="s">
        <v>8316</v>
      </c>
      <c r="T3151" s="11">
        <f t="shared" si="248"/>
        <v>41250.083333333336</v>
      </c>
      <c r="U3151" s="11">
        <f t="shared" si="249"/>
        <v>41226.017361111109</v>
      </c>
    </row>
    <row r="3152" spans="1:21" ht="64" x14ac:dyDescent="0.2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s="6">
        <f t="shared" si="245"/>
        <v>101</v>
      </c>
      <c r="G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8269</v>
      </c>
      <c r="P3152" s="4">
        <f t="shared" si="246"/>
        <v>33.99</v>
      </c>
      <c r="Q3152" s="7">
        <f t="shared" si="247"/>
        <v>33.99</v>
      </c>
      <c r="R3152" s="8" t="s">
        <v>8315</v>
      </c>
      <c r="S3152" t="s">
        <v>8316</v>
      </c>
      <c r="T3152" s="11">
        <f t="shared" si="248"/>
        <v>40568.166666666664</v>
      </c>
      <c r="U3152" s="11">
        <f t="shared" si="249"/>
        <v>40478.263923611114</v>
      </c>
    </row>
    <row r="3153" spans="1:21" ht="32" x14ac:dyDescent="0.2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s="6">
        <f t="shared" si="245"/>
        <v>100</v>
      </c>
      <c r="G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8269</v>
      </c>
      <c r="P3153" s="4">
        <f t="shared" si="246"/>
        <v>103.35</v>
      </c>
      <c r="Q3153" s="7">
        <f t="shared" si="247"/>
        <v>103.35</v>
      </c>
      <c r="R3153" s="8" t="s">
        <v>8315</v>
      </c>
      <c r="S3153" t="s">
        <v>8316</v>
      </c>
      <c r="T3153" s="11">
        <f t="shared" si="248"/>
        <v>41892.83997685185</v>
      </c>
      <c r="U3153" s="11">
        <f t="shared" si="249"/>
        <v>41862.83997685185</v>
      </c>
    </row>
    <row r="3154" spans="1:21" ht="48" x14ac:dyDescent="0.2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s="6">
        <f t="shared" si="245"/>
        <v>106</v>
      </c>
      <c r="G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8269</v>
      </c>
      <c r="P3154" s="4">
        <f t="shared" si="246"/>
        <v>34.79</v>
      </c>
      <c r="Q3154" s="7">
        <f t="shared" si="247"/>
        <v>34.79</v>
      </c>
      <c r="R3154" s="8" t="s">
        <v>8315</v>
      </c>
      <c r="S3154" t="s">
        <v>8316</v>
      </c>
      <c r="T3154" s="11">
        <f t="shared" si="248"/>
        <v>41580.867673611108</v>
      </c>
      <c r="U3154" s="11">
        <f t="shared" si="249"/>
        <v>41550.867673611108</v>
      </c>
    </row>
    <row r="3155" spans="1:21" ht="48" x14ac:dyDescent="0.2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s="6">
        <f t="shared" si="245"/>
        <v>336</v>
      </c>
      <c r="G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8269</v>
      </c>
      <c r="P3155" s="4">
        <f t="shared" si="246"/>
        <v>41.77</v>
      </c>
      <c r="Q3155" s="7">
        <f t="shared" si="247"/>
        <v>41.77</v>
      </c>
      <c r="R3155" s="8" t="s">
        <v>8315</v>
      </c>
      <c r="S3155" t="s">
        <v>8316</v>
      </c>
      <c r="T3155" s="11">
        <f t="shared" si="248"/>
        <v>40664.207638888889</v>
      </c>
      <c r="U3155" s="11">
        <f t="shared" si="249"/>
        <v>40633.154363425929</v>
      </c>
    </row>
    <row r="3156" spans="1:21" ht="48" x14ac:dyDescent="0.2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s="6">
        <f t="shared" si="245"/>
        <v>113</v>
      </c>
      <c r="G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8269</v>
      </c>
      <c r="P3156" s="4">
        <f t="shared" si="246"/>
        <v>64.27</v>
      </c>
      <c r="Q3156" s="7">
        <f t="shared" si="247"/>
        <v>64.27</v>
      </c>
      <c r="R3156" s="8" t="s">
        <v>8315</v>
      </c>
      <c r="S3156" t="s">
        <v>8316</v>
      </c>
      <c r="T3156" s="11">
        <f t="shared" si="248"/>
        <v>41000.834004629629</v>
      </c>
      <c r="U3156" s="11">
        <f t="shared" si="249"/>
        <v>40970.875671296293</v>
      </c>
    </row>
    <row r="3157" spans="1:21" ht="48" x14ac:dyDescent="0.2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s="6">
        <f t="shared" si="245"/>
        <v>189</v>
      </c>
      <c r="G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8269</v>
      </c>
      <c r="P3157" s="4">
        <f t="shared" si="246"/>
        <v>31.21</v>
      </c>
      <c r="Q3157" s="7">
        <f t="shared" si="247"/>
        <v>31.21</v>
      </c>
      <c r="R3157" s="8" t="s">
        <v>8315</v>
      </c>
      <c r="S3157" t="s">
        <v>8316</v>
      </c>
      <c r="T3157" s="11">
        <f t="shared" si="248"/>
        <v>41263.499131944445</v>
      </c>
      <c r="U3157" s="11">
        <f t="shared" si="249"/>
        <v>41233.499131944445</v>
      </c>
    </row>
    <row r="3158" spans="1:21" ht="48" x14ac:dyDescent="0.2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s="6">
        <f t="shared" si="245"/>
        <v>102</v>
      </c>
      <c r="G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8269</v>
      </c>
      <c r="P3158" s="4">
        <f t="shared" si="246"/>
        <v>62.92</v>
      </c>
      <c r="Q3158" s="7">
        <f t="shared" si="247"/>
        <v>62.92</v>
      </c>
      <c r="R3158" s="8" t="s">
        <v>8315</v>
      </c>
      <c r="S3158" t="s">
        <v>8316</v>
      </c>
      <c r="T3158" s="11">
        <f t="shared" si="248"/>
        <v>41061.953055555554</v>
      </c>
      <c r="U3158" s="11">
        <f t="shared" si="249"/>
        <v>41026.953055555554</v>
      </c>
    </row>
    <row r="3159" spans="1:21" ht="32" x14ac:dyDescent="0.2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s="6">
        <f t="shared" si="245"/>
        <v>101</v>
      </c>
      <c r="G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8269</v>
      </c>
      <c r="P3159" s="4">
        <f t="shared" si="246"/>
        <v>98.54</v>
      </c>
      <c r="Q3159" s="7">
        <f t="shared" si="247"/>
        <v>98.54</v>
      </c>
      <c r="R3159" s="8" t="s">
        <v>8315</v>
      </c>
      <c r="S3159" t="s">
        <v>8316</v>
      </c>
      <c r="T3159" s="11">
        <f t="shared" si="248"/>
        <v>41839.208333333336</v>
      </c>
      <c r="U3159" s="11">
        <f t="shared" si="249"/>
        <v>41829.788252314815</v>
      </c>
    </row>
    <row r="3160" spans="1:21" ht="32" x14ac:dyDescent="0.2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s="6">
        <f t="shared" si="245"/>
        <v>114</v>
      </c>
      <c r="G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8269</v>
      </c>
      <c r="P3160" s="4">
        <f t="shared" si="246"/>
        <v>82.61</v>
      </c>
      <c r="Q3160" s="7">
        <f t="shared" si="247"/>
        <v>82.61</v>
      </c>
      <c r="R3160" s="8" t="s">
        <v>8315</v>
      </c>
      <c r="S3160" t="s">
        <v>8316</v>
      </c>
      <c r="T3160" s="11">
        <f t="shared" si="248"/>
        <v>41477.839722222219</v>
      </c>
      <c r="U3160" s="11">
        <f t="shared" si="249"/>
        <v>41447.839722222219</v>
      </c>
    </row>
    <row r="3161" spans="1:21" ht="32" x14ac:dyDescent="0.2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s="6">
        <f t="shared" si="245"/>
        <v>133</v>
      </c>
      <c r="G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8269</v>
      </c>
      <c r="P3161" s="4">
        <f t="shared" si="246"/>
        <v>38.5</v>
      </c>
      <c r="Q3161" s="7">
        <f t="shared" si="247"/>
        <v>38.5</v>
      </c>
      <c r="R3161" s="8" t="s">
        <v>8315</v>
      </c>
      <c r="S3161" t="s">
        <v>8316</v>
      </c>
      <c r="T3161" s="11">
        <f t="shared" si="248"/>
        <v>40926.958333333336</v>
      </c>
      <c r="U3161" s="11">
        <f t="shared" si="249"/>
        <v>40884.066678240742</v>
      </c>
    </row>
    <row r="3162" spans="1:21" ht="48" x14ac:dyDescent="0.2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s="6">
        <f t="shared" si="245"/>
        <v>102</v>
      </c>
      <c r="G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8269</v>
      </c>
      <c r="P3162" s="4">
        <f t="shared" si="246"/>
        <v>80.16</v>
      </c>
      <c r="Q3162" s="7">
        <f t="shared" si="247"/>
        <v>80.16</v>
      </c>
      <c r="R3162" s="8" t="s">
        <v>8315</v>
      </c>
      <c r="S3162" t="s">
        <v>8316</v>
      </c>
      <c r="T3162" s="11">
        <f t="shared" si="248"/>
        <v>41864.207638888889</v>
      </c>
      <c r="U3162" s="11">
        <f t="shared" si="249"/>
        <v>41841.26489583333</v>
      </c>
    </row>
    <row r="3163" spans="1:21" ht="48" x14ac:dyDescent="0.2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s="6">
        <f t="shared" si="245"/>
        <v>105</v>
      </c>
      <c r="G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8269</v>
      </c>
      <c r="P3163" s="4">
        <f t="shared" si="246"/>
        <v>28.41</v>
      </c>
      <c r="Q3163" s="7">
        <f t="shared" si="247"/>
        <v>28.41</v>
      </c>
      <c r="R3163" s="8" t="s">
        <v>8315</v>
      </c>
      <c r="S3163" t="s">
        <v>8316</v>
      </c>
      <c r="T3163" s="11">
        <f t="shared" si="248"/>
        <v>41927.536134259259</v>
      </c>
      <c r="U3163" s="11">
        <f t="shared" si="249"/>
        <v>41897.536134259259</v>
      </c>
    </row>
    <row r="3164" spans="1:21" ht="48" x14ac:dyDescent="0.2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s="6">
        <f t="shared" si="245"/>
        <v>127</v>
      </c>
      <c r="G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8269</v>
      </c>
      <c r="P3164" s="4">
        <f t="shared" si="246"/>
        <v>80.73</v>
      </c>
      <c r="Q3164" s="7">
        <f t="shared" si="247"/>
        <v>80.73</v>
      </c>
      <c r="R3164" s="8" t="s">
        <v>8315</v>
      </c>
      <c r="S3164" t="s">
        <v>8316</v>
      </c>
      <c r="T3164" s="11">
        <f t="shared" si="248"/>
        <v>41827.083333333336</v>
      </c>
      <c r="U3164" s="11">
        <f t="shared" si="249"/>
        <v>41799.685902777775</v>
      </c>
    </row>
    <row r="3165" spans="1:21" ht="48" x14ac:dyDescent="0.2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s="6">
        <f t="shared" si="245"/>
        <v>111</v>
      </c>
      <c r="G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8269</v>
      </c>
      <c r="P3165" s="4">
        <f t="shared" si="246"/>
        <v>200.69</v>
      </c>
      <c r="Q3165" s="7">
        <f t="shared" si="247"/>
        <v>200.69</v>
      </c>
      <c r="R3165" s="8" t="s">
        <v>8315</v>
      </c>
      <c r="S3165" t="s">
        <v>8316</v>
      </c>
      <c r="T3165" s="11">
        <f t="shared" si="248"/>
        <v>41805.753761574073</v>
      </c>
      <c r="U3165" s="11">
        <f t="shared" si="249"/>
        <v>41775.753761574073</v>
      </c>
    </row>
    <row r="3166" spans="1:21" ht="48" x14ac:dyDescent="0.2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s="6">
        <f t="shared" si="245"/>
        <v>107</v>
      </c>
      <c r="G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8269</v>
      </c>
      <c r="P3166" s="4">
        <f t="shared" si="246"/>
        <v>37.590000000000003</v>
      </c>
      <c r="Q3166" s="7">
        <f t="shared" si="247"/>
        <v>37.590000000000003</v>
      </c>
      <c r="R3166" s="8" t="s">
        <v>8315</v>
      </c>
      <c r="S3166" t="s">
        <v>8316</v>
      </c>
      <c r="T3166" s="11">
        <f t="shared" si="248"/>
        <v>41799.80572916667</v>
      </c>
      <c r="U3166" s="11">
        <f t="shared" si="249"/>
        <v>41766.80572916667</v>
      </c>
    </row>
    <row r="3167" spans="1:21" ht="48" x14ac:dyDescent="0.2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s="6">
        <f t="shared" si="245"/>
        <v>163</v>
      </c>
      <c r="G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8269</v>
      </c>
      <c r="P3167" s="4">
        <f t="shared" si="246"/>
        <v>58.1</v>
      </c>
      <c r="Q3167" s="7">
        <f t="shared" si="247"/>
        <v>58.1</v>
      </c>
      <c r="R3167" s="8" t="s">
        <v>8315</v>
      </c>
      <c r="S3167" t="s">
        <v>8316</v>
      </c>
      <c r="T3167" s="11">
        <f t="shared" si="248"/>
        <v>40666.165972222225</v>
      </c>
      <c r="U3167" s="11">
        <f t="shared" si="249"/>
        <v>40644.159259259257</v>
      </c>
    </row>
    <row r="3168" spans="1:21" ht="48" x14ac:dyDescent="0.2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s="6">
        <f t="shared" si="245"/>
        <v>160</v>
      </c>
      <c r="G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8269</v>
      </c>
      <c r="P3168" s="4">
        <f t="shared" si="246"/>
        <v>60.3</v>
      </c>
      <c r="Q3168" s="7">
        <f t="shared" si="247"/>
        <v>60.3</v>
      </c>
      <c r="R3168" s="8" t="s">
        <v>8315</v>
      </c>
      <c r="S3168" t="s">
        <v>8316</v>
      </c>
      <c r="T3168" s="11">
        <f t="shared" si="248"/>
        <v>41969.332638888889</v>
      </c>
      <c r="U3168" s="11">
        <f t="shared" si="249"/>
        <v>41940.69158564815</v>
      </c>
    </row>
    <row r="3169" spans="1:21" ht="32" x14ac:dyDescent="0.2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s="6">
        <f t="shared" si="245"/>
        <v>116</v>
      </c>
      <c r="G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8269</v>
      </c>
      <c r="P3169" s="4">
        <f t="shared" si="246"/>
        <v>63.36</v>
      </c>
      <c r="Q3169" s="7">
        <f t="shared" si="247"/>
        <v>63.36</v>
      </c>
      <c r="R3169" s="8" t="s">
        <v>8315</v>
      </c>
      <c r="S3169" t="s">
        <v>8316</v>
      </c>
      <c r="T3169" s="11">
        <f t="shared" si="248"/>
        <v>41853.175706018519</v>
      </c>
      <c r="U3169" s="11">
        <f t="shared" si="249"/>
        <v>41839.175706018519</v>
      </c>
    </row>
    <row r="3170" spans="1:21" ht="48" x14ac:dyDescent="0.2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s="6">
        <f t="shared" si="245"/>
        <v>124</v>
      </c>
      <c r="G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8269</v>
      </c>
      <c r="P3170" s="4">
        <f t="shared" si="246"/>
        <v>50.9</v>
      </c>
      <c r="Q3170" s="7">
        <f t="shared" si="247"/>
        <v>50.9</v>
      </c>
      <c r="R3170" s="8" t="s">
        <v>8315</v>
      </c>
      <c r="S3170" t="s">
        <v>8316</v>
      </c>
      <c r="T3170" s="11">
        <f t="shared" si="248"/>
        <v>41803.916666666664</v>
      </c>
      <c r="U3170" s="11">
        <f t="shared" si="249"/>
        <v>41772.105937500004</v>
      </c>
    </row>
    <row r="3171" spans="1:21" ht="32" x14ac:dyDescent="0.2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s="6">
        <f t="shared" si="245"/>
        <v>103</v>
      </c>
      <c r="G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8269</v>
      </c>
      <c r="P3171" s="4">
        <f t="shared" si="246"/>
        <v>100.5</v>
      </c>
      <c r="Q3171" s="7">
        <f t="shared" si="247"/>
        <v>100.5</v>
      </c>
      <c r="R3171" s="8" t="s">
        <v>8315</v>
      </c>
      <c r="S3171" t="s">
        <v>8316</v>
      </c>
      <c r="T3171" s="11">
        <f t="shared" si="248"/>
        <v>41621.207638888889</v>
      </c>
      <c r="U3171" s="11">
        <f t="shared" si="249"/>
        <v>41591.737974537034</v>
      </c>
    </row>
    <row r="3172" spans="1:21" ht="32" x14ac:dyDescent="0.2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s="6">
        <f t="shared" si="245"/>
        <v>112</v>
      </c>
      <c r="G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8269</v>
      </c>
      <c r="P3172" s="4">
        <f t="shared" si="246"/>
        <v>31.62</v>
      </c>
      <c r="Q3172" s="7">
        <f t="shared" si="247"/>
        <v>31.62</v>
      </c>
      <c r="R3172" s="8" t="s">
        <v>8315</v>
      </c>
      <c r="S3172" t="s">
        <v>8316</v>
      </c>
      <c r="T3172" s="11">
        <f t="shared" si="248"/>
        <v>41822.166666666664</v>
      </c>
      <c r="U3172" s="11">
        <f t="shared" si="249"/>
        <v>41789.080370370371</v>
      </c>
    </row>
    <row r="3173" spans="1:21" ht="48" x14ac:dyDescent="0.2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s="6">
        <f t="shared" si="245"/>
        <v>109</v>
      </c>
      <c r="G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8269</v>
      </c>
      <c r="P3173" s="4">
        <f t="shared" si="246"/>
        <v>65.099999999999994</v>
      </c>
      <c r="Q3173" s="7">
        <f t="shared" si="247"/>
        <v>65.099999999999994</v>
      </c>
      <c r="R3173" s="8" t="s">
        <v>8315</v>
      </c>
      <c r="S3173" t="s">
        <v>8316</v>
      </c>
      <c r="T3173" s="11">
        <f t="shared" si="248"/>
        <v>42496.608310185184</v>
      </c>
      <c r="U3173" s="11">
        <f t="shared" si="249"/>
        <v>42466.608310185184</v>
      </c>
    </row>
    <row r="3174" spans="1:21" ht="48" x14ac:dyDescent="0.2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s="6">
        <f t="shared" si="245"/>
        <v>115</v>
      </c>
      <c r="G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8269</v>
      </c>
      <c r="P3174" s="4">
        <f t="shared" si="246"/>
        <v>79.31</v>
      </c>
      <c r="Q3174" s="7">
        <f t="shared" si="247"/>
        <v>79.31</v>
      </c>
      <c r="R3174" s="8" t="s">
        <v>8315</v>
      </c>
      <c r="S3174" t="s">
        <v>8316</v>
      </c>
      <c r="T3174" s="11">
        <f t="shared" si="248"/>
        <v>40953.729953703703</v>
      </c>
      <c r="U3174" s="11">
        <f t="shared" si="249"/>
        <v>40923.729953703703</v>
      </c>
    </row>
    <row r="3175" spans="1:21" ht="48" x14ac:dyDescent="0.2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s="6">
        <f t="shared" si="245"/>
        <v>103</v>
      </c>
      <c r="G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8269</v>
      </c>
      <c r="P3175" s="4">
        <f t="shared" si="246"/>
        <v>139.19</v>
      </c>
      <c r="Q3175" s="7">
        <f t="shared" si="247"/>
        <v>139.19</v>
      </c>
      <c r="R3175" s="8" t="s">
        <v>8315</v>
      </c>
      <c r="S3175" t="s">
        <v>8316</v>
      </c>
      <c r="T3175" s="11">
        <f t="shared" si="248"/>
        <v>41908.878379629627</v>
      </c>
      <c r="U3175" s="11">
        <f t="shared" si="249"/>
        <v>41878.878379629627</v>
      </c>
    </row>
    <row r="3176" spans="1:21" ht="48" x14ac:dyDescent="0.2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s="6">
        <f t="shared" si="245"/>
        <v>101</v>
      </c>
      <c r="G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8269</v>
      </c>
      <c r="P3176" s="4">
        <f t="shared" si="246"/>
        <v>131.91</v>
      </c>
      <c r="Q3176" s="7">
        <f t="shared" si="247"/>
        <v>131.91</v>
      </c>
      <c r="R3176" s="8" t="s">
        <v>8315</v>
      </c>
      <c r="S3176" t="s">
        <v>8316</v>
      </c>
      <c r="T3176" s="11">
        <f t="shared" si="248"/>
        <v>41876.864675925928</v>
      </c>
      <c r="U3176" s="11">
        <f t="shared" si="249"/>
        <v>41862.864675925928</v>
      </c>
    </row>
    <row r="3177" spans="1:21" ht="48" x14ac:dyDescent="0.2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s="6">
        <f t="shared" si="245"/>
        <v>110</v>
      </c>
      <c r="G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8269</v>
      </c>
      <c r="P3177" s="4">
        <f t="shared" si="246"/>
        <v>91.3</v>
      </c>
      <c r="Q3177" s="7">
        <f t="shared" si="247"/>
        <v>91.3</v>
      </c>
      <c r="R3177" s="8" t="s">
        <v>8315</v>
      </c>
      <c r="S3177" t="s">
        <v>8316</v>
      </c>
      <c r="T3177" s="11">
        <f t="shared" si="248"/>
        <v>40591.886886574073</v>
      </c>
      <c r="U3177" s="11">
        <f t="shared" si="249"/>
        <v>40531.886886574073</v>
      </c>
    </row>
    <row r="3178" spans="1:21" ht="48" x14ac:dyDescent="0.2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s="6">
        <f t="shared" si="245"/>
        <v>115</v>
      </c>
      <c r="G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8269</v>
      </c>
      <c r="P3178" s="4">
        <f t="shared" si="246"/>
        <v>39.67</v>
      </c>
      <c r="Q3178" s="7">
        <f t="shared" si="247"/>
        <v>39.67</v>
      </c>
      <c r="R3178" s="8" t="s">
        <v>8315</v>
      </c>
      <c r="S3178" t="s">
        <v>8316</v>
      </c>
      <c r="T3178" s="11">
        <f t="shared" si="248"/>
        <v>41504.625</v>
      </c>
      <c r="U3178" s="11">
        <f t="shared" si="249"/>
        <v>41477.930914351848</v>
      </c>
    </row>
    <row r="3179" spans="1:21" ht="48" x14ac:dyDescent="0.2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s="6">
        <f t="shared" si="245"/>
        <v>117</v>
      </c>
      <c r="G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8269</v>
      </c>
      <c r="P3179" s="4">
        <f t="shared" si="246"/>
        <v>57.55</v>
      </c>
      <c r="Q3179" s="7">
        <f t="shared" si="247"/>
        <v>57.55</v>
      </c>
      <c r="R3179" s="8" t="s">
        <v>8315</v>
      </c>
      <c r="S3179" t="s">
        <v>8316</v>
      </c>
      <c r="T3179" s="11">
        <f t="shared" si="248"/>
        <v>41811.666770833333</v>
      </c>
      <c r="U3179" s="11">
        <f t="shared" si="249"/>
        <v>41781.666770833333</v>
      </c>
    </row>
    <row r="3180" spans="1:21" ht="48" x14ac:dyDescent="0.2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s="6">
        <f t="shared" si="245"/>
        <v>172</v>
      </c>
      <c r="G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8269</v>
      </c>
      <c r="P3180" s="4">
        <f t="shared" si="246"/>
        <v>33.03</v>
      </c>
      <c r="Q3180" s="7">
        <f t="shared" si="247"/>
        <v>33.03</v>
      </c>
      <c r="R3180" s="8" t="s">
        <v>8315</v>
      </c>
      <c r="S3180" t="s">
        <v>8316</v>
      </c>
      <c r="T3180" s="11">
        <f t="shared" si="248"/>
        <v>41836.605034722219</v>
      </c>
      <c r="U3180" s="11">
        <f t="shared" si="249"/>
        <v>41806.605034722219</v>
      </c>
    </row>
    <row r="3181" spans="1:21" ht="32" x14ac:dyDescent="0.2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s="6">
        <f t="shared" si="245"/>
        <v>114</v>
      </c>
      <c r="G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8269</v>
      </c>
      <c r="P3181" s="4">
        <f t="shared" si="246"/>
        <v>77.34</v>
      </c>
      <c r="Q3181" s="7">
        <f t="shared" si="247"/>
        <v>77.34</v>
      </c>
      <c r="R3181" s="8" t="s">
        <v>8315</v>
      </c>
      <c r="S3181" t="s">
        <v>8316</v>
      </c>
      <c r="T3181" s="11">
        <f t="shared" si="248"/>
        <v>41400.702210648145</v>
      </c>
      <c r="U3181" s="11">
        <f t="shared" si="249"/>
        <v>41375.702210648145</v>
      </c>
    </row>
    <row r="3182" spans="1:21" ht="48" x14ac:dyDescent="0.2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s="6">
        <f t="shared" si="245"/>
        <v>120</v>
      </c>
      <c r="G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8269</v>
      </c>
      <c r="P3182" s="4">
        <f t="shared" si="246"/>
        <v>31.93</v>
      </c>
      <c r="Q3182" s="7">
        <f t="shared" si="247"/>
        <v>31.93</v>
      </c>
      <c r="R3182" s="8" t="s">
        <v>8315</v>
      </c>
      <c r="S3182" t="s">
        <v>8316</v>
      </c>
      <c r="T3182" s="11">
        <f t="shared" si="248"/>
        <v>41810.412604166668</v>
      </c>
      <c r="U3182" s="11">
        <f t="shared" si="249"/>
        <v>41780.412604166668</v>
      </c>
    </row>
    <row r="3183" spans="1:21" ht="48" x14ac:dyDescent="0.2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s="6">
        <f t="shared" si="245"/>
        <v>109</v>
      </c>
      <c r="G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8269</v>
      </c>
      <c r="P3183" s="4">
        <f t="shared" si="246"/>
        <v>36.33</v>
      </c>
      <c r="Q3183" s="7">
        <f t="shared" si="247"/>
        <v>36.33</v>
      </c>
      <c r="R3183" s="8" t="s">
        <v>8315</v>
      </c>
      <c r="S3183" t="s">
        <v>8316</v>
      </c>
      <c r="T3183" s="11">
        <f t="shared" si="248"/>
        <v>41805.666666666664</v>
      </c>
      <c r="U3183" s="11">
        <f t="shared" si="249"/>
        <v>41779.310034722221</v>
      </c>
    </row>
    <row r="3184" spans="1:21" ht="64" x14ac:dyDescent="0.2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s="6">
        <f t="shared" si="245"/>
        <v>101</v>
      </c>
      <c r="G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8269</v>
      </c>
      <c r="P3184" s="4">
        <f t="shared" si="246"/>
        <v>46.77</v>
      </c>
      <c r="Q3184" s="7">
        <f t="shared" si="247"/>
        <v>46.77</v>
      </c>
      <c r="R3184" s="8" t="s">
        <v>8315</v>
      </c>
      <c r="S3184" t="s">
        <v>8316</v>
      </c>
      <c r="T3184" s="11">
        <f t="shared" si="248"/>
        <v>40939.708333333336</v>
      </c>
      <c r="U3184" s="11">
        <f t="shared" si="249"/>
        <v>40883.949317129627</v>
      </c>
    </row>
    <row r="3185" spans="1:21" ht="48" x14ac:dyDescent="0.2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s="6">
        <f t="shared" si="245"/>
        <v>109</v>
      </c>
      <c r="G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8269</v>
      </c>
      <c r="P3185" s="4">
        <f t="shared" si="246"/>
        <v>40.07</v>
      </c>
      <c r="Q3185" s="7">
        <f t="shared" si="247"/>
        <v>40.07</v>
      </c>
      <c r="R3185" s="8" t="s">
        <v>8315</v>
      </c>
      <c r="S3185" t="s">
        <v>8316</v>
      </c>
      <c r="T3185" s="11">
        <f t="shared" si="248"/>
        <v>41509.79478009259</v>
      </c>
      <c r="U3185" s="11">
        <f t="shared" si="249"/>
        <v>41491.79478009259</v>
      </c>
    </row>
    <row r="3186" spans="1:21" ht="48" x14ac:dyDescent="0.2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s="6">
        <f t="shared" si="245"/>
        <v>107</v>
      </c>
      <c r="G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8269</v>
      </c>
      <c r="P3186" s="4">
        <f t="shared" si="246"/>
        <v>100.22</v>
      </c>
      <c r="Q3186" s="7">
        <f t="shared" si="247"/>
        <v>100.22</v>
      </c>
      <c r="R3186" s="8" t="s">
        <v>8315</v>
      </c>
      <c r="S3186" t="s">
        <v>8316</v>
      </c>
      <c r="T3186" s="11">
        <f t="shared" si="248"/>
        <v>41821.993414351848</v>
      </c>
      <c r="U3186" s="11">
        <f t="shared" si="249"/>
        <v>41791.993414351848</v>
      </c>
    </row>
    <row r="3187" spans="1:21" ht="48" x14ac:dyDescent="0.2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s="6">
        <f t="shared" si="245"/>
        <v>100</v>
      </c>
      <c r="G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8269</v>
      </c>
      <c r="P3187" s="4">
        <f t="shared" si="246"/>
        <v>41.67</v>
      </c>
      <c r="Q3187" s="7">
        <f t="shared" si="247"/>
        <v>41.67</v>
      </c>
      <c r="R3187" s="8" t="s">
        <v>8315</v>
      </c>
      <c r="S3187" t="s">
        <v>8316</v>
      </c>
      <c r="T3187" s="11">
        <f t="shared" si="248"/>
        <v>41836.977326388893</v>
      </c>
      <c r="U3187" s="11">
        <f t="shared" si="249"/>
        <v>41829.977326388893</v>
      </c>
    </row>
    <row r="3188" spans="1:21" ht="48" x14ac:dyDescent="0.2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s="6">
        <f t="shared" si="245"/>
        <v>102</v>
      </c>
      <c r="G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8269</v>
      </c>
      <c r="P3188" s="4">
        <f t="shared" si="246"/>
        <v>46.71</v>
      </c>
      <c r="Q3188" s="7">
        <f t="shared" si="247"/>
        <v>46.71</v>
      </c>
      <c r="R3188" s="8" t="s">
        <v>8315</v>
      </c>
      <c r="S3188" t="s">
        <v>8316</v>
      </c>
      <c r="T3188" s="11">
        <f t="shared" si="248"/>
        <v>41898.875</v>
      </c>
      <c r="U3188" s="11">
        <f t="shared" si="249"/>
        <v>41868.924050925925</v>
      </c>
    </row>
    <row r="3189" spans="1:21" ht="48" x14ac:dyDescent="0.2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s="6">
        <f t="shared" si="245"/>
        <v>116</v>
      </c>
      <c r="G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8269</v>
      </c>
      <c r="P3189" s="4">
        <f t="shared" si="246"/>
        <v>71.489999999999995</v>
      </c>
      <c r="Q3189" s="7">
        <f t="shared" si="247"/>
        <v>71.489999999999995</v>
      </c>
      <c r="R3189" s="8" t="s">
        <v>8315</v>
      </c>
      <c r="S3189" t="s">
        <v>8316</v>
      </c>
      <c r="T3189" s="11">
        <f t="shared" si="248"/>
        <v>41855.666354166664</v>
      </c>
      <c r="U3189" s="11">
        <f t="shared" si="249"/>
        <v>41835.666354166664</v>
      </c>
    </row>
    <row r="3190" spans="1:21" ht="48" hidden="1" x14ac:dyDescent="0.2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s="6">
        <f t="shared" si="245"/>
        <v>65</v>
      </c>
      <c r="G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8303</v>
      </c>
      <c r="P3190" s="4">
        <f t="shared" si="246"/>
        <v>14.44</v>
      </c>
      <c r="Q3190" s="7">
        <f t="shared" si="247"/>
        <v>14.44</v>
      </c>
      <c r="R3190" s="8" t="s">
        <v>8315</v>
      </c>
      <c r="S3190" t="s">
        <v>8357</v>
      </c>
      <c r="T3190" s="11">
        <f t="shared" si="248"/>
        <v>42165.415532407409</v>
      </c>
      <c r="U3190" s="11">
        <f t="shared" si="249"/>
        <v>42144.415532407409</v>
      </c>
    </row>
    <row r="3191" spans="1:21" ht="48" hidden="1" x14ac:dyDescent="0.2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s="6">
        <f t="shared" si="245"/>
        <v>12</v>
      </c>
      <c r="G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8303</v>
      </c>
      <c r="P3191" s="4">
        <f t="shared" si="246"/>
        <v>356.84</v>
      </c>
      <c r="Q3191" s="7">
        <f t="shared" si="247"/>
        <v>356.84</v>
      </c>
      <c r="R3191" s="8" t="s">
        <v>8315</v>
      </c>
      <c r="S3191" t="s">
        <v>8357</v>
      </c>
      <c r="T3191" s="11">
        <f t="shared" si="248"/>
        <v>42148.346435185187</v>
      </c>
      <c r="U3191" s="11">
        <f t="shared" si="249"/>
        <v>42118.346435185187</v>
      </c>
    </row>
    <row r="3192" spans="1:21" ht="48" hidden="1" x14ac:dyDescent="0.2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s="6">
        <f t="shared" si="245"/>
        <v>0</v>
      </c>
      <c r="G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8303</v>
      </c>
      <c r="P3192" s="4" t="e">
        <f t="shared" si="246"/>
        <v>#DIV/0!</v>
      </c>
      <c r="Q3192" s="7">
        <f t="shared" si="247"/>
        <v>0</v>
      </c>
      <c r="R3192" s="8" t="s">
        <v>8315</v>
      </c>
      <c r="S3192" t="s">
        <v>8357</v>
      </c>
      <c r="T3192" s="11">
        <f t="shared" si="248"/>
        <v>42713.192997685182</v>
      </c>
      <c r="U3192" s="11">
        <f t="shared" si="249"/>
        <v>42683.151331018518</v>
      </c>
    </row>
    <row r="3193" spans="1:21" ht="48" hidden="1" x14ac:dyDescent="0.2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s="6">
        <f t="shared" si="245"/>
        <v>4</v>
      </c>
      <c r="G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8303</v>
      </c>
      <c r="P3193" s="4">
        <f t="shared" si="246"/>
        <v>37.75</v>
      </c>
      <c r="Q3193" s="7">
        <f t="shared" si="247"/>
        <v>37.75</v>
      </c>
      <c r="R3193" s="8" t="s">
        <v>8315</v>
      </c>
      <c r="S3193" t="s">
        <v>8357</v>
      </c>
      <c r="T3193" s="11">
        <f t="shared" si="248"/>
        <v>42598.755428240736</v>
      </c>
      <c r="U3193" s="11">
        <f t="shared" si="249"/>
        <v>42538.755428240736</v>
      </c>
    </row>
    <row r="3194" spans="1:21" ht="48" hidden="1" x14ac:dyDescent="0.2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s="6">
        <f t="shared" si="245"/>
        <v>1</v>
      </c>
      <c r="G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8303</v>
      </c>
      <c r="P3194" s="4">
        <f t="shared" si="246"/>
        <v>12.75</v>
      </c>
      <c r="Q3194" s="7">
        <f t="shared" si="247"/>
        <v>12.75</v>
      </c>
      <c r="R3194" s="8" t="s">
        <v>8315</v>
      </c>
      <c r="S3194" t="s">
        <v>8357</v>
      </c>
      <c r="T3194" s="11">
        <f t="shared" si="248"/>
        <v>42063.916666666672</v>
      </c>
      <c r="U3194" s="11">
        <f t="shared" si="249"/>
        <v>42018.94049768518</v>
      </c>
    </row>
    <row r="3195" spans="1:21" ht="48" hidden="1" x14ac:dyDescent="0.2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s="6">
        <f t="shared" si="245"/>
        <v>12</v>
      </c>
      <c r="G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8303</v>
      </c>
      <c r="P3195" s="4">
        <f t="shared" si="246"/>
        <v>24.46</v>
      </c>
      <c r="Q3195" s="7">
        <f t="shared" si="247"/>
        <v>24.46</v>
      </c>
      <c r="R3195" s="8" t="s">
        <v>8315</v>
      </c>
      <c r="S3195" t="s">
        <v>8357</v>
      </c>
      <c r="T3195" s="11">
        <f t="shared" si="248"/>
        <v>42055.968240740738</v>
      </c>
      <c r="U3195" s="11">
        <f t="shared" si="249"/>
        <v>42010.968240740738</v>
      </c>
    </row>
    <row r="3196" spans="1:21" ht="48" hidden="1" x14ac:dyDescent="0.2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s="6">
        <f t="shared" si="245"/>
        <v>0</v>
      </c>
      <c r="G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8303</v>
      </c>
      <c r="P3196" s="4" t="e">
        <f t="shared" si="246"/>
        <v>#DIV/0!</v>
      </c>
      <c r="Q3196" s="7">
        <f t="shared" si="247"/>
        <v>0</v>
      </c>
      <c r="R3196" s="8" t="s">
        <v>8315</v>
      </c>
      <c r="S3196" t="s">
        <v>8357</v>
      </c>
      <c r="T3196" s="11">
        <f t="shared" si="248"/>
        <v>42212.062476851846</v>
      </c>
      <c r="U3196" s="11">
        <f t="shared" si="249"/>
        <v>42182.062476851846</v>
      </c>
    </row>
    <row r="3197" spans="1:21" ht="48" hidden="1" x14ac:dyDescent="0.2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s="6">
        <f t="shared" si="245"/>
        <v>59</v>
      </c>
      <c r="G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8303</v>
      </c>
      <c r="P3197" s="4">
        <f t="shared" si="246"/>
        <v>53.08</v>
      </c>
      <c r="Q3197" s="7">
        <f t="shared" si="247"/>
        <v>53.08</v>
      </c>
      <c r="R3197" s="8" t="s">
        <v>8315</v>
      </c>
      <c r="S3197" t="s">
        <v>8357</v>
      </c>
      <c r="T3197" s="11">
        <f t="shared" si="248"/>
        <v>42047.594236111108</v>
      </c>
      <c r="U3197" s="11">
        <f t="shared" si="249"/>
        <v>42017.594236111108</v>
      </c>
    </row>
    <row r="3198" spans="1:21" ht="48" hidden="1" x14ac:dyDescent="0.2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s="6">
        <f t="shared" si="245"/>
        <v>0</v>
      </c>
      <c r="G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8303</v>
      </c>
      <c r="P3198" s="4">
        <f t="shared" si="246"/>
        <v>300</v>
      </c>
      <c r="Q3198" s="7">
        <f t="shared" si="247"/>
        <v>300</v>
      </c>
      <c r="R3198" s="8" t="s">
        <v>8315</v>
      </c>
      <c r="S3198" t="s">
        <v>8357</v>
      </c>
      <c r="T3198" s="11">
        <f t="shared" si="248"/>
        <v>42217.583333333328</v>
      </c>
      <c r="U3198" s="11">
        <f t="shared" si="249"/>
        <v>42157.598090277781</v>
      </c>
    </row>
    <row r="3199" spans="1:21" ht="32" hidden="1" x14ac:dyDescent="0.2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s="6">
        <f t="shared" si="245"/>
        <v>11</v>
      </c>
      <c r="G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8303</v>
      </c>
      <c r="P3199" s="4">
        <f t="shared" si="246"/>
        <v>286.25</v>
      </c>
      <c r="Q3199" s="7">
        <f t="shared" si="247"/>
        <v>286.25</v>
      </c>
      <c r="R3199" s="8" t="s">
        <v>8315</v>
      </c>
      <c r="S3199" t="s">
        <v>8357</v>
      </c>
      <c r="T3199" s="11">
        <f t="shared" si="248"/>
        <v>42039.493263888886</v>
      </c>
      <c r="U3199" s="11">
        <f t="shared" si="249"/>
        <v>42009.493263888886</v>
      </c>
    </row>
    <row r="3200" spans="1:21" ht="48" hidden="1" x14ac:dyDescent="0.2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s="6">
        <f t="shared" si="245"/>
        <v>0</v>
      </c>
      <c r="G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8303</v>
      </c>
      <c r="P3200" s="4">
        <f t="shared" si="246"/>
        <v>36.67</v>
      </c>
      <c r="Q3200" s="7">
        <f t="shared" si="247"/>
        <v>36.67</v>
      </c>
      <c r="R3200" s="8" t="s">
        <v>8315</v>
      </c>
      <c r="S3200" t="s">
        <v>8357</v>
      </c>
      <c r="T3200" s="11">
        <f t="shared" si="248"/>
        <v>42051.424502314811</v>
      </c>
      <c r="U3200" s="11">
        <f t="shared" si="249"/>
        <v>42013.424502314811</v>
      </c>
    </row>
    <row r="3201" spans="1:21" ht="48" hidden="1" x14ac:dyDescent="0.2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s="6">
        <f t="shared" si="245"/>
        <v>52</v>
      </c>
      <c r="G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8303</v>
      </c>
      <c r="P3201" s="4">
        <f t="shared" si="246"/>
        <v>49.21</v>
      </c>
      <c r="Q3201" s="7">
        <f t="shared" si="247"/>
        <v>49.21</v>
      </c>
      <c r="R3201" s="8" t="s">
        <v>8315</v>
      </c>
      <c r="S3201" t="s">
        <v>8357</v>
      </c>
      <c r="T3201" s="11">
        <f t="shared" si="248"/>
        <v>41888.875</v>
      </c>
      <c r="U3201" s="11">
        <f t="shared" si="249"/>
        <v>41858.761782407404</v>
      </c>
    </row>
    <row r="3202" spans="1:21" ht="48" hidden="1" x14ac:dyDescent="0.2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s="6">
        <f t="shared" si="245"/>
        <v>0</v>
      </c>
      <c r="G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8303</v>
      </c>
      <c r="P3202" s="4">
        <f t="shared" si="246"/>
        <v>1</v>
      </c>
      <c r="Q3202" s="7">
        <f t="shared" si="247"/>
        <v>1</v>
      </c>
      <c r="R3202" s="8" t="s">
        <v>8315</v>
      </c>
      <c r="S3202" t="s">
        <v>8357</v>
      </c>
      <c r="T3202" s="11">
        <f t="shared" si="248"/>
        <v>42490.231944444444</v>
      </c>
      <c r="U3202" s="11">
        <f t="shared" si="249"/>
        <v>42460.320613425924</v>
      </c>
    </row>
    <row r="3203" spans="1:21" ht="48" hidden="1" x14ac:dyDescent="0.2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s="6">
        <f t="shared" ref="F3203:F3266" si="250">ROUND(E3203/D3203*100,0)</f>
        <v>1</v>
      </c>
      <c r="G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8303</v>
      </c>
      <c r="P3203" s="4">
        <f t="shared" ref="P3203:P3266" si="251">ROUND(E3203/M3203,2)</f>
        <v>12.5</v>
      </c>
      <c r="Q3203" s="7">
        <f t="shared" ref="Q3203:Q3266" si="252">IFERROR(ROUND(E3203/M3203,2),0)</f>
        <v>12.5</v>
      </c>
      <c r="R3203" s="8" t="s">
        <v>8315</v>
      </c>
      <c r="S3203" t="s">
        <v>8357</v>
      </c>
      <c r="T3203" s="11">
        <f t="shared" ref="T3203:T3266" si="253">(((J3203/60)/60)/24)+DATE(1970,1,1)</f>
        <v>41882.767094907409</v>
      </c>
      <c r="U3203" s="11">
        <f t="shared" ref="U3203:U3266" si="254">(((K3203/60)/60)/24)+DATE(1970,1,1)</f>
        <v>41861.767094907409</v>
      </c>
    </row>
    <row r="3204" spans="1:21" ht="48" hidden="1" x14ac:dyDescent="0.2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s="6">
        <f t="shared" si="250"/>
        <v>55</v>
      </c>
      <c r="G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8303</v>
      </c>
      <c r="P3204" s="4">
        <f t="shared" si="251"/>
        <v>109.04</v>
      </c>
      <c r="Q3204" s="7">
        <f t="shared" si="252"/>
        <v>109.04</v>
      </c>
      <c r="R3204" s="8" t="s">
        <v>8315</v>
      </c>
      <c r="S3204" t="s">
        <v>8357</v>
      </c>
      <c r="T3204" s="11">
        <f t="shared" si="253"/>
        <v>42352.249305555553</v>
      </c>
      <c r="U3204" s="11">
        <f t="shared" si="254"/>
        <v>42293.853541666671</v>
      </c>
    </row>
    <row r="3205" spans="1:21" ht="32" hidden="1" x14ac:dyDescent="0.2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s="6">
        <f t="shared" si="250"/>
        <v>25</v>
      </c>
      <c r="G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8303</v>
      </c>
      <c r="P3205" s="4">
        <f t="shared" si="251"/>
        <v>41.67</v>
      </c>
      <c r="Q3205" s="7">
        <f t="shared" si="252"/>
        <v>41.67</v>
      </c>
      <c r="R3205" s="8" t="s">
        <v>8315</v>
      </c>
      <c r="S3205" t="s">
        <v>8357</v>
      </c>
      <c r="T3205" s="11">
        <f t="shared" si="253"/>
        <v>42272.988680555558</v>
      </c>
      <c r="U3205" s="11">
        <f t="shared" si="254"/>
        <v>42242.988680555558</v>
      </c>
    </row>
    <row r="3206" spans="1:21" ht="48" hidden="1" x14ac:dyDescent="0.2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s="6">
        <f t="shared" si="250"/>
        <v>0</v>
      </c>
      <c r="G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8303</v>
      </c>
      <c r="P3206" s="4" t="e">
        <f t="shared" si="251"/>
        <v>#DIV/0!</v>
      </c>
      <c r="Q3206" s="7">
        <f t="shared" si="252"/>
        <v>0</v>
      </c>
      <c r="R3206" s="8" t="s">
        <v>8315</v>
      </c>
      <c r="S3206" t="s">
        <v>8357</v>
      </c>
      <c r="T3206" s="11">
        <f t="shared" si="253"/>
        <v>42202.676388888889</v>
      </c>
      <c r="U3206" s="11">
        <f t="shared" si="254"/>
        <v>42172.686099537037</v>
      </c>
    </row>
    <row r="3207" spans="1:21" ht="48" hidden="1" x14ac:dyDescent="0.2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s="6">
        <f t="shared" si="250"/>
        <v>3</v>
      </c>
      <c r="G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8303</v>
      </c>
      <c r="P3207" s="4">
        <f t="shared" si="251"/>
        <v>22.75</v>
      </c>
      <c r="Q3207" s="7">
        <f t="shared" si="252"/>
        <v>22.75</v>
      </c>
      <c r="R3207" s="8" t="s">
        <v>8315</v>
      </c>
      <c r="S3207" t="s">
        <v>8357</v>
      </c>
      <c r="T3207" s="11">
        <f t="shared" si="253"/>
        <v>42125.374675925923</v>
      </c>
      <c r="U3207" s="11">
        <f t="shared" si="254"/>
        <v>42095.374675925923</v>
      </c>
    </row>
    <row r="3208" spans="1:21" ht="48" hidden="1" x14ac:dyDescent="0.2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s="6">
        <f t="shared" si="250"/>
        <v>0</v>
      </c>
      <c r="G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8303</v>
      </c>
      <c r="P3208" s="4" t="e">
        <f t="shared" si="251"/>
        <v>#DIV/0!</v>
      </c>
      <c r="Q3208" s="7">
        <f t="shared" si="252"/>
        <v>0</v>
      </c>
      <c r="R3208" s="8" t="s">
        <v>8315</v>
      </c>
      <c r="S3208" t="s">
        <v>8357</v>
      </c>
      <c r="T3208" s="11">
        <f t="shared" si="253"/>
        <v>42266.276053240741</v>
      </c>
      <c r="U3208" s="11">
        <f t="shared" si="254"/>
        <v>42236.276053240741</v>
      </c>
    </row>
    <row r="3209" spans="1:21" ht="48" hidden="1" x14ac:dyDescent="0.2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s="6">
        <f t="shared" si="250"/>
        <v>46</v>
      </c>
      <c r="G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8303</v>
      </c>
      <c r="P3209" s="4">
        <f t="shared" si="251"/>
        <v>70.83</v>
      </c>
      <c r="Q3209" s="7">
        <f t="shared" si="252"/>
        <v>70.83</v>
      </c>
      <c r="R3209" s="8" t="s">
        <v>8315</v>
      </c>
      <c r="S3209" t="s">
        <v>8357</v>
      </c>
      <c r="T3209" s="11">
        <f t="shared" si="253"/>
        <v>42117.236192129625</v>
      </c>
      <c r="U3209" s="11">
        <f t="shared" si="254"/>
        <v>42057.277858796297</v>
      </c>
    </row>
    <row r="3210" spans="1:21" ht="48" x14ac:dyDescent="0.2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s="6">
        <f t="shared" si="250"/>
        <v>104</v>
      </c>
      <c r="G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8269</v>
      </c>
      <c r="P3210" s="4">
        <f t="shared" si="251"/>
        <v>63.11</v>
      </c>
      <c r="Q3210" s="7">
        <f t="shared" si="252"/>
        <v>63.11</v>
      </c>
      <c r="R3210" s="8" t="s">
        <v>8315</v>
      </c>
      <c r="S3210" t="s">
        <v>8316</v>
      </c>
      <c r="T3210" s="11">
        <f t="shared" si="253"/>
        <v>41848.605057870373</v>
      </c>
      <c r="U3210" s="11">
        <f t="shared" si="254"/>
        <v>41827.605057870373</v>
      </c>
    </row>
    <row r="3211" spans="1:21" ht="48" x14ac:dyDescent="0.2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s="6">
        <f t="shared" si="250"/>
        <v>119</v>
      </c>
      <c r="G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8269</v>
      </c>
      <c r="P3211" s="4">
        <f t="shared" si="251"/>
        <v>50.16</v>
      </c>
      <c r="Q3211" s="7">
        <f t="shared" si="252"/>
        <v>50.16</v>
      </c>
      <c r="R3211" s="8" t="s">
        <v>8315</v>
      </c>
      <c r="S3211" t="s">
        <v>8316</v>
      </c>
      <c r="T3211" s="11">
        <f t="shared" si="253"/>
        <v>41810.958333333336</v>
      </c>
      <c r="U3211" s="11">
        <f t="shared" si="254"/>
        <v>41778.637245370373</v>
      </c>
    </row>
    <row r="3212" spans="1:21" ht="48" x14ac:dyDescent="0.2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s="6">
        <f t="shared" si="250"/>
        <v>126</v>
      </c>
      <c r="G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8269</v>
      </c>
      <c r="P3212" s="4">
        <f t="shared" si="251"/>
        <v>62.88</v>
      </c>
      <c r="Q3212" s="7">
        <f t="shared" si="252"/>
        <v>62.88</v>
      </c>
      <c r="R3212" s="8" t="s">
        <v>8315</v>
      </c>
      <c r="S3212" t="s">
        <v>8316</v>
      </c>
      <c r="T3212" s="11">
        <f t="shared" si="253"/>
        <v>41061.165972222225</v>
      </c>
      <c r="U3212" s="11">
        <f t="shared" si="254"/>
        <v>41013.936562499999</v>
      </c>
    </row>
    <row r="3213" spans="1:21" ht="48" x14ac:dyDescent="0.2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s="6">
        <f t="shared" si="250"/>
        <v>120</v>
      </c>
      <c r="G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8269</v>
      </c>
      <c r="P3213" s="4">
        <f t="shared" si="251"/>
        <v>85.53</v>
      </c>
      <c r="Q3213" s="7">
        <f t="shared" si="252"/>
        <v>85.53</v>
      </c>
      <c r="R3213" s="8" t="s">
        <v>8315</v>
      </c>
      <c r="S3213" t="s">
        <v>8316</v>
      </c>
      <c r="T3213" s="11">
        <f t="shared" si="253"/>
        <v>41866.083333333336</v>
      </c>
      <c r="U3213" s="11">
        <f t="shared" si="254"/>
        <v>41834.586574074077</v>
      </c>
    </row>
    <row r="3214" spans="1:21" ht="32" x14ac:dyDescent="0.2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s="6">
        <f t="shared" si="250"/>
        <v>126</v>
      </c>
      <c r="G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8269</v>
      </c>
      <c r="P3214" s="4">
        <f t="shared" si="251"/>
        <v>53.72</v>
      </c>
      <c r="Q3214" s="7">
        <f t="shared" si="252"/>
        <v>53.72</v>
      </c>
      <c r="R3214" s="8" t="s">
        <v>8315</v>
      </c>
      <c r="S3214" t="s">
        <v>8316</v>
      </c>
      <c r="T3214" s="11">
        <f t="shared" si="253"/>
        <v>41859.795729166668</v>
      </c>
      <c r="U3214" s="11">
        <f t="shared" si="254"/>
        <v>41829.795729166668</v>
      </c>
    </row>
    <row r="3215" spans="1:21" ht="48" x14ac:dyDescent="0.2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s="6">
        <f t="shared" si="250"/>
        <v>100</v>
      </c>
      <c r="G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8269</v>
      </c>
      <c r="P3215" s="4">
        <f t="shared" si="251"/>
        <v>127.81</v>
      </c>
      <c r="Q3215" s="7">
        <f t="shared" si="252"/>
        <v>127.81</v>
      </c>
      <c r="R3215" s="8" t="s">
        <v>8315</v>
      </c>
      <c r="S3215" t="s">
        <v>8316</v>
      </c>
      <c r="T3215" s="11">
        <f t="shared" si="253"/>
        <v>42211.763414351852</v>
      </c>
      <c r="U3215" s="11">
        <f t="shared" si="254"/>
        <v>42171.763414351852</v>
      </c>
    </row>
    <row r="3216" spans="1:21" ht="48" x14ac:dyDescent="0.2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s="6">
        <f t="shared" si="250"/>
        <v>102</v>
      </c>
      <c r="G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8269</v>
      </c>
      <c r="P3216" s="4">
        <f t="shared" si="251"/>
        <v>106.57</v>
      </c>
      <c r="Q3216" s="7">
        <f t="shared" si="252"/>
        <v>106.57</v>
      </c>
      <c r="R3216" s="8" t="s">
        <v>8315</v>
      </c>
      <c r="S3216" t="s">
        <v>8316</v>
      </c>
      <c r="T3216" s="11">
        <f t="shared" si="253"/>
        <v>42374.996527777781</v>
      </c>
      <c r="U3216" s="11">
        <f t="shared" si="254"/>
        <v>42337.792511574073</v>
      </c>
    </row>
    <row r="3217" spans="1:21" ht="64" x14ac:dyDescent="0.2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s="6">
        <f t="shared" si="250"/>
        <v>100</v>
      </c>
      <c r="G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8269</v>
      </c>
      <c r="P3217" s="4">
        <f t="shared" si="251"/>
        <v>262.11</v>
      </c>
      <c r="Q3217" s="7">
        <f t="shared" si="252"/>
        <v>262.11</v>
      </c>
      <c r="R3217" s="8" t="s">
        <v>8315</v>
      </c>
      <c r="S3217" t="s">
        <v>8316</v>
      </c>
      <c r="T3217" s="11">
        <f t="shared" si="253"/>
        <v>42257.165972222225</v>
      </c>
      <c r="U3217" s="11">
        <f t="shared" si="254"/>
        <v>42219.665173611109</v>
      </c>
    </row>
    <row r="3218" spans="1:21" ht="48" x14ac:dyDescent="0.2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s="6">
        <f t="shared" si="250"/>
        <v>100</v>
      </c>
      <c r="G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8269</v>
      </c>
      <c r="P3218" s="4">
        <f t="shared" si="251"/>
        <v>57.17</v>
      </c>
      <c r="Q3218" s="7">
        <f t="shared" si="252"/>
        <v>57.17</v>
      </c>
      <c r="R3218" s="8" t="s">
        <v>8315</v>
      </c>
      <c r="S3218" t="s">
        <v>8316</v>
      </c>
      <c r="T3218" s="11">
        <f t="shared" si="253"/>
        <v>42196.604166666672</v>
      </c>
      <c r="U3218" s="11">
        <f t="shared" si="254"/>
        <v>42165.462627314817</v>
      </c>
    </row>
    <row r="3219" spans="1:21" ht="32" x14ac:dyDescent="0.2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s="6">
        <f t="shared" si="250"/>
        <v>116</v>
      </c>
      <c r="G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8269</v>
      </c>
      <c r="P3219" s="4">
        <f t="shared" si="251"/>
        <v>50.2</v>
      </c>
      <c r="Q3219" s="7">
        <f t="shared" si="252"/>
        <v>50.2</v>
      </c>
      <c r="R3219" s="8" t="s">
        <v>8315</v>
      </c>
      <c r="S3219" t="s">
        <v>8316</v>
      </c>
      <c r="T3219" s="11">
        <f t="shared" si="253"/>
        <v>42678.546111111107</v>
      </c>
      <c r="U3219" s="11">
        <f t="shared" si="254"/>
        <v>42648.546111111107</v>
      </c>
    </row>
    <row r="3220" spans="1:21" ht="48" x14ac:dyDescent="0.2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s="6">
        <f t="shared" si="250"/>
        <v>102</v>
      </c>
      <c r="G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8269</v>
      </c>
      <c r="P3220" s="4">
        <f t="shared" si="251"/>
        <v>66.59</v>
      </c>
      <c r="Q3220" s="7">
        <f t="shared" si="252"/>
        <v>66.59</v>
      </c>
      <c r="R3220" s="8" t="s">
        <v>8315</v>
      </c>
      <c r="S3220" t="s">
        <v>8316</v>
      </c>
      <c r="T3220" s="11">
        <f t="shared" si="253"/>
        <v>42004</v>
      </c>
      <c r="U3220" s="11">
        <f t="shared" si="254"/>
        <v>41971.002152777779</v>
      </c>
    </row>
    <row r="3221" spans="1:21" ht="32" x14ac:dyDescent="0.2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s="6">
        <f t="shared" si="250"/>
        <v>100</v>
      </c>
      <c r="G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8269</v>
      </c>
      <c r="P3221" s="4">
        <f t="shared" si="251"/>
        <v>168.25</v>
      </c>
      <c r="Q3221" s="7">
        <f t="shared" si="252"/>
        <v>168.25</v>
      </c>
      <c r="R3221" s="8" t="s">
        <v>8315</v>
      </c>
      <c r="S3221" t="s">
        <v>8316</v>
      </c>
      <c r="T3221" s="11">
        <f t="shared" si="253"/>
        <v>42085.941516203704</v>
      </c>
      <c r="U3221" s="11">
        <f t="shared" si="254"/>
        <v>42050.983182870375</v>
      </c>
    </row>
    <row r="3222" spans="1:21" ht="32" x14ac:dyDescent="0.2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s="6">
        <f t="shared" si="250"/>
        <v>101</v>
      </c>
      <c r="G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8269</v>
      </c>
      <c r="P3222" s="4">
        <f t="shared" si="251"/>
        <v>256.37</v>
      </c>
      <c r="Q3222" s="7">
        <f t="shared" si="252"/>
        <v>256.37</v>
      </c>
      <c r="R3222" s="8" t="s">
        <v>8315</v>
      </c>
      <c r="S3222" t="s">
        <v>8316</v>
      </c>
      <c r="T3222" s="11">
        <f t="shared" si="253"/>
        <v>42806.875</v>
      </c>
      <c r="U3222" s="11">
        <f t="shared" si="254"/>
        <v>42772.833379629628</v>
      </c>
    </row>
    <row r="3223" spans="1:21" ht="48" x14ac:dyDescent="0.2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s="6">
        <f t="shared" si="250"/>
        <v>103</v>
      </c>
      <c r="G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8269</v>
      </c>
      <c r="P3223" s="4">
        <f t="shared" si="251"/>
        <v>36.61</v>
      </c>
      <c r="Q3223" s="7">
        <f t="shared" si="252"/>
        <v>36.61</v>
      </c>
      <c r="R3223" s="8" t="s">
        <v>8315</v>
      </c>
      <c r="S3223" t="s">
        <v>8316</v>
      </c>
      <c r="T3223" s="11">
        <f t="shared" si="253"/>
        <v>42190.696793981479</v>
      </c>
      <c r="U3223" s="11">
        <f t="shared" si="254"/>
        <v>42155.696793981479</v>
      </c>
    </row>
    <row r="3224" spans="1:21" ht="32" x14ac:dyDescent="0.2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s="6">
        <f t="shared" si="250"/>
        <v>125</v>
      </c>
      <c r="G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8269</v>
      </c>
      <c r="P3224" s="4">
        <f t="shared" si="251"/>
        <v>37.14</v>
      </c>
      <c r="Q3224" s="7">
        <f t="shared" si="252"/>
        <v>37.14</v>
      </c>
      <c r="R3224" s="8" t="s">
        <v>8315</v>
      </c>
      <c r="S3224" t="s">
        <v>8316</v>
      </c>
      <c r="T3224" s="11">
        <f t="shared" si="253"/>
        <v>42301.895138888889</v>
      </c>
      <c r="U3224" s="11">
        <f t="shared" si="254"/>
        <v>42270.582141203704</v>
      </c>
    </row>
    <row r="3225" spans="1:21" ht="32" x14ac:dyDescent="0.2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s="6">
        <f t="shared" si="250"/>
        <v>110</v>
      </c>
      <c r="G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8269</v>
      </c>
      <c r="P3225" s="4">
        <f t="shared" si="251"/>
        <v>45.88</v>
      </c>
      <c r="Q3225" s="7">
        <f t="shared" si="252"/>
        <v>45.88</v>
      </c>
      <c r="R3225" s="8" t="s">
        <v>8315</v>
      </c>
      <c r="S3225" t="s">
        <v>8316</v>
      </c>
      <c r="T3225" s="11">
        <f t="shared" si="253"/>
        <v>42236.835370370376</v>
      </c>
      <c r="U3225" s="11">
        <f t="shared" si="254"/>
        <v>42206.835370370376</v>
      </c>
    </row>
    <row r="3226" spans="1:21" ht="48" x14ac:dyDescent="0.2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s="6">
        <f t="shared" si="250"/>
        <v>102</v>
      </c>
      <c r="G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8269</v>
      </c>
      <c r="P3226" s="4">
        <f t="shared" si="251"/>
        <v>141.71</v>
      </c>
      <c r="Q3226" s="7">
        <f t="shared" si="252"/>
        <v>141.71</v>
      </c>
      <c r="R3226" s="8" t="s">
        <v>8315</v>
      </c>
      <c r="S3226" t="s">
        <v>8316</v>
      </c>
      <c r="T3226" s="11">
        <f t="shared" si="253"/>
        <v>42745.208333333328</v>
      </c>
      <c r="U3226" s="11">
        <f t="shared" si="254"/>
        <v>42697.850844907407</v>
      </c>
    </row>
    <row r="3227" spans="1:21" ht="48" x14ac:dyDescent="0.2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s="6">
        <f t="shared" si="250"/>
        <v>102</v>
      </c>
      <c r="G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8269</v>
      </c>
      <c r="P3227" s="4">
        <f t="shared" si="251"/>
        <v>52.49</v>
      </c>
      <c r="Q3227" s="7">
        <f t="shared" si="252"/>
        <v>52.49</v>
      </c>
      <c r="R3227" s="8" t="s">
        <v>8315</v>
      </c>
      <c r="S3227" t="s">
        <v>8316</v>
      </c>
      <c r="T3227" s="11">
        <f t="shared" si="253"/>
        <v>42524.875</v>
      </c>
      <c r="U3227" s="11">
        <f t="shared" si="254"/>
        <v>42503.559467592597</v>
      </c>
    </row>
    <row r="3228" spans="1:21" ht="48" x14ac:dyDescent="0.2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s="6">
        <f t="shared" si="250"/>
        <v>104</v>
      </c>
      <c r="G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8269</v>
      </c>
      <c r="P3228" s="4">
        <f t="shared" si="251"/>
        <v>59.52</v>
      </c>
      <c r="Q3228" s="7">
        <f t="shared" si="252"/>
        <v>59.52</v>
      </c>
      <c r="R3228" s="8" t="s">
        <v>8315</v>
      </c>
      <c r="S3228" t="s">
        <v>8316</v>
      </c>
      <c r="T3228" s="11">
        <f t="shared" si="253"/>
        <v>42307.583472222221</v>
      </c>
      <c r="U3228" s="11">
        <f t="shared" si="254"/>
        <v>42277.583472222221</v>
      </c>
    </row>
    <row r="3229" spans="1:21" ht="48" x14ac:dyDescent="0.2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s="6">
        <f t="shared" si="250"/>
        <v>125</v>
      </c>
      <c r="G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8269</v>
      </c>
      <c r="P3229" s="4">
        <f t="shared" si="251"/>
        <v>50</v>
      </c>
      <c r="Q3229" s="7">
        <f t="shared" si="252"/>
        <v>50</v>
      </c>
      <c r="R3229" s="8" t="s">
        <v>8315</v>
      </c>
      <c r="S3229" t="s">
        <v>8316</v>
      </c>
      <c r="T3229" s="11">
        <f t="shared" si="253"/>
        <v>42752.882361111115</v>
      </c>
      <c r="U3229" s="11">
        <f t="shared" si="254"/>
        <v>42722.882361111115</v>
      </c>
    </row>
    <row r="3230" spans="1:21" ht="16" x14ac:dyDescent="0.2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s="6">
        <f t="shared" si="250"/>
        <v>102</v>
      </c>
      <c r="G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8269</v>
      </c>
      <c r="P3230" s="4">
        <f t="shared" si="251"/>
        <v>193.62</v>
      </c>
      <c r="Q3230" s="7">
        <f t="shared" si="252"/>
        <v>193.62</v>
      </c>
      <c r="R3230" s="8" t="s">
        <v>8315</v>
      </c>
      <c r="S3230" t="s">
        <v>8316</v>
      </c>
      <c r="T3230" s="11">
        <f t="shared" si="253"/>
        <v>42355.207638888889</v>
      </c>
      <c r="U3230" s="11">
        <f t="shared" si="254"/>
        <v>42323.70930555556</v>
      </c>
    </row>
    <row r="3231" spans="1:21" ht="48" x14ac:dyDescent="0.2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s="6">
        <f t="shared" si="250"/>
        <v>108</v>
      </c>
      <c r="G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8269</v>
      </c>
      <c r="P3231" s="4">
        <f t="shared" si="251"/>
        <v>106.8</v>
      </c>
      <c r="Q3231" s="7">
        <f t="shared" si="252"/>
        <v>106.8</v>
      </c>
      <c r="R3231" s="8" t="s">
        <v>8315</v>
      </c>
      <c r="S3231" t="s">
        <v>8316</v>
      </c>
      <c r="T3231" s="11">
        <f t="shared" si="253"/>
        <v>41963.333310185189</v>
      </c>
      <c r="U3231" s="11">
        <f t="shared" si="254"/>
        <v>41933.291643518518</v>
      </c>
    </row>
    <row r="3232" spans="1:21" ht="48" x14ac:dyDescent="0.2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s="6">
        <f t="shared" si="250"/>
        <v>110</v>
      </c>
      <c r="G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8269</v>
      </c>
      <c r="P3232" s="4">
        <f t="shared" si="251"/>
        <v>77.22</v>
      </c>
      <c r="Q3232" s="7">
        <f t="shared" si="252"/>
        <v>77.22</v>
      </c>
      <c r="R3232" s="8" t="s">
        <v>8315</v>
      </c>
      <c r="S3232" t="s">
        <v>8316</v>
      </c>
      <c r="T3232" s="11">
        <f t="shared" si="253"/>
        <v>41913.165972222225</v>
      </c>
      <c r="U3232" s="11">
        <f t="shared" si="254"/>
        <v>41898.168125000004</v>
      </c>
    </row>
    <row r="3233" spans="1:21" ht="48" x14ac:dyDescent="0.2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s="6">
        <f t="shared" si="250"/>
        <v>161</v>
      </c>
      <c r="G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8269</v>
      </c>
      <c r="P3233" s="4">
        <f t="shared" si="251"/>
        <v>57.5</v>
      </c>
      <c r="Q3233" s="7">
        <f t="shared" si="252"/>
        <v>57.5</v>
      </c>
      <c r="R3233" s="8" t="s">
        <v>8315</v>
      </c>
      <c r="S3233" t="s">
        <v>8316</v>
      </c>
      <c r="T3233" s="11">
        <f t="shared" si="253"/>
        <v>42476.943831018521</v>
      </c>
      <c r="U3233" s="11">
        <f t="shared" si="254"/>
        <v>42446.943831018521</v>
      </c>
    </row>
    <row r="3234" spans="1:21" ht="48" x14ac:dyDescent="0.2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s="6">
        <f t="shared" si="250"/>
        <v>131</v>
      </c>
      <c r="G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8269</v>
      </c>
      <c r="P3234" s="4">
        <f t="shared" si="251"/>
        <v>50.46</v>
      </c>
      <c r="Q3234" s="7">
        <f t="shared" si="252"/>
        <v>50.46</v>
      </c>
      <c r="R3234" s="8" t="s">
        <v>8315</v>
      </c>
      <c r="S3234" t="s">
        <v>8316</v>
      </c>
      <c r="T3234" s="11">
        <f t="shared" si="253"/>
        <v>42494.165972222225</v>
      </c>
      <c r="U3234" s="11">
        <f t="shared" si="254"/>
        <v>42463.81385416667</v>
      </c>
    </row>
    <row r="3235" spans="1:21" ht="48" x14ac:dyDescent="0.2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s="6">
        <f t="shared" si="250"/>
        <v>119</v>
      </c>
      <c r="G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8269</v>
      </c>
      <c r="P3235" s="4">
        <f t="shared" si="251"/>
        <v>97.38</v>
      </c>
      <c r="Q3235" s="7">
        <f t="shared" si="252"/>
        <v>97.38</v>
      </c>
      <c r="R3235" s="8" t="s">
        <v>8315</v>
      </c>
      <c r="S3235" t="s">
        <v>8316</v>
      </c>
      <c r="T3235" s="11">
        <f t="shared" si="253"/>
        <v>42796.805034722223</v>
      </c>
      <c r="U3235" s="11">
        <f t="shared" si="254"/>
        <v>42766.805034722223</v>
      </c>
    </row>
    <row r="3236" spans="1:21" ht="48" x14ac:dyDescent="0.2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s="6">
        <f t="shared" si="250"/>
        <v>100</v>
      </c>
      <c r="G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8269</v>
      </c>
      <c r="P3236" s="4">
        <f t="shared" si="251"/>
        <v>34.92</v>
      </c>
      <c r="Q3236" s="7">
        <f t="shared" si="252"/>
        <v>34.92</v>
      </c>
      <c r="R3236" s="8" t="s">
        <v>8315</v>
      </c>
      <c r="S3236" t="s">
        <v>8316</v>
      </c>
      <c r="T3236" s="11">
        <f t="shared" si="253"/>
        <v>42767.979861111111</v>
      </c>
      <c r="U3236" s="11">
        <f t="shared" si="254"/>
        <v>42734.789444444439</v>
      </c>
    </row>
    <row r="3237" spans="1:21" ht="48" x14ac:dyDescent="0.2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s="6">
        <f t="shared" si="250"/>
        <v>103</v>
      </c>
      <c r="G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8269</v>
      </c>
      <c r="P3237" s="4">
        <f t="shared" si="251"/>
        <v>85.53</v>
      </c>
      <c r="Q3237" s="7">
        <f t="shared" si="252"/>
        <v>85.53</v>
      </c>
      <c r="R3237" s="8" t="s">
        <v>8315</v>
      </c>
      <c r="S3237" t="s">
        <v>8316</v>
      </c>
      <c r="T3237" s="11">
        <f t="shared" si="253"/>
        <v>42552.347812499997</v>
      </c>
      <c r="U3237" s="11">
        <f t="shared" si="254"/>
        <v>42522.347812499997</v>
      </c>
    </row>
    <row r="3238" spans="1:21" ht="48" x14ac:dyDescent="0.2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s="6">
        <f t="shared" si="250"/>
        <v>101</v>
      </c>
      <c r="G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8269</v>
      </c>
      <c r="P3238" s="4">
        <f t="shared" si="251"/>
        <v>182.91</v>
      </c>
      <c r="Q3238" s="7">
        <f t="shared" si="252"/>
        <v>182.91</v>
      </c>
      <c r="R3238" s="8" t="s">
        <v>8315</v>
      </c>
      <c r="S3238" t="s">
        <v>8316</v>
      </c>
      <c r="T3238" s="11">
        <f t="shared" si="253"/>
        <v>42732.917048611111</v>
      </c>
      <c r="U3238" s="11">
        <f t="shared" si="254"/>
        <v>42702.917048611111</v>
      </c>
    </row>
    <row r="3239" spans="1:21" ht="32" x14ac:dyDescent="0.2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s="6">
        <f t="shared" si="250"/>
        <v>101</v>
      </c>
      <c r="G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8269</v>
      </c>
      <c r="P3239" s="4">
        <f t="shared" si="251"/>
        <v>131.13999999999999</v>
      </c>
      <c r="Q3239" s="7">
        <f t="shared" si="252"/>
        <v>131.13999999999999</v>
      </c>
      <c r="R3239" s="8" t="s">
        <v>8315</v>
      </c>
      <c r="S3239" t="s">
        <v>8316</v>
      </c>
      <c r="T3239" s="11">
        <f t="shared" si="253"/>
        <v>42276.165972222225</v>
      </c>
      <c r="U3239" s="11">
        <f t="shared" si="254"/>
        <v>42252.474351851852</v>
      </c>
    </row>
    <row r="3240" spans="1:21" ht="48" x14ac:dyDescent="0.2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s="6">
        <f t="shared" si="250"/>
        <v>112</v>
      </c>
      <c r="G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8269</v>
      </c>
      <c r="P3240" s="4">
        <f t="shared" si="251"/>
        <v>39.81</v>
      </c>
      <c r="Q3240" s="7">
        <f t="shared" si="252"/>
        <v>39.81</v>
      </c>
      <c r="R3240" s="8" t="s">
        <v>8315</v>
      </c>
      <c r="S3240" t="s">
        <v>8316</v>
      </c>
      <c r="T3240" s="11">
        <f t="shared" si="253"/>
        <v>42186.510393518518</v>
      </c>
      <c r="U3240" s="11">
        <f t="shared" si="254"/>
        <v>42156.510393518518</v>
      </c>
    </row>
    <row r="3241" spans="1:21" ht="48" x14ac:dyDescent="0.2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s="6">
        <f t="shared" si="250"/>
        <v>106</v>
      </c>
      <c r="G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8269</v>
      </c>
      <c r="P3241" s="4">
        <f t="shared" si="251"/>
        <v>59.7</v>
      </c>
      <c r="Q3241" s="7">
        <f t="shared" si="252"/>
        <v>59.7</v>
      </c>
      <c r="R3241" s="8" t="s">
        <v>8315</v>
      </c>
      <c r="S3241" t="s">
        <v>8316</v>
      </c>
      <c r="T3241" s="11">
        <f t="shared" si="253"/>
        <v>42302.999305555553</v>
      </c>
      <c r="U3241" s="11">
        <f t="shared" si="254"/>
        <v>42278.089039351849</v>
      </c>
    </row>
    <row r="3242" spans="1:21" ht="48" x14ac:dyDescent="0.2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s="6">
        <f t="shared" si="250"/>
        <v>101</v>
      </c>
      <c r="G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8269</v>
      </c>
      <c r="P3242" s="4">
        <f t="shared" si="251"/>
        <v>88.74</v>
      </c>
      <c r="Q3242" s="7">
        <f t="shared" si="252"/>
        <v>88.74</v>
      </c>
      <c r="R3242" s="8" t="s">
        <v>8315</v>
      </c>
      <c r="S3242" t="s">
        <v>8316</v>
      </c>
      <c r="T3242" s="11">
        <f t="shared" si="253"/>
        <v>42782.958333333328</v>
      </c>
      <c r="U3242" s="11">
        <f t="shared" si="254"/>
        <v>42754.693842592591</v>
      </c>
    </row>
    <row r="3243" spans="1:21" ht="64" x14ac:dyDescent="0.2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s="6">
        <f t="shared" si="250"/>
        <v>115</v>
      </c>
      <c r="G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8269</v>
      </c>
      <c r="P3243" s="4">
        <f t="shared" si="251"/>
        <v>58.69</v>
      </c>
      <c r="Q3243" s="7">
        <f t="shared" si="252"/>
        <v>58.69</v>
      </c>
      <c r="R3243" s="8" t="s">
        <v>8315</v>
      </c>
      <c r="S3243" t="s">
        <v>8316</v>
      </c>
      <c r="T3243" s="11">
        <f t="shared" si="253"/>
        <v>41926.290972222225</v>
      </c>
      <c r="U3243" s="11">
        <f t="shared" si="254"/>
        <v>41893.324884259258</v>
      </c>
    </row>
    <row r="3244" spans="1:21" ht="32" x14ac:dyDescent="0.2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s="6">
        <f t="shared" si="250"/>
        <v>127</v>
      </c>
      <c r="G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8269</v>
      </c>
      <c r="P3244" s="4">
        <f t="shared" si="251"/>
        <v>69.569999999999993</v>
      </c>
      <c r="Q3244" s="7">
        <f t="shared" si="252"/>
        <v>69.569999999999993</v>
      </c>
      <c r="R3244" s="8" t="s">
        <v>8315</v>
      </c>
      <c r="S3244" t="s">
        <v>8316</v>
      </c>
      <c r="T3244" s="11">
        <f t="shared" si="253"/>
        <v>41901.755694444444</v>
      </c>
      <c r="U3244" s="11">
        <f t="shared" si="254"/>
        <v>41871.755694444444</v>
      </c>
    </row>
    <row r="3245" spans="1:21" ht="48" x14ac:dyDescent="0.2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s="6">
        <f t="shared" si="250"/>
        <v>103</v>
      </c>
      <c r="G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8269</v>
      </c>
      <c r="P3245" s="4">
        <f t="shared" si="251"/>
        <v>115.87</v>
      </c>
      <c r="Q3245" s="7">
        <f t="shared" si="252"/>
        <v>115.87</v>
      </c>
      <c r="R3245" s="8" t="s">
        <v>8315</v>
      </c>
      <c r="S3245" t="s">
        <v>8316</v>
      </c>
      <c r="T3245" s="11">
        <f t="shared" si="253"/>
        <v>42286</v>
      </c>
      <c r="U3245" s="11">
        <f t="shared" si="254"/>
        <v>42262.096782407403</v>
      </c>
    </row>
    <row r="3246" spans="1:21" ht="48" x14ac:dyDescent="0.2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s="6">
        <f t="shared" si="250"/>
        <v>103</v>
      </c>
      <c r="G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8269</v>
      </c>
      <c r="P3246" s="4">
        <f t="shared" si="251"/>
        <v>23.87</v>
      </c>
      <c r="Q3246" s="7">
        <f t="shared" si="252"/>
        <v>23.87</v>
      </c>
      <c r="R3246" s="8" t="s">
        <v>8315</v>
      </c>
      <c r="S3246" t="s">
        <v>8316</v>
      </c>
      <c r="T3246" s="11">
        <f t="shared" si="253"/>
        <v>42705.735902777778</v>
      </c>
      <c r="U3246" s="11">
        <f t="shared" si="254"/>
        <v>42675.694236111114</v>
      </c>
    </row>
    <row r="3247" spans="1:21" ht="48" x14ac:dyDescent="0.2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s="6">
        <f t="shared" si="250"/>
        <v>104</v>
      </c>
      <c r="G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8269</v>
      </c>
      <c r="P3247" s="4">
        <f t="shared" si="251"/>
        <v>81.13</v>
      </c>
      <c r="Q3247" s="7">
        <f t="shared" si="252"/>
        <v>81.13</v>
      </c>
      <c r="R3247" s="8" t="s">
        <v>8315</v>
      </c>
      <c r="S3247" t="s">
        <v>8316</v>
      </c>
      <c r="T3247" s="11">
        <f t="shared" si="253"/>
        <v>42167.083333333328</v>
      </c>
      <c r="U3247" s="11">
        <f t="shared" si="254"/>
        <v>42135.60020833333</v>
      </c>
    </row>
    <row r="3248" spans="1:21" ht="48" x14ac:dyDescent="0.2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s="6">
        <f t="shared" si="250"/>
        <v>111</v>
      </c>
      <c r="G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8269</v>
      </c>
      <c r="P3248" s="4">
        <f t="shared" si="251"/>
        <v>57.63</v>
      </c>
      <c r="Q3248" s="7">
        <f t="shared" si="252"/>
        <v>57.63</v>
      </c>
      <c r="R3248" s="8" t="s">
        <v>8315</v>
      </c>
      <c r="S3248" t="s">
        <v>8316</v>
      </c>
      <c r="T3248" s="11">
        <f t="shared" si="253"/>
        <v>42259.165972222225</v>
      </c>
      <c r="U3248" s="11">
        <f t="shared" si="254"/>
        <v>42230.472222222219</v>
      </c>
    </row>
    <row r="3249" spans="1:21" ht="48" x14ac:dyDescent="0.2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s="6">
        <f t="shared" si="250"/>
        <v>106</v>
      </c>
      <c r="G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8269</v>
      </c>
      <c r="P3249" s="4">
        <f t="shared" si="251"/>
        <v>46.43</v>
      </c>
      <c r="Q3249" s="7">
        <f t="shared" si="252"/>
        <v>46.43</v>
      </c>
      <c r="R3249" s="8" t="s">
        <v>8315</v>
      </c>
      <c r="S3249" t="s">
        <v>8316</v>
      </c>
      <c r="T3249" s="11">
        <f t="shared" si="253"/>
        <v>42197.434166666666</v>
      </c>
      <c r="U3249" s="11">
        <f t="shared" si="254"/>
        <v>42167.434166666666</v>
      </c>
    </row>
    <row r="3250" spans="1:21" ht="32" x14ac:dyDescent="0.2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s="6">
        <f t="shared" si="250"/>
        <v>101</v>
      </c>
      <c r="G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8269</v>
      </c>
      <c r="P3250" s="4">
        <f t="shared" si="251"/>
        <v>60.48</v>
      </c>
      <c r="Q3250" s="7">
        <f t="shared" si="252"/>
        <v>60.48</v>
      </c>
      <c r="R3250" s="8" t="s">
        <v>8315</v>
      </c>
      <c r="S3250" t="s">
        <v>8316</v>
      </c>
      <c r="T3250" s="11">
        <f t="shared" si="253"/>
        <v>42098.846724537041</v>
      </c>
      <c r="U3250" s="11">
        <f t="shared" si="254"/>
        <v>42068.888391203705</v>
      </c>
    </row>
    <row r="3251" spans="1:21" ht="48" x14ac:dyDescent="0.2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s="6">
        <f t="shared" si="250"/>
        <v>105</v>
      </c>
      <c r="G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8269</v>
      </c>
      <c r="P3251" s="4">
        <f t="shared" si="251"/>
        <v>65.58</v>
      </c>
      <c r="Q3251" s="7">
        <f t="shared" si="252"/>
        <v>65.58</v>
      </c>
      <c r="R3251" s="8" t="s">
        <v>8315</v>
      </c>
      <c r="S3251" t="s">
        <v>8316</v>
      </c>
      <c r="T3251" s="11">
        <f t="shared" si="253"/>
        <v>42175.746689814812</v>
      </c>
      <c r="U3251" s="11">
        <f t="shared" si="254"/>
        <v>42145.746689814812</v>
      </c>
    </row>
    <row r="3252" spans="1:21" ht="48" x14ac:dyDescent="0.2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s="6">
        <f t="shared" si="250"/>
        <v>102</v>
      </c>
      <c r="G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8269</v>
      </c>
      <c r="P3252" s="4">
        <f t="shared" si="251"/>
        <v>119.19</v>
      </c>
      <c r="Q3252" s="7">
        <f t="shared" si="252"/>
        <v>119.19</v>
      </c>
      <c r="R3252" s="8" t="s">
        <v>8315</v>
      </c>
      <c r="S3252" t="s">
        <v>8316</v>
      </c>
      <c r="T3252" s="11">
        <f t="shared" si="253"/>
        <v>41948.783842592595</v>
      </c>
      <c r="U3252" s="11">
        <f t="shared" si="254"/>
        <v>41918.742175925923</v>
      </c>
    </row>
    <row r="3253" spans="1:21" ht="48" x14ac:dyDescent="0.2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s="6">
        <f t="shared" si="250"/>
        <v>111</v>
      </c>
      <c r="G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8269</v>
      </c>
      <c r="P3253" s="4">
        <f t="shared" si="251"/>
        <v>83.05</v>
      </c>
      <c r="Q3253" s="7">
        <f t="shared" si="252"/>
        <v>83.05</v>
      </c>
      <c r="R3253" s="8" t="s">
        <v>8315</v>
      </c>
      <c r="S3253" t="s">
        <v>8316</v>
      </c>
      <c r="T3253" s="11">
        <f t="shared" si="253"/>
        <v>42176.731087962966</v>
      </c>
      <c r="U3253" s="11">
        <f t="shared" si="254"/>
        <v>42146.731087962966</v>
      </c>
    </row>
    <row r="3254" spans="1:21" ht="32" x14ac:dyDescent="0.2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s="6">
        <f t="shared" si="250"/>
        <v>128</v>
      </c>
      <c r="G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8269</v>
      </c>
      <c r="P3254" s="4">
        <f t="shared" si="251"/>
        <v>57.52</v>
      </c>
      <c r="Q3254" s="7">
        <f t="shared" si="252"/>
        <v>57.52</v>
      </c>
      <c r="R3254" s="8" t="s">
        <v>8315</v>
      </c>
      <c r="S3254" t="s">
        <v>8316</v>
      </c>
      <c r="T3254" s="11">
        <f t="shared" si="253"/>
        <v>42620.472685185188</v>
      </c>
      <c r="U3254" s="11">
        <f t="shared" si="254"/>
        <v>42590.472685185188</v>
      </c>
    </row>
    <row r="3255" spans="1:21" ht="48" x14ac:dyDescent="0.2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s="6">
        <f t="shared" si="250"/>
        <v>102</v>
      </c>
      <c r="G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8269</v>
      </c>
      <c r="P3255" s="4">
        <f t="shared" si="251"/>
        <v>177.09</v>
      </c>
      <c r="Q3255" s="7">
        <f t="shared" si="252"/>
        <v>177.09</v>
      </c>
      <c r="R3255" s="8" t="s">
        <v>8315</v>
      </c>
      <c r="S3255" t="s">
        <v>8316</v>
      </c>
      <c r="T3255" s="11">
        <f t="shared" si="253"/>
        <v>42621.15625</v>
      </c>
      <c r="U3255" s="11">
        <f t="shared" si="254"/>
        <v>42602.576712962968</v>
      </c>
    </row>
    <row r="3256" spans="1:21" ht="48" x14ac:dyDescent="0.2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s="6">
        <f t="shared" si="250"/>
        <v>101</v>
      </c>
      <c r="G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8269</v>
      </c>
      <c r="P3256" s="4">
        <f t="shared" si="251"/>
        <v>70.77</v>
      </c>
      <c r="Q3256" s="7">
        <f t="shared" si="252"/>
        <v>70.77</v>
      </c>
      <c r="R3256" s="8" t="s">
        <v>8315</v>
      </c>
      <c r="S3256" t="s">
        <v>8316</v>
      </c>
      <c r="T3256" s="11">
        <f t="shared" si="253"/>
        <v>42089.044085648144</v>
      </c>
      <c r="U3256" s="11">
        <f t="shared" si="254"/>
        <v>42059.085752314815</v>
      </c>
    </row>
    <row r="3257" spans="1:21" ht="48" x14ac:dyDescent="0.2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s="6">
        <f t="shared" si="250"/>
        <v>175</v>
      </c>
      <c r="G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8269</v>
      </c>
      <c r="P3257" s="4">
        <f t="shared" si="251"/>
        <v>29.17</v>
      </c>
      <c r="Q3257" s="7">
        <f t="shared" si="252"/>
        <v>29.17</v>
      </c>
      <c r="R3257" s="8" t="s">
        <v>8315</v>
      </c>
      <c r="S3257" t="s">
        <v>8316</v>
      </c>
      <c r="T3257" s="11">
        <f t="shared" si="253"/>
        <v>41919.768229166664</v>
      </c>
      <c r="U3257" s="11">
        <f t="shared" si="254"/>
        <v>41889.768229166664</v>
      </c>
    </row>
    <row r="3258" spans="1:21" ht="48" x14ac:dyDescent="0.2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s="6">
        <f t="shared" si="250"/>
        <v>128</v>
      </c>
      <c r="G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8269</v>
      </c>
      <c r="P3258" s="4">
        <f t="shared" si="251"/>
        <v>72.760000000000005</v>
      </c>
      <c r="Q3258" s="7">
        <f t="shared" si="252"/>
        <v>72.760000000000005</v>
      </c>
      <c r="R3258" s="8" t="s">
        <v>8315</v>
      </c>
      <c r="S3258" t="s">
        <v>8316</v>
      </c>
      <c r="T3258" s="11">
        <f t="shared" si="253"/>
        <v>42166.165972222225</v>
      </c>
      <c r="U3258" s="11">
        <f t="shared" si="254"/>
        <v>42144.573807870373</v>
      </c>
    </row>
    <row r="3259" spans="1:21" ht="48" x14ac:dyDescent="0.2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s="6">
        <f t="shared" si="250"/>
        <v>106</v>
      </c>
      <c r="G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8269</v>
      </c>
      <c r="P3259" s="4">
        <f t="shared" si="251"/>
        <v>51.85</v>
      </c>
      <c r="Q3259" s="7">
        <f t="shared" si="252"/>
        <v>51.85</v>
      </c>
      <c r="R3259" s="8" t="s">
        <v>8315</v>
      </c>
      <c r="S3259" t="s">
        <v>8316</v>
      </c>
      <c r="T3259" s="11">
        <f t="shared" si="253"/>
        <v>42788.559629629628</v>
      </c>
      <c r="U3259" s="11">
        <f t="shared" si="254"/>
        <v>42758.559629629628</v>
      </c>
    </row>
    <row r="3260" spans="1:21" ht="32" x14ac:dyDescent="0.2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s="6">
        <f t="shared" si="250"/>
        <v>105</v>
      </c>
      <c r="G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8269</v>
      </c>
      <c r="P3260" s="4">
        <f t="shared" si="251"/>
        <v>98.2</v>
      </c>
      <c r="Q3260" s="7">
        <f t="shared" si="252"/>
        <v>98.2</v>
      </c>
      <c r="R3260" s="8" t="s">
        <v>8315</v>
      </c>
      <c r="S3260" t="s">
        <v>8316</v>
      </c>
      <c r="T3260" s="11">
        <f t="shared" si="253"/>
        <v>42012.887280092589</v>
      </c>
      <c r="U3260" s="11">
        <f t="shared" si="254"/>
        <v>41982.887280092589</v>
      </c>
    </row>
    <row r="3261" spans="1:21" ht="48" x14ac:dyDescent="0.2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s="6">
        <f t="shared" si="250"/>
        <v>106</v>
      </c>
      <c r="G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8269</v>
      </c>
      <c r="P3261" s="4">
        <f t="shared" si="251"/>
        <v>251.74</v>
      </c>
      <c r="Q3261" s="7">
        <f t="shared" si="252"/>
        <v>251.74</v>
      </c>
      <c r="R3261" s="8" t="s">
        <v>8315</v>
      </c>
      <c r="S3261" t="s">
        <v>8316</v>
      </c>
      <c r="T3261" s="11">
        <f t="shared" si="253"/>
        <v>42644.165972222225</v>
      </c>
      <c r="U3261" s="11">
        <f t="shared" si="254"/>
        <v>42614.760937500003</v>
      </c>
    </row>
    <row r="3262" spans="1:21" ht="48" x14ac:dyDescent="0.2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s="6">
        <f t="shared" si="250"/>
        <v>109</v>
      </c>
      <c r="G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8269</v>
      </c>
      <c r="P3262" s="4">
        <f t="shared" si="251"/>
        <v>74.819999999999993</v>
      </c>
      <c r="Q3262" s="7">
        <f t="shared" si="252"/>
        <v>74.819999999999993</v>
      </c>
      <c r="R3262" s="8" t="s">
        <v>8315</v>
      </c>
      <c r="S3262" t="s">
        <v>8316</v>
      </c>
      <c r="T3262" s="11">
        <f t="shared" si="253"/>
        <v>42338.714328703703</v>
      </c>
      <c r="U3262" s="11">
        <f t="shared" si="254"/>
        <v>42303.672662037032</v>
      </c>
    </row>
    <row r="3263" spans="1:21" ht="48" x14ac:dyDescent="0.2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s="6">
        <f t="shared" si="250"/>
        <v>100</v>
      </c>
      <c r="G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8269</v>
      </c>
      <c r="P3263" s="4">
        <f t="shared" si="251"/>
        <v>67.650000000000006</v>
      </c>
      <c r="Q3263" s="7">
        <f t="shared" si="252"/>
        <v>67.650000000000006</v>
      </c>
      <c r="R3263" s="8" t="s">
        <v>8315</v>
      </c>
      <c r="S3263" t="s">
        <v>8316</v>
      </c>
      <c r="T3263" s="11">
        <f t="shared" si="253"/>
        <v>42201.725416666668</v>
      </c>
      <c r="U3263" s="11">
        <f t="shared" si="254"/>
        <v>42171.725416666668</v>
      </c>
    </row>
    <row r="3264" spans="1:21" ht="32" x14ac:dyDescent="0.2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s="6">
        <f t="shared" si="250"/>
        <v>103</v>
      </c>
      <c r="G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8269</v>
      </c>
      <c r="P3264" s="4">
        <f t="shared" si="251"/>
        <v>93.81</v>
      </c>
      <c r="Q3264" s="7">
        <f t="shared" si="252"/>
        <v>93.81</v>
      </c>
      <c r="R3264" s="8" t="s">
        <v>8315</v>
      </c>
      <c r="S3264" t="s">
        <v>8316</v>
      </c>
      <c r="T3264" s="11">
        <f t="shared" si="253"/>
        <v>41995.166666666672</v>
      </c>
      <c r="U3264" s="11">
        <f t="shared" si="254"/>
        <v>41964.315532407403</v>
      </c>
    </row>
    <row r="3265" spans="1:21" ht="32" x14ac:dyDescent="0.2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s="6">
        <f t="shared" si="250"/>
        <v>112</v>
      </c>
      <c r="G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8269</v>
      </c>
      <c r="P3265" s="4">
        <f t="shared" si="251"/>
        <v>41.24</v>
      </c>
      <c r="Q3265" s="7">
        <f t="shared" si="252"/>
        <v>41.24</v>
      </c>
      <c r="R3265" s="8" t="s">
        <v>8315</v>
      </c>
      <c r="S3265" t="s">
        <v>8316</v>
      </c>
      <c r="T3265" s="11">
        <f t="shared" si="253"/>
        <v>42307.875</v>
      </c>
      <c r="U3265" s="11">
        <f t="shared" si="254"/>
        <v>42284.516064814816</v>
      </c>
    </row>
    <row r="3266" spans="1:21" ht="32" x14ac:dyDescent="0.2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s="6">
        <f t="shared" si="250"/>
        <v>103</v>
      </c>
      <c r="G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8269</v>
      </c>
      <c r="P3266" s="4">
        <f t="shared" si="251"/>
        <v>52.55</v>
      </c>
      <c r="Q3266" s="7">
        <f t="shared" si="252"/>
        <v>52.55</v>
      </c>
      <c r="R3266" s="8" t="s">
        <v>8315</v>
      </c>
      <c r="S3266" t="s">
        <v>8316</v>
      </c>
      <c r="T3266" s="11">
        <f t="shared" si="253"/>
        <v>42032.916666666672</v>
      </c>
      <c r="U3266" s="11">
        <f t="shared" si="254"/>
        <v>42016.800208333334</v>
      </c>
    </row>
    <row r="3267" spans="1:21" ht="48" x14ac:dyDescent="0.2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s="6">
        <f t="shared" ref="F3267:F3330" si="255">ROUND(E3267/D3267*100,0)</f>
        <v>164</v>
      </c>
      <c r="G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8269</v>
      </c>
      <c r="P3267" s="4">
        <f t="shared" ref="P3267:P3330" si="256">ROUND(E3267/M3267,2)</f>
        <v>70.290000000000006</v>
      </c>
      <c r="Q3267" s="7">
        <f t="shared" ref="Q3267:Q3330" si="257">IFERROR(ROUND(E3267/M3267,2),0)</f>
        <v>70.290000000000006</v>
      </c>
      <c r="R3267" s="8" t="s">
        <v>8315</v>
      </c>
      <c r="S3267" t="s">
        <v>8316</v>
      </c>
      <c r="T3267" s="11">
        <f t="shared" ref="T3267:T3330" si="258">(((J3267/60)/60)/24)+DATE(1970,1,1)</f>
        <v>42341.708333333328</v>
      </c>
      <c r="U3267" s="11">
        <f t="shared" ref="U3267:U3330" si="259">(((K3267/60)/60)/24)+DATE(1970,1,1)</f>
        <v>42311.711979166663</v>
      </c>
    </row>
    <row r="3268" spans="1:21" ht="48" x14ac:dyDescent="0.2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s="6">
        <f t="shared" si="255"/>
        <v>131</v>
      </c>
      <c r="G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8269</v>
      </c>
      <c r="P3268" s="4">
        <f t="shared" si="256"/>
        <v>48.33</v>
      </c>
      <c r="Q3268" s="7">
        <f t="shared" si="257"/>
        <v>48.33</v>
      </c>
      <c r="R3268" s="8" t="s">
        <v>8315</v>
      </c>
      <c r="S3268" t="s">
        <v>8316</v>
      </c>
      <c r="T3268" s="11">
        <f t="shared" si="258"/>
        <v>42167.875</v>
      </c>
      <c r="U3268" s="11">
        <f t="shared" si="259"/>
        <v>42136.536134259266</v>
      </c>
    </row>
    <row r="3269" spans="1:21" ht="48" x14ac:dyDescent="0.2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s="6">
        <f t="shared" si="255"/>
        <v>102</v>
      </c>
      <c r="G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8269</v>
      </c>
      <c r="P3269" s="4">
        <f t="shared" si="256"/>
        <v>53.18</v>
      </c>
      <c r="Q3269" s="7">
        <f t="shared" si="257"/>
        <v>53.18</v>
      </c>
      <c r="R3269" s="8" t="s">
        <v>8315</v>
      </c>
      <c r="S3269" t="s">
        <v>8316</v>
      </c>
      <c r="T3269" s="11">
        <f t="shared" si="258"/>
        <v>42202.757638888885</v>
      </c>
      <c r="U3269" s="11">
        <f t="shared" si="259"/>
        <v>42172.757638888885</v>
      </c>
    </row>
    <row r="3270" spans="1:21" ht="48" x14ac:dyDescent="0.2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s="6">
        <f t="shared" si="255"/>
        <v>128</v>
      </c>
      <c r="G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8269</v>
      </c>
      <c r="P3270" s="4">
        <f t="shared" si="256"/>
        <v>60.95</v>
      </c>
      <c r="Q3270" s="7">
        <f t="shared" si="257"/>
        <v>60.95</v>
      </c>
      <c r="R3270" s="8" t="s">
        <v>8315</v>
      </c>
      <c r="S3270" t="s">
        <v>8316</v>
      </c>
      <c r="T3270" s="11">
        <f t="shared" si="258"/>
        <v>42606.90425925926</v>
      </c>
      <c r="U3270" s="11">
        <f t="shared" si="259"/>
        <v>42590.90425925926</v>
      </c>
    </row>
    <row r="3271" spans="1:21" ht="48" x14ac:dyDescent="0.2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s="6">
        <f t="shared" si="255"/>
        <v>102</v>
      </c>
      <c r="G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8269</v>
      </c>
      <c r="P3271" s="4">
        <f t="shared" si="256"/>
        <v>116</v>
      </c>
      <c r="Q3271" s="7">
        <f t="shared" si="257"/>
        <v>116</v>
      </c>
      <c r="R3271" s="8" t="s">
        <v>8315</v>
      </c>
      <c r="S3271" t="s">
        <v>8316</v>
      </c>
      <c r="T3271" s="11">
        <f t="shared" si="258"/>
        <v>42171.458333333328</v>
      </c>
      <c r="U3271" s="11">
        <f t="shared" si="259"/>
        <v>42137.395798611105</v>
      </c>
    </row>
    <row r="3272" spans="1:21" ht="48" x14ac:dyDescent="0.2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s="6">
        <f t="shared" si="255"/>
        <v>102</v>
      </c>
      <c r="G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8269</v>
      </c>
      <c r="P3272" s="4">
        <f t="shared" si="256"/>
        <v>61</v>
      </c>
      <c r="Q3272" s="7">
        <f t="shared" si="257"/>
        <v>61</v>
      </c>
      <c r="R3272" s="8" t="s">
        <v>8315</v>
      </c>
      <c r="S3272" t="s">
        <v>8316</v>
      </c>
      <c r="T3272" s="11">
        <f t="shared" si="258"/>
        <v>42197.533159722225</v>
      </c>
      <c r="U3272" s="11">
        <f t="shared" si="259"/>
        <v>42167.533159722225</v>
      </c>
    </row>
    <row r="3273" spans="1:21" ht="16" x14ac:dyDescent="0.2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s="6">
        <f t="shared" si="255"/>
        <v>130</v>
      </c>
      <c r="G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8269</v>
      </c>
      <c r="P3273" s="4">
        <f t="shared" si="256"/>
        <v>38.24</v>
      </c>
      <c r="Q3273" s="7">
        <f t="shared" si="257"/>
        <v>38.24</v>
      </c>
      <c r="R3273" s="8" t="s">
        <v>8315</v>
      </c>
      <c r="S3273" t="s">
        <v>8316</v>
      </c>
      <c r="T3273" s="11">
        <f t="shared" si="258"/>
        <v>41945.478877314818</v>
      </c>
      <c r="U3273" s="11">
        <f t="shared" si="259"/>
        <v>41915.437210648146</v>
      </c>
    </row>
    <row r="3274" spans="1:21" ht="48" x14ac:dyDescent="0.2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s="6">
        <f t="shared" si="255"/>
        <v>154</v>
      </c>
      <c r="G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8269</v>
      </c>
      <c r="P3274" s="4">
        <f t="shared" si="256"/>
        <v>106.5</v>
      </c>
      <c r="Q3274" s="7">
        <f t="shared" si="257"/>
        <v>106.5</v>
      </c>
      <c r="R3274" s="8" t="s">
        <v>8315</v>
      </c>
      <c r="S3274" t="s">
        <v>8316</v>
      </c>
      <c r="T3274" s="11">
        <f t="shared" si="258"/>
        <v>42314.541770833333</v>
      </c>
      <c r="U3274" s="11">
        <f t="shared" si="259"/>
        <v>42284.500104166669</v>
      </c>
    </row>
    <row r="3275" spans="1:21" ht="48" x14ac:dyDescent="0.2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s="6">
        <f t="shared" si="255"/>
        <v>107</v>
      </c>
      <c r="G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8269</v>
      </c>
      <c r="P3275" s="4">
        <f t="shared" si="256"/>
        <v>204.57</v>
      </c>
      <c r="Q3275" s="7">
        <f t="shared" si="257"/>
        <v>204.57</v>
      </c>
      <c r="R3275" s="8" t="s">
        <v>8315</v>
      </c>
      <c r="S3275" t="s">
        <v>8316</v>
      </c>
      <c r="T3275" s="11">
        <f t="shared" si="258"/>
        <v>42627.791666666672</v>
      </c>
      <c r="U3275" s="11">
        <f t="shared" si="259"/>
        <v>42611.801412037035</v>
      </c>
    </row>
    <row r="3276" spans="1:21" ht="48" x14ac:dyDescent="0.2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s="6">
        <f t="shared" si="255"/>
        <v>101</v>
      </c>
      <c r="G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8269</v>
      </c>
      <c r="P3276" s="4">
        <f t="shared" si="256"/>
        <v>54.91</v>
      </c>
      <c r="Q3276" s="7">
        <f t="shared" si="257"/>
        <v>54.91</v>
      </c>
      <c r="R3276" s="8" t="s">
        <v>8315</v>
      </c>
      <c r="S3276" t="s">
        <v>8316</v>
      </c>
      <c r="T3276" s="11">
        <f t="shared" si="258"/>
        <v>42444.875</v>
      </c>
      <c r="U3276" s="11">
        <f t="shared" si="259"/>
        <v>42400.704537037032</v>
      </c>
    </row>
    <row r="3277" spans="1:21" ht="48" x14ac:dyDescent="0.2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s="6">
        <f t="shared" si="255"/>
        <v>100</v>
      </c>
      <c r="G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8269</v>
      </c>
      <c r="P3277" s="4">
        <f t="shared" si="256"/>
        <v>150.41999999999999</v>
      </c>
      <c r="Q3277" s="7">
        <f t="shared" si="257"/>
        <v>150.41999999999999</v>
      </c>
      <c r="R3277" s="8" t="s">
        <v>8315</v>
      </c>
      <c r="S3277" t="s">
        <v>8316</v>
      </c>
      <c r="T3277" s="11">
        <f t="shared" si="258"/>
        <v>42044.1875</v>
      </c>
      <c r="U3277" s="11">
        <f t="shared" si="259"/>
        <v>42017.88045138889</v>
      </c>
    </row>
    <row r="3278" spans="1:21" ht="48" x14ac:dyDescent="0.2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s="6">
        <f t="shared" si="255"/>
        <v>117</v>
      </c>
      <c r="G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8269</v>
      </c>
      <c r="P3278" s="4">
        <f t="shared" si="256"/>
        <v>52.58</v>
      </c>
      <c r="Q3278" s="7">
        <f t="shared" si="257"/>
        <v>52.58</v>
      </c>
      <c r="R3278" s="8" t="s">
        <v>8315</v>
      </c>
      <c r="S3278" t="s">
        <v>8316</v>
      </c>
      <c r="T3278" s="11">
        <f t="shared" si="258"/>
        <v>42461.165972222225</v>
      </c>
      <c r="U3278" s="11">
        <f t="shared" si="259"/>
        <v>42426.949988425928</v>
      </c>
    </row>
    <row r="3279" spans="1:21" ht="48" x14ac:dyDescent="0.2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s="6">
        <f t="shared" si="255"/>
        <v>109</v>
      </c>
      <c r="G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8269</v>
      </c>
      <c r="P3279" s="4">
        <f t="shared" si="256"/>
        <v>54.3</v>
      </c>
      <c r="Q3279" s="7">
        <f t="shared" si="257"/>
        <v>54.3</v>
      </c>
      <c r="R3279" s="8" t="s">
        <v>8315</v>
      </c>
      <c r="S3279" t="s">
        <v>8316</v>
      </c>
      <c r="T3279" s="11">
        <f t="shared" si="258"/>
        <v>41961.724606481483</v>
      </c>
      <c r="U3279" s="11">
        <f t="shared" si="259"/>
        <v>41931.682939814818</v>
      </c>
    </row>
    <row r="3280" spans="1:21" ht="48" x14ac:dyDescent="0.2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s="6">
        <f t="shared" si="255"/>
        <v>103</v>
      </c>
      <c r="G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8269</v>
      </c>
      <c r="P3280" s="4">
        <f t="shared" si="256"/>
        <v>76.03</v>
      </c>
      <c r="Q3280" s="7">
        <f t="shared" si="257"/>
        <v>76.03</v>
      </c>
      <c r="R3280" s="8" t="s">
        <v>8315</v>
      </c>
      <c r="S3280" t="s">
        <v>8316</v>
      </c>
      <c r="T3280" s="11">
        <f t="shared" si="258"/>
        <v>42154.848414351851</v>
      </c>
      <c r="U3280" s="11">
        <f t="shared" si="259"/>
        <v>42124.848414351851</v>
      </c>
    </row>
    <row r="3281" spans="1:21" ht="48" x14ac:dyDescent="0.2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s="6">
        <f t="shared" si="255"/>
        <v>114</v>
      </c>
      <c r="G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8269</v>
      </c>
      <c r="P3281" s="4">
        <f t="shared" si="256"/>
        <v>105.21</v>
      </c>
      <c r="Q3281" s="7">
        <f t="shared" si="257"/>
        <v>105.21</v>
      </c>
      <c r="R3281" s="8" t="s">
        <v>8315</v>
      </c>
      <c r="S3281" t="s">
        <v>8316</v>
      </c>
      <c r="T3281" s="11">
        <f t="shared" si="258"/>
        <v>42461.06086805556</v>
      </c>
      <c r="U3281" s="11">
        <f t="shared" si="259"/>
        <v>42431.102534722217</v>
      </c>
    </row>
    <row r="3282" spans="1:21" ht="48" x14ac:dyDescent="0.2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s="6">
        <f t="shared" si="255"/>
        <v>103</v>
      </c>
      <c r="G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8269</v>
      </c>
      <c r="P3282" s="4">
        <f t="shared" si="256"/>
        <v>68.67</v>
      </c>
      <c r="Q3282" s="7">
        <f t="shared" si="257"/>
        <v>68.67</v>
      </c>
      <c r="R3282" s="8" t="s">
        <v>8315</v>
      </c>
      <c r="S3282" t="s">
        <v>8316</v>
      </c>
      <c r="T3282" s="11">
        <f t="shared" si="258"/>
        <v>42156.208333333328</v>
      </c>
      <c r="U3282" s="11">
        <f t="shared" si="259"/>
        <v>42121.756921296299</v>
      </c>
    </row>
    <row r="3283" spans="1:21" ht="32" x14ac:dyDescent="0.2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s="6">
        <f t="shared" si="255"/>
        <v>122</v>
      </c>
      <c r="G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8269</v>
      </c>
      <c r="P3283" s="4">
        <f t="shared" si="256"/>
        <v>129.36000000000001</v>
      </c>
      <c r="Q3283" s="7">
        <f t="shared" si="257"/>
        <v>129.36000000000001</v>
      </c>
      <c r="R3283" s="8" t="s">
        <v>8315</v>
      </c>
      <c r="S3283" t="s">
        <v>8316</v>
      </c>
      <c r="T3283" s="11">
        <f t="shared" si="258"/>
        <v>42249.019733796296</v>
      </c>
      <c r="U3283" s="11">
        <f t="shared" si="259"/>
        <v>42219.019733796296</v>
      </c>
    </row>
    <row r="3284" spans="1:21" ht="48" x14ac:dyDescent="0.2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s="6">
        <f t="shared" si="255"/>
        <v>103</v>
      </c>
      <c r="G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8269</v>
      </c>
      <c r="P3284" s="4">
        <f t="shared" si="256"/>
        <v>134.26</v>
      </c>
      <c r="Q3284" s="7">
        <f t="shared" si="257"/>
        <v>134.26</v>
      </c>
      <c r="R3284" s="8" t="s">
        <v>8315</v>
      </c>
      <c r="S3284" t="s">
        <v>8316</v>
      </c>
      <c r="T3284" s="11">
        <f t="shared" si="258"/>
        <v>42489.19430555556</v>
      </c>
      <c r="U3284" s="11">
        <f t="shared" si="259"/>
        <v>42445.19430555556</v>
      </c>
    </row>
    <row r="3285" spans="1:21" ht="48" x14ac:dyDescent="0.2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s="6">
        <f t="shared" si="255"/>
        <v>105</v>
      </c>
      <c r="G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8269</v>
      </c>
      <c r="P3285" s="4">
        <f t="shared" si="256"/>
        <v>17.829999999999998</v>
      </c>
      <c r="Q3285" s="7">
        <f t="shared" si="257"/>
        <v>17.829999999999998</v>
      </c>
      <c r="R3285" s="8" t="s">
        <v>8315</v>
      </c>
      <c r="S3285" t="s">
        <v>8316</v>
      </c>
      <c r="T3285" s="11">
        <f t="shared" si="258"/>
        <v>42410.875</v>
      </c>
      <c r="U3285" s="11">
        <f t="shared" si="259"/>
        <v>42379.74418981481</v>
      </c>
    </row>
    <row r="3286" spans="1:21" ht="48" x14ac:dyDescent="0.2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s="6">
        <f t="shared" si="255"/>
        <v>102</v>
      </c>
      <c r="G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8269</v>
      </c>
      <c r="P3286" s="4">
        <f t="shared" si="256"/>
        <v>203.2</v>
      </c>
      <c r="Q3286" s="7">
        <f t="shared" si="257"/>
        <v>203.2</v>
      </c>
      <c r="R3286" s="8" t="s">
        <v>8315</v>
      </c>
      <c r="S3286" t="s">
        <v>8316</v>
      </c>
      <c r="T3286" s="11">
        <f t="shared" si="258"/>
        <v>42398.249305555553</v>
      </c>
      <c r="U3286" s="11">
        <f t="shared" si="259"/>
        <v>42380.884872685187</v>
      </c>
    </row>
    <row r="3287" spans="1:21" ht="16" x14ac:dyDescent="0.2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s="6">
        <f t="shared" si="255"/>
        <v>112</v>
      </c>
      <c r="G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8269</v>
      </c>
      <c r="P3287" s="4">
        <f t="shared" si="256"/>
        <v>69.19</v>
      </c>
      <c r="Q3287" s="7">
        <f t="shared" si="257"/>
        <v>69.19</v>
      </c>
      <c r="R3287" s="8" t="s">
        <v>8315</v>
      </c>
      <c r="S3287" t="s">
        <v>8316</v>
      </c>
      <c r="T3287" s="11">
        <f t="shared" si="258"/>
        <v>42794.208333333328</v>
      </c>
      <c r="U3287" s="11">
        <f t="shared" si="259"/>
        <v>42762.942430555559</v>
      </c>
    </row>
    <row r="3288" spans="1:21" ht="48" x14ac:dyDescent="0.2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s="6">
        <f t="shared" si="255"/>
        <v>102</v>
      </c>
      <c r="G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8269</v>
      </c>
      <c r="P3288" s="4">
        <f t="shared" si="256"/>
        <v>125.12</v>
      </c>
      <c r="Q3288" s="7">
        <f t="shared" si="257"/>
        <v>125.12</v>
      </c>
      <c r="R3288" s="8" t="s">
        <v>8315</v>
      </c>
      <c r="S3288" t="s">
        <v>8316</v>
      </c>
      <c r="T3288" s="11">
        <f t="shared" si="258"/>
        <v>42597.840069444443</v>
      </c>
      <c r="U3288" s="11">
        <f t="shared" si="259"/>
        <v>42567.840069444443</v>
      </c>
    </row>
    <row r="3289" spans="1:21" ht="32" x14ac:dyDescent="0.2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s="6">
        <f t="shared" si="255"/>
        <v>100</v>
      </c>
      <c r="G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8269</v>
      </c>
      <c r="P3289" s="4">
        <f t="shared" si="256"/>
        <v>73.53</v>
      </c>
      <c r="Q3289" s="7">
        <f t="shared" si="257"/>
        <v>73.53</v>
      </c>
      <c r="R3289" s="8" t="s">
        <v>8315</v>
      </c>
      <c r="S3289" t="s">
        <v>8316</v>
      </c>
      <c r="T3289" s="11">
        <f t="shared" si="258"/>
        <v>42336.750324074077</v>
      </c>
      <c r="U3289" s="11">
        <f t="shared" si="259"/>
        <v>42311.750324074077</v>
      </c>
    </row>
    <row r="3290" spans="1:21" ht="48" x14ac:dyDescent="0.2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s="6">
        <f t="shared" si="255"/>
        <v>100</v>
      </c>
      <c r="G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8269</v>
      </c>
      <c r="P3290" s="4">
        <f t="shared" si="256"/>
        <v>48.44</v>
      </c>
      <c r="Q3290" s="7">
        <f t="shared" si="257"/>
        <v>48.44</v>
      </c>
      <c r="R3290" s="8" t="s">
        <v>8315</v>
      </c>
      <c r="S3290" t="s">
        <v>8316</v>
      </c>
      <c r="T3290" s="11">
        <f t="shared" si="258"/>
        <v>42541.958333333328</v>
      </c>
      <c r="U3290" s="11">
        <f t="shared" si="259"/>
        <v>42505.774479166663</v>
      </c>
    </row>
    <row r="3291" spans="1:21" ht="48" x14ac:dyDescent="0.2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s="6">
        <f t="shared" si="255"/>
        <v>133</v>
      </c>
      <c r="G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8269</v>
      </c>
      <c r="P3291" s="4">
        <f t="shared" si="256"/>
        <v>26.61</v>
      </c>
      <c r="Q3291" s="7">
        <f t="shared" si="257"/>
        <v>26.61</v>
      </c>
      <c r="R3291" s="8" t="s">
        <v>8315</v>
      </c>
      <c r="S3291" t="s">
        <v>8316</v>
      </c>
      <c r="T3291" s="11">
        <f t="shared" si="258"/>
        <v>42786.368078703701</v>
      </c>
      <c r="U3291" s="11">
        <f t="shared" si="259"/>
        <v>42758.368078703701</v>
      </c>
    </row>
    <row r="3292" spans="1:21" ht="80" x14ac:dyDescent="0.2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s="6">
        <f t="shared" si="255"/>
        <v>121</v>
      </c>
      <c r="G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8269</v>
      </c>
      <c r="P3292" s="4">
        <f t="shared" si="256"/>
        <v>33.67</v>
      </c>
      <c r="Q3292" s="7">
        <f t="shared" si="257"/>
        <v>33.67</v>
      </c>
      <c r="R3292" s="8" t="s">
        <v>8315</v>
      </c>
      <c r="S3292" t="s">
        <v>8316</v>
      </c>
      <c r="T3292" s="11">
        <f t="shared" si="258"/>
        <v>42805.51494212963</v>
      </c>
      <c r="U3292" s="11">
        <f t="shared" si="259"/>
        <v>42775.51494212963</v>
      </c>
    </row>
    <row r="3293" spans="1:21" ht="48" x14ac:dyDescent="0.2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s="6">
        <f t="shared" si="255"/>
        <v>114</v>
      </c>
      <c r="G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8269</v>
      </c>
      <c r="P3293" s="4">
        <f t="shared" si="256"/>
        <v>40.71</v>
      </c>
      <c r="Q3293" s="7">
        <f t="shared" si="257"/>
        <v>40.71</v>
      </c>
      <c r="R3293" s="8" t="s">
        <v>8315</v>
      </c>
      <c r="S3293" t="s">
        <v>8316</v>
      </c>
      <c r="T3293" s="11">
        <f t="shared" si="258"/>
        <v>42264.165972222225</v>
      </c>
      <c r="U3293" s="11">
        <f t="shared" si="259"/>
        <v>42232.702546296292</v>
      </c>
    </row>
    <row r="3294" spans="1:21" ht="48" x14ac:dyDescent="0.2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s="6">
        <f t="shared" si="255"/>
        <v>286</v>
      </c>
      <c r="G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8269</v>
      </c>
      <c r="P3294" s="4">
        <f t="shared" si="256"/>
        <v>19.27</v>
      </c>
      <c r="Q3294" s="7">
        <f t="shared" si="257"/>
        <v>19.27</v>
      </c>
      <c r="R3294" s="8" t="s">
        <v>8315</v>
      </c>
      <c r="S3294" t="s">
        <v>8316</v>
      </c>
      <c r="T3294" s="11">
        <f t="shared" si="258"/>
        <v>42342.811898148153</v>
      </c>
      <c r="U3294" s="11">
        <f t="shared" si="259"/>
        <v>42282.770231481481</v>
      </c>
    </row>
    <row r="3295" spans="1:21" ht="48" x14ac:dyDescent="0.2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s="6">
        <f t="shared" si="255"/>
        <v>170</v>
      </c>
      <c r="G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8269</v>
      </c>
      <c r="P3295" s="4">
        <f t="shared" si="256"/>
        <v>84.29</v>
      </c>
      <c r="Q3295" s="7">
        <f t="shared" si="257"/>
        <v>84.29</v>
      </c>
      <c r="R3295" s="8" t="s">
        <v>8315</v>
      </c>
      <c r="S3295" t="s">
        <v>8316</v>
      </c>
      <c r="T3295" s="11">
        <f t="shared" si="258"/>
        <v>42798.425370370373</v>
      </c>
      <c r="U3295" s="11">
        <f t="shared" si="259"/>
        <v>42768.425370370373</v>
      </c>
    </row>
    <row r="3296" spans="1:21" ht="48" x14ac:dyDescent="0.2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s="6">
        <f t="shared" si="255"/>
        <v>118</v>
      </c>
      <c r="G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8269</v>
      </c>
      <c r="P3296" s="4">
        <f t="shared" si="256"/>
        <v>29.58</v>
      </c>
      <c r="Q3296" s="7">
        <f t="shared" si="257"/>
        <v>29.58</v>
      </c>
      <c r="R3296" s="8" t="s">
        <v>8315</v>
      </c>
      <c r="S3296" t="s">
        <v>8316</v>
      </c>
      <c r="T3296" s="11">
        <f t="shared" si="258"/>
        <v>42171.541134259256</v>
      </c>
      <c r="U3296" s="11">
        <f t="shared" si="259"/>
        <v>42141.541134259256</v>
      </c>
    </row>
    <row r="3297" spans="1:21" ht="48" x14ac:dyDescent="0.2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s="6">
        <f t="shared" si="255"/>
        <v>103</v>
      </c>
      <c r="G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8269</v>
      </c>
      <c r="P3297" s="4">
        <f t="shared" si="256"/>
        <v>26.67</v>
      </c>
      <c r="Q3297" s="7">
        <f t="shared" si="257"/>
        <v>26.67</v>
      </c>
      <c r="R3297" s="8" t="s">
        <v>8315</v>
      </c>
      <c r="S3297" t="s">
        <v>8316</v>
      </c>
      <c r="T3297" s="11">
        <f t="shared" si="258"/>
        <v>42639.442465277782</v>
      </c>
      <c r="U3297" s="11">
        <f t="shared" si="259"/>
        <v>42609.442465277782</v>
      </c>
    </row>
    <row r="3298" spans="1:21" ht="48" x14ac:dyDescent="0.2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s="6">
        <f t="shared" si="255"/>
        <v>144</v>
      </c>
      <c r="G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8269</v>
      </c>
      <c r="P3298" s="4">
        <f t="shared" si="256"/>
        <v>45.98</v>
      </c>
      <c r="Q3298" s="7">
        <f t="shared" si="257"/>
        <v>45.98</v>
      </c>
      <c r="R3298" s="8" t="s">
        <v>8315</v>
      </c>
      <c r="S3298" t="s">
        <v>8316</v>
      </c>
      <c r="T3298" s="11">
        <f t="shared" si="258"/>
        <v>42330.916666666672</v>
      </c>
      <c r="U3298" s="11">
        <f t="shared" si="259"/>
        <v>42309.756620370375</v>
      </c>
    </row>
    <row r="3299" spans="1:21" ht="48" x14ac:dyDescent="0.2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s="6">
        <f t="shared" si="255"/>
        <v>100</v>
      </c>
      <c r="G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8269</v>
      </c>
      <c r="P3299" s="4">
        <f t="shared" si="256"/>
        <v>125.09</v>
      </c>
      <c r="Q3299" s="7">
        <f t="shared" si="257"/>
        <v>125.09</v>
      </c>
      <c r="R3299" s="8" t="s">
        <v>8315</v>
      </c>
      <c r="S3299" t="s">
        <v>8316</v>
      </c>
      <c r="T3299" s="11">
        <f t="shared" si="258"/>
        <v>42212.957638888889</v>
      </c>
      <c r="U3299" s="11">
        <f t="shared" si="259"/>
        <v>42193.771481481483</v>
      </c>
    </row>
    <row r="3300" spans="1:21" ht="48" x14ac:dyDescent="0.2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s="6">
        <f t="shared" si="255"/>
        <v>102</v>
      </c>
      <c r="G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8269</v>
      </c>
      <c r="P3300" s="4">
        <f t="shared" si="256"/>
        <v>141.29</v>
      </c>
      <c r="Q3300" s="7">
        <f t="shared" si="257"/>
        <v>141.29</v>
      </c>
      <c r="R3300" s="8" t="s">
        <v>8315</v>
      </c>
      <c r="S3300" t="s">
        <v>8316</v>
      </c>
      <c r="T3300" s="11">
        <f t="shared" si="258"/>
        <v>42260</v>
      </c>
      <c r="U3300" s="11">
        <f t="shared" si="259"/>
        <v>42239.957962962959</v>
      </c>
    </row>
    <row r="3301" spans="1:21" ht="48" x14ac:dyDescent="0.2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s="6">
        <f t="shared" si="255"/>
        <v>116</v>
      </c>
      <c r="G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8269</v>
      </c>
      <c r="P3301" s="4">
        <f t="shared" si="256"/>
        <v>55.33</v>
      </c>
      <c r="Q3301" s="7">
        <f t="shared" si="257"/>
        <v>55.33</v>
      </c>
      <c r="R3301" s="8" t="s">
        <v>8315</v>
      </c>
      <c r="S3301" t="s">
        <v>8316</v>
      </c>
      <c r="T3301" s="11">
        <f t="shared" si="258"/>
        <v>42291.917395833334</v>
      </c>
      <c r="U3301" s="11">
        <f t="shared" si="259"/>
        <v>42261.917395833334</v>
      </c>
    </row>
    <row r="3302" spans="1:21" ht="48" x14ac:dyDescent="0.2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s="6">
        <f t="shared" si="255"/>
        <v>136</v>
      </c>
      <c r="G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8269</v>
      </c>
      <c r="P3302" s="4">
        <f t="shared" si="256"/>
        <v>46.42</v>
      </c>
      <c r="Q3302" s="7">
        <f t="shared" si="257"/>
        <v>46.42</v>
      </c>
      <c r="R3302" s="8" t="s">
        <v>8315</v>
      </c>
      <c r="S3302" t="s">
        <v>8316</v>
      </c>
      <c r="T3302" s="11">
        <f t="shared" si="258"/>
        <v>42123.743773148148</v>
      </c>
      <c r="U3302" s="11">
        <f t="shared" si="259"/>
        <v>42102.743773148148</v>
      </c>
    </row>
    <row r="3303" spans="1:21" ht="48" x14ac:dyDescent="0.2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s="6">
        <f t="shared" si="255"/>
        <v>133</v>
      </c>
      <c r="G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8269</v>
      </c>
      <c r="P3303" s="4">
        <f t="shared" si="256"/>
        <v>57.2</v>
      </c>
      <c r="Q3303" s="7">
        <f t="shared" si="257"/>
        <v>57.2</v>
      </c>
      <c r="R3303" s="8" t="s">
        <v>8315</v>
      </c>
      <c r="S3303" t="s">
        <v>8316</v>
      </c>
      <c r="T3303" s="11">
        <f t="shared" si="258"/>
        <v>42583.290972222225</v>
      </c>
      <c r="U3303" s="11">
        <f t="shared" si="259"/>
        <v>42538.73583333334</v>
      </c>
    </row>
    <row r="3304" spans="1:21" ht="16" x14ac:dyDescent="0.2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s="6">
        <f t="shared" si="255"/>
        <v>103</v>
      </c>
      <c r="G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8269</v>
      </c>
      <c r="P3304" s="4">
        <f t="shared" si="256"/>
        <v>173.7</v>
      </c>
      <c r="Q3304" s="7">
        <f t="shared" si="257"/>
        <v>173.7</v>
      </c>
      <c r="R3304" s="8" t="s">
        <v>8315</v>
      </c>
      <c r="S3304" t="s">
        <v>8316</v>
      </c>
      <c r="T3304" s="11">
        <f t="shared" si="258"/>
        <v>42711.35157407407</v>
      </c>
      <c r="U3304" s="11">
        <f t="shared" si="259"/>
        <v>42681.35157407407</v>
      </c>
    </row>
    <row r="3305" spans="1:21" ht="48" x14ac:dyDescent="0.2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s="6">
        <f t="shared" si="255"/>
        <v>116</v>
      </c>
      <c r="G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8269</v>
      </c>
      <c r="P3305" s="4">
        <f t="shared" si="256"/>
        <v>59.6</v>
      </c>
      <c r="Q3305" s="7">
        <f t="shared" si="257"/>
        <v>59.6</v>
      </c>
      <c r="R3305" s="8" t="s">
        <v>8315</v>
      </c>
      <c r="S3305" t="s">
        <v>8316</v>
      </c>
      <c r="T3305" s="11">
        <f t="shared" si="258"/>
        <v>42091.609768518523</v>
      </c>
      <c r="U3305" s="11">
        <f t="shared" si="259"/>
        <v>42056.65143518518</v>
      </c>
    </row>
    <row r="3306" spans="1:21" ht="48" x14ac:dyDescent="0.2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s="6">
        <f t="shared" si="255"/>
        <v>105</v>
      </c>
      <c r="G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8269</v>
      </c>
      <c r="P3306" s="4">
        <f t="shared" si="256"/>
        <v>89.59</v>
      </c>
      <c r="Q3306" s="7">
        <f t="shared" si="257"/>
        <v>89.59</v>
      </c>
      <c r="R3306" s="8" t="s">
        <v>8315</v>
      </c>
      <c r="S3306" t="s">
        <v>8316</v>
      </c>
      <c r="T3306" s="11">
        <f t="shared" si="258"/>
        <v>42726.624444444446</v>
      </c>
      <c r="U3306" s="11">
        <f t="shared" si="259"/>
        <v>42696.624444444446</v>
      </c>
    </row>
    <row r="3307" spans="1:21" ht="48" x14ac:dyDescent="0.2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s="6">
        <f t="shared" si="255"/>
        <v>102</v>
      </c>
      <c r="G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8269</v>
      </c>
      <c r="P3307" s="4">
        <f t="shared" si="256"/>
        <v>204.05</v>
      </c>
      <c r="Q3307" s="7">
        <f t="shared" si="257"/>
        <v>204.05</v>
      </c>
      <c r="R3307" s="8" t="s">
        <v>8315</v>
      </c>
      <c r="S3307" t="s">
        <v>8316</v>
      </c>
      <c r="T3307" s="11">
        <f t="shared" si="258"/>
        <v>42216.855879629627</v>
      </c>
      <c r="U3307" s="11">
        <f t="shared" si="259"/>
        <v>42186.855879629627</v>
      </c>
    </row>
    <row r="3308" spans="1:21" ht="48" x14ac:dyDescent="0.2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s="6">
        <f t="shared" si="255"/>
        <v>175</v>
      </c>
      <c r="G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8269</v>
      </c>
      <c r="P3308" s="4">
        <f t="shared" si="256"/>
        <v>48.7</v>
      </c>
      <c r="Q3308" s="7">
        <f t="shared" si="257"/>
        <v>48.7</v>
      </c>
      <c r="R3308" s="8" t="s">
        <v>8315</v>
      </c>
      <c r="S3308" t="s">
        <v>8316</v>
      </c>
      <c r="T3308" s="11">
        <f t="shared" si="258"/>
        <v>42531.125</v>
      </c>
      <c r="U3308" s="11">
        <f t="shared" si="259"/>
        <v>42493.219236111108</v>
      </c>
    </row>
    <row r="3309" spans="1:21" ht="48" x14ac:dyDescent="0.2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s="6">
        <f t="shared" si="255"/>
        <v>107</v>
      </c>
      <c r="G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8269</v>
      </c>
      <c r="P3309" s="4">
        <f t="shared" si="256"/>
        <v>53.34</v>
      </c>
      <c r="Q3309" s="7">
        <f t="shared" si="257"/>
        <v>53.34</v>
      </c>
      <c r="R3309" s="8" t="s">
        <v>8315</v>
      </c>
      <c r="S3309" t="s">
        <v>8316</v>
      </c>
      <c r="T3309" s="11">
        <f t="shared" si="258"/>
        <v>42505.057164351849</v>
      </c>
      <c r="U3309" s="11">
        <f t="shared" si="259"/>
        <v>42475.057164351849</v>
      </c>
    </row>
    <row r="3310" spans="1:21" ht="48" x14ac:dyDescent="0.2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s="6">
        <f t="shared" si="255"/>
        <v>122</v>
      </c>
      <c r="G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8269</v>
      </c>
      <c r="P3310" s="4">
        <f t="shared" si="256"/>
        <v>75.09</v>
      </c>
      <c r="Q3310" s="7">
        <f t="shared" si="257"/>
        <v>75.09</v>
      </c>
      <c r="R3310" s="8" t="s">
        <v>8315</v>
      </c>
      <c r="S3310" t="s">
        <v>8316</v>
      </c>
      <c r="T3310" s="11">
        <f t="shared" si="258"/>
        <v>42473.876909722225</v>
      </c>
      <c r="U3310" s="11">
        <f t="shared" si="259"/>
        <v>42452.876909722225</v>
      </c>
    </row>
    <row r="3311" spans="1:21" ht="32" x14ac:dyDescent="0.2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s="6">
        <f t="shared" si="255"/>
        <v>159</v>
      </c>
      <c r="G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8269</v>
      </c>
      <c r="P3311" s="4">
        <f t="shared" si="256"/>
        <v>18</v>
      </c>
      <c r="Q3311" s="7">
        <f t="shared" si="257"/>
        <v>18</v>
      </c>
      <c r="R3311" s="8" t="s">
        <v>8315</v>
      </c>
      <c r="S3311" t="s">
        <v>8316</v>
      </c>
      <c r="T3311" s="11">
        <f t="shared" si="258"/>
        <v>42659.650208333333</v>
      </c>
      <c r="U3311" s="11">
        <f t="shared" si="259"/>
        <v>42628.650208333333</v>
      </c>
    </row>
    <row r="3312" spans="1:21" ht="32" x14ac:dyDescent="0.2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s="6">
        <f t="shared" si="255"/>
        <v>100</v>
      </c>
      <c r="G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8269</v>
      </c>
      <c r="P3312" s="4">
        <f t="shared" si="256"/>
        <v>209.84</v>
      </c>
      <c r="Q3312" s="7">
        <f t="shared" si="257"/>
        <v>209.84</v>
      </c>
      <c r="R3312" s="8" t="s">
        <v>8315</v>
      </c>
      <c r="S3312" t="s">
        <v>8316</v>
      </c>
      <c r="T3312" s="11">
        <f t="shared" si="258"/>
        <v>42283.928530092591</v>
      </c>
      <c r="U3312" s="11">
        <f t="shared" si="259"/>
        <v>42253.928530092591</v>
      </c>
    </row>
    <row r="3313" spans="1:21" ht="48" x14ac:dyDescent="0.2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s="6">
        <f t="shared" si="255"/>
        <v>110</v>
      </c>
      <c r="G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8269</v>
      </c>
      <c r="P3313" s="4">
        <f t="shared" si="256"/>
        <v>61.02</v>
      </c>
      <c r="Q3313" s="7">
        <f t="shared" si="257"/>
        <v>61.02</v>
      </c>
      <c r="R3313" s="8" t="s">
        <v>8315</v>
      </c>
      <c r="S3313" t="s">
        <v>8316</v>
      </c>
      <c r="T3313" s="11">
        <f t="shared" si="258"/>
        <v>42294.29178240741</v>
      </c>
      <c r="U3313" s="11">
        <f t="shared" si="259"/>
        <v>42264.29178240741</v>
      </c>
    </row>
    <row r="3314" spans="1:21" ht="48" x14ac:dyDescent="0.2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s="6">
        <f t="shared" si="255"/>
        <v>100</v>
      </c>
      <c r="G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8269</v>
      </c>
      <c r="P3314" s="4">
        <f t="shared" si="256"/>
        <v>61</v>
      </c>
      <c r="Q3314" s="7">
        <f t="shared" si="257"/>
        <v>61</v>
      </c>
      <c r="R3314" s="8" t="s">
        <v>8315</v>
      </c>
      <c r="S3314" t="s">
        <v>8316</v>
      </c>
      <c r="T3314" s="11">
        <f t="shared" si="258"/>
        <v>42685.916666666672</v>
      </c>
      <c r="U3314" s="11">
        <f t="shared" si="259"/>
        <v>42664.809560185182</v>
      </c>
    </row>
    <row r="3315" spans="1:21" ht="48" x14ac:dyDescent="0.2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s="6">
        <f t="shared" si="255"/>
        <v>116</v>
      </c>
      <c r="G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8269</v>
      </c>
      <c r="P3315" s="4">
        <f t="shared" si="256"/>
        <v>80.03</v>
      </c>
      <c r="Q3315" s="7">
        <f t="shared" si="257"/>
        <v>80.03</v>
      </c>
      <c r="R3315" s="8" t="s">
        <v>8315</v>
      </c>
      <c r="S3315" t="s">
        <v>8316</v>
      </c>
      <c r="T3315" s="11">
        <f t="shared" si="258"/>
        <v>42396.041666666672</v>
      </c>
      <c r="U3315" s="11">
        <f t="shared" si="259"/>
        <v>42382.244409722218</v>
      </c>
    </row>
    <row r="3316" spans="1:21" ht="48" x14ac:dyDescent="0.2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s="6">
        <f t="shared" si="255"/>
        <v>211</v>
      </c>
      <c r="G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8269</v>
      </c>
      <c r="P3316" s="4">
        <f t="shared" si="256"/>
        <v>29.07</v>
      </c>
      <c r="Q3316" s="7">
        <f t="shared" si="257"/>
        <v>29.07</v>
      </c>
      <c r="R3316" s="8" t="s">
        <v>8315</v>
      </c>
      <c r="S3316" t="s">
        <v>8316</v>
      </c>
      <c r="T3316" s="11">
        <f t="shared" si="258"/>
        <v>42132.836805555555</v>
      </c>
      <c r="U3316" s="11">
        <f t="shared" si="259"/>
        <v>42105.267488425925</v>
      </c>
    </row>
    <row r="3317" spans="1:21" ht="48" x14ac:dyDescent="0.2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s="6">
        <f t="shared" si="255"/>
        <v>110</v>
      </c>
      <c r="G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8269</v>
      </c>
      <c r="P3317" s="4">
        <f t="shared" si="256"/>
        <v>49.44</v>
      </c>
      <c r="Q3317" s="7">
        <f t="shared" si="257"/>
        <v>49.44</v>
      </c>
      <c r="R3317" s="8" t="s">
        <v>8315</v>
      </c>
      <c r="S3317" t="s">
        <v>8316</v>
      </c>
      <c r="T3317" s="11">
        <f t="shared" si="258"/>
        <v>42496.303715277783</v>
      </c>
      <c r="U3317" s="11">
        <f t="shared" si="259"/>
        <v>42466.303715277783</v>
      </c>
    </row>
    <row r="3318" spans="1:21" ht="80" x14ac:dyDescent="0.2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s="6">
        <f t="shared" si="255"/>
        <v>100</v>
      </c>
      <c r="G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8269</v>
      </c>
      <c r="P3318" s="4">
        <f t="shared" si="256"/>
        <v>93.98</v>
      </c>
      <c r="Q3318" s="7">
        <f t="shared" si="257"/>
        <v>93.98</v>
      </c>
      <c r="R3318" s="8" t="s">
        <v>8315</v>
      </c>
      <c r="S3318" t="s">
        <v>8316</v>
      </c>
      <c r="T3318" s="11">
        <f t="shared" si="258"/>
        <v>41859.57916666667</v>
      </c>
      <c r="U3318" s="11">
        <f t="shared" si="259"/>
        <v>41826.871238425927</v>
      </c>
    </row>
    <row r="3319" spans="1:21" ht="48" x14ac:dyDescent="0.2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s="6">
        <f t="shared" si="255"/>
        <v>106</v>
      </c>
      <c r="G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8269</v>
      </c>
      <c r="P3319" s="4">
        <f t="shared" si="256"/>
        <v>61.94</v>
      </c>
      <c r="Q3319" s="7">
        <f t="shared" si="257"/>
        <v>61.94</v>
      </c>
      <c r="R3319" s="8" t="s">
        <v>8315</v>
      </c>
      <c r="S3319" t="s">
        <v>8316</v>
      </c>
      <c r="T3319" s="11">
        <f t="shared" si="258"/>
        <v>42529.039629629624</v>
      </c>
      <c r="U3319" s="11">
        <f t="shared" si="259"/>
        <v>42499.039629629624</v>
      </c>
    </row>
    <row r="3320" spans="1:21" ht="32" x14ac:dyDescent="0.2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s="6">
        <f t="shared" si="255"/>
        <v>126</v>
      </c>
      <c r="G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8269</v>
      </c>
      <c r="P3320" s="4">
        <f t="shared" si="256"/>
        <v>78.5</v>
      </c>
      <c r="Q3320" s="7">
        <f t="shared" si="257"/>
        <v>78.5</v>
      </c>
      <c r="R3320" s="8" t="s">
        <v>8315</v>
      </c>
      <c r="S3320" t="s">
        <v>8316</v>
      </c>
      <c r="T3320" s="11">
        <f t="shared" si="258"/>
        <v>42471.104166666672</v>
      </c>
      <c r="U3320" s="11">
        <f t="shared" si="259"/>
        <v>42431.302002314813</v>
      </c>
    </row>
    <row r="3321" spans="1:21" ht="48" x14ac:dyDescent="0.2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s="6">
        <f t="shared" si="255"/>
        <v>108</v>
      </c>
      <c r="G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8269</v>
      </c>
      <c r="P3321" s="4">
        <f t="shared" si="256"/>
        <v>33.75</v>
      </c>
      <c r="Q3321" s="7">
        <f t="shared" si="257"/>
        <v>33.75</v>
      </c>
      <c r="R3321" s="8" t="s">
        <v>8315</v>
      </c>
      <c r="S3321" t="s">
        <v>8316</v>
      </c>
      <c r="T3321" s="11">
        <f t="shared" si="258"/>
        <v>42035.585486111115</v>
      </c>
      <c r="U3321" s="11">
        <f t="shared" si="259"/>
        <v>41990.585486111115</v>
      </c>
    </row>
    <row r="3322" spans="1:21" ht="48" x14ac:dyDescent="0.2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s="6">
        <f t="shared" si="255"/>
        <v>101</v>
      </c>
      <c r="G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8269</v>
      </c>
      <c r="P3322" s="4">
        <f t="shared" si="256"/>
        <v>66.45</v>
      </c>
      <c r="Q3322" s="7">
        <f t="shared" si="257"/>
        <v>66.45</v>
      </c>
      <c r="R3322" s="8" t="s">
        <v>8315</v>
      </c>
      <c r="S3322" t="s">
        <v>8316</v>
      </c>
      <c r="T3322" s="11">
        <f t="shared" si="258"/>
        <v>42543.045798611114</v>
      </c>
      <c r="U3322" s="11">
        <f t="shared" si="259"/>
        <v>42513.045798611114</v>
      </c>
    </row>
    <row r="3323" spans="1:21" ht="48" x14ac:dyDescent="0.2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s="6">
        <f t="shared" si="255"/>
        <v>107</v>
      </c>
      <c r="G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8269</v>
      </c>
      <c r="P3323" s="4">
        <f t="shared" si="256"/>
        <v>35.799999999999997</v>
      </c>
      <c r="Q3323" s="7">
        <f t="shared" si="257"/>
        <v>35.799999999999997</v>
      </c>
      <c r="R3323" s="8" t="s">
        <v>8315</v>
      </c>
      <c r="S3323" t="s">
        <v>8316</v>
      </c>
      <c r="T3323" s="11">
        <f t="shared" si="258"/>
        <v>41928.165972222225</v>
      </c>
      <c r="U3323" s="11">
        <f t="shared" si="259"/>
        <v>41914.100289351853</v>
      </c>
    </row>
    <row r="3324" spans="1:21" ht="48" x14ac:dyDescent="0.2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s="6">
        <f t="shared" si="255"/>
        <v>102</v>
      </c>
      <c r="G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8269</v>
      </c>
      <c r="P3324" s="4">
        <f t="shared" si="256"/>
        <v>145.65</v>
      </c>
      <c r="Q3324" s="7">
        <f t="shared" si="257"/>
        <v>145.65</v>
      </c>
      <c r="R3324" s="8" t="s">
        <v>8315</v>
      </c>
      <c r="S3324" t="s">
        <v>8316</v>
      </c>
      <c r="T3324" s="11">
        <f t="shared" si="258"/>
        <v>42543.163194444445</v>
      </c>
      <c r="U3324" s="11">
        <f t="shared" si="259"/>
        <v>42521.010370370372</v>
      </c>
    </row>
    <row r="3325" spans="1:21" ht="48" x14ac:dyDescent="0.2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s="6">
        <f t="shared" si="255"/>
        <v>126</v>
      </c>
      <c r="G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8269</v>
      </c>
      <c r="P3325" s="4">
        <f t="shared" si="256"/>
        <v>25.69</v>
      </c>
      <c r="Q3325" s="7">
        <f t="shared" si="257"/>
        <v>25.69</v>
      </c>
      <c r="R3325" s="8" t="s">
        <v>8315</v>
      </c>
      <c r="S3325" t="s">
        <v>8316</v>
      </c>
      <c r="T3325" s="11">
        <f t="shared" si="258"/>
        <v>42638.36583333333</v>
      </c>
      <c r="U3325" s="11">
        <f t="shared" si="259"/>
        <v>42608.36583333333</v>
      </c>
    </row>
    <row r="3326" spans="1:21" ht="32" x14ac:dyDescent="0.2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s="6">
        <f t="shared" si="255"/>
        <v>102</v>
      </c>
      <c r="G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8269</v>
      </c>
      <c r="P3326" s="4">
        <f t="shared" si="256"/>
        <v>152.5</v>
      </c>
      <c r="Q3326" s="7">
        <f t="shared" si="257"/>
        <v>152.5</v>
      </c>
      <c r="R3326" s="8" t="s">
        <v>8315</v>
      </c>
      <c r="S3326" t="s">
        <v>8316</v>
      </c>
      <c r="T3326" s="11">
        <f t="shared" si="258"/>
        <v>42526.58321759259</v>
      </c>
      <c r="U3326" s="11">
        <f t="shared" si="259"/>
        <v>42512.58321759259</v>
      </c>
    </row>
    <row r="3327" spans="1:21" ht="48" x14ac:dyDescent="0.2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s="6">
        <f t="shared" si="255"/>
        <v>113</v>
      </c>
      <c r="G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8269</v>
      </c>
      <c r="P3327" s="4">
        <f t="shared" si="256"/>
        <v>30</v>
      </c>
      <c r="Q3327" s="7">
        <f t="shared" si="257"/>
        <v>30</v>
      </c>
      <c r="R3327" s="8" t="s">
        <v>8315</v>
      </c>
      <c r="S3327" t="s">
        <v>8316</v>
      </c>
      <c r="T3327" s="11">
        <f t="shared" si="258"/>
        <v>42099.743946759263</v>
      </c>
      <c r="U3327" s="11">
        <f t="shared" si="259"/>
        <v>42064.785613425927</v>
      </c>
    </row>
    <row r="3328" spans="1:21" ht="48" x14ac:dyDescent="0.2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s="6">
        <f t="shared" si="255"/>
        <v>101</v>
      </c>
      <c r="G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8269</v>
      </c>
      <c r="P3328" s="4">
        <f t="shared" si="256"/>
        <v>142.28</v>
      </c>
      <c r="Q3328" s="7">
        <f t="shared" si="257"/>
        <v>142.28</v>
      </c>
      <c r="R3328" s="8" t="s">
        <v>8315</v>
      </c>
      <c r="S3328" t="s">
        <v>8316</v>
      </c>
      <c r="T3328" s="11">
        <f t="shared" si="258"/>
        <v>42071.67251157407</v>
      </c>
      <c r="U3328" s="11">
        <f t="shared" si="259"/>
        <v>42041.714178240742</v>
      </c>
    </row>
    <row r="3329" spans="1:21" ht="48" x14ac:dyDescent="0.2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s="6">
        <f t="shared" si="255"/>
        <v>101</v>
      </c>
      <c r="G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8269</v>
      </c>
      <c r="P3329" s="4">
        <f t="shared" si="256"/>
        <v>24.55</v>
      </c>
      <c r="Q3329" s="7">
        <f t="shared" si="257"/>
        <v>24.55</v>
      </c>
      <c r="R3329" s="8" t="s">
        <v>8315</v>
      </c>
      <c r="S3329" t="s">
        <v>8316</v>
      </c>
      <c r="T3329" s="11">
        <f t="shared" si="258"/>
        <v>42498.374606481477</v>
      </c>
      <c r="U3329" s="11">
        <f t="shared" si="259"/>
        <v>42468.374606481477</v>
      </c>
    </row>
    <row r="3330" spans="1:21" ht="48" x14ac:dyDescent="0.2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s="6">
        <f t="shared" si="255"/>
        <v>146</v>
      </c>
      <c r="G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8269</v>
      </c>
      <c r="P3330" s="4">
        <f t="shared" si="256"/>
        <v>292.77999999999997</v>
      </c>
      <c r="Q3330" s="7">
        <f t="shared" si="257"/>
        <v>292.77999999999997</v>
      </c>
      <c r="R3330" s="8" t="s">
        <v>8315</v>
      </c>
      <c r="S3330" t="s">
        <v>8316</v>
      </c>
      <c r="T3330" s="11">
        <f t="shared" si="258"/>
        <v>41825.041666666664</v>
      </c>
      <c r="U3330" s="11">
        <f t="shared" si="259"/>
        <v>41822.57503472222</v>
      </c>
    </row>
    <row r="3331" spans="1:21" ht="48" x14ac:dyDescent="0.2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s="6">
        <f t="shared" ref="F3331:F3394" si="260">ROUND(E3331/D3331*100,0)</f>
        <v>117</v>
      </c>
      <c r="G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8269</v>
      </c>
      <c r="P3331" s="4">
        <f t="shared" ref="P3331:P3394" si="261">ROUND(E3331/M3331,2)</f>
        <v>44.92</v>
      </c>
      <c r="Q3331" s="7">
        <f t="shared" ref="Q3331:Q3394" si="262">IFERROR(ROUND(E3331/M3331,2),0)</f>
        <v>44.92</v>
      </c>
      <c r="R3331" s="8" t="s">
        <v>8315</v>
      </c>
      <c r="S3331" t="s">
        <v>8316</v>
      </c>
      <c r="T3331" s="11">
        <f t="shared" ref="T3331:T3394" si="263">(((J3331/60)/60)/24)+DATE(1970,1,1)</f>
        <v>41847.958333333336</v>
      </c>
      <c r="U3331" s="11">
        <f t="shared" ref="U3331:U3394" si="264">(((K3331/60)/60)/24)+DATE(1970,1,1)</f>
        <v>41837.323009259257</v>
      </c>
    </row>
    <row r="3332" spans="1:21" ht="48" x14ac:dyDescent="0.2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s="6">
        <f t="shared" si="260"/>
        <v>106</v>
      </c>
      <c r="G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8269</v>
      </c>
      <c r="P3332" s="4">
        <f t="shared" si="261"/>
        <v>23.1</v>
      </c>
      <c r="Q3332" s="7">
        <f t="shared" si="262"/>
        <v>23.1</v>
      </c>
      <c r="R3332" s="8" t="s">
        <v>8315</v>
      </c>
      <c r="S3332" t="s">
        <v>8316</v>
      </c>
      <c r="T3332" s="11">
        <f t="shared" si="263"/>
        <v>42095.845694444448</v>
      </c>
      <c r="U3332" s="11">
        <f t="shared" si="264"/>
        <v>42065.887361111112</v>
      </c>
    </row>
    <row r="3333" spans="1:21" ht="48" x14ac:dyDescent="0.2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s="6">
        <f t="shared" si="260"/>
        <v>105</v>
      </c>
      <c r="G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8269</v>
      </c>
      <c r="P3333" s="4">
        <f t="shared" si="261"/>
        <v>80.400000000000006</v>
      </c>
      <c r="Q3333" s="7">
        <f t="shared" si="262"/>
        <v>80.400000000000006</v>
      </c>
      <c r="R3333" s="8" t="s">
        <v>8315</v>
      </c>
      <c r="S3333" t="s">
        <v>8316</v>
      </c>
      <c r="T3333" s="11">
        <f t="shared" si="263"/>
        <v>42283.697754629626</v>
      </c>
      <c r="U3333" s="11">
        <f t="shared" si="264"/>
        <v>42248.697754629626</v>
      </c>
    </row>
    <row r="3334" spans="1:21" ht="48" x14ac:dyDescent="0.2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s="6">
        <f t="shared" si="260"/>
        <v>100</v>
      </c>
      <c r="G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8269</v>
      </c>
      <c r="P3334" s="4">
        <f t="shared" si="261"/>
        <v>72.290000000000006</v>
      </c>
      <c r="Q3334" s="7">
        <f t="shared" si="262"/>
        <v>72.290000000000006</v>
      </c>
      <c r="R3334" s="8" t="s">
        <v>8315</v>
      </c>
      <c r="S3334" t="s">
        <v>8316</v>
      </c>
      <c r="T3334" s="11">
        <f t="shared" si="263"/>
        <v>41839.860300925924</v>
      </c>
      <c r="U3334" s="11">
        <f t="shared" si="264"/>
        <v>41809.860300925924</v>
      </c>
    </row>
    <row r="3335" spans="1:21" ht="48" x14ac:dyDescent="0.2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s="6">
        <f t="shared" si="260"/>
        <v>105</v>
      </c>
      <c r="G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8269</v>
      </c>
      <c r="P3335" s="4">
        <f t="shared" si="261"/>
        <v>32.97</v>
      </c>
      <c r="Q3335" s="7">
        <f t="shared" si="262"/>
        <v>32.97</v>
      </c>
      <c r="R3335" s="8" t="s">
        <v>8315</v>
      </c>
      <c r="S3335" t="s">
        <v>8316</v>
      </c>
      <c r="T3335" s="11">
        <f t="shared" si="263"/>
        <v>42170.676851851851</v>
      </c>
      <c r="U3335" s="11">
        <f t="shared" si="264"/>
        <v>42148.676851851851</v>
      </c>
    </row>
    <row r="3336" spans="1:21" ht="32" x14ac:dyDescent="0.2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s="6">
        <f t="shared" si="260"/>
        <v>139</v>
      </c>
      <c r="G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8269</v>
      </c>
      <c r="P3336" s="4">
        <f t="shared" si="261"/>
        <v>116.65</v>
      </c>
      <c r="Q3336" s="7">
        <f t="shared" si="262"/>
        <v>116.65</v>
      </c>
      <c r="R3336" s="8" t="s">
        <v>8315</v>
      </c>
      <c r="S3336" t="s">
        <v>8316</v>
      </c>
      <c r="T3336" s="11">
        <f t="shared" si="263"/>
        <v>42215.521087962959</v>
      </c>
      <c r="U3336" s="11">
        <f t="shared" si="264"/>
        <v>42185.521087962959</v>
      </c>
    </row>
    <row r="3337" spans="1:21" ht="48" x14ac:dyDescent="0.2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s="6">
        <f t="shared" si="260"/>
        <v>100</v>
      </c>
      <c r="G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8269</v>
      </c>
      <c r="P3337" s="4">
        <f t="shared" si="261"/>
        <v>79.62</v>
      </c>
      <c r="Q3337" s="7">
        <f t="shared" si="262"/>
        <v>79.62</v>
      </c>
      <c r="R3337" s="8" t="s">
        <v>8315</v>
      </c>
      <c r="S3337" t="s">
        <v>8316</v>
      </c>
      <c r="T3337" s="11">
        <f t="shared" si="263"/>
        <v>41854.958333333336</v>
      </c>
      <c r="U3337" s="11">
        <f t="shared" si="264"/>
        <v>41827.674143518518</v>
      </c>
    </row>
    <row r="3338" spans="1:21" ht="48" x14ac:dyDescent="0.2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s="6">
        <f t="shared" si="260"/>
        <v>100</v>
      </c>
      <c r="G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8269</v>
      </c>
      <c r="P3338" s="4">
        <f t="shared" si="261"/>
        <v>27.78</v>
      </c>
      <c r="Q3338" s="7">
        <f t="shared" si="262"/>
        <v>27.78</v>
      </c>
      <c r="R3338" s="8" t="s">
        <v>8315</v>
      </c>
      <c r="S3338" t="s">
        <v>8316</v>
      </c>
      <c r="T3338" s="11">
        <f t="shared" si="263"/>
        <v>42465.35701388889</v>
      </c>
      <c r="U3338" s="11">
        <f t="shared" si="264"/>
        <v>42437.398680555561</v>
      </c>
    </row>
    <row r="3339" spans="1:21" ht="48" x14ac:dyDescent="0.2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s="6">
        <f t="shared" si="260"/>
        <v>110</v>
      </c>
      <c r="G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8269</v>
      </c>
      <c r="P3339" s="4">
        <f t="shared" si="261"/>
        <v>81.03</v>
      </c>
      <c r="Q3339" s="7">
        <f t="shared" si="262"/>
        <v>81.03</v>
      </c>
      <c r="R3339" s="8" t="s">
        <v>8315</v>
      </c>
      <c r="S3339" t="s">
        <v>8316</v>
      </c>
      <c r="T3339" s="11">
        <f t="shared" si="263"/>
        <v>41922.875</v>
      </c>
      <c r="U3339" s="11">
        <f t="shared" si="264"/>
        <v>41901.282025462962</v>
      </c>
    </row>
    <row r="3340" spans="1:21" ht="32" x14ac:dyDescent="0.2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s="6">
        <f t="shared" si="260"/>
        <v>102</v>
      </c>
      <c r="G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8269</v>
      </c>
      <c r="P3340" s="4">
        <f t="shared" si="261"/>
        <v>136.85</v>
      </c>
      <c r="Q3340" s="7">
        <f t="shared" si="262"/>
        <v>136.85</v>
      </c>
      <c r="R3340" s="8" t="s">
        <v>8315</v>
      </c>
      <c r="S3340" t="s">
        <v>8316</v>
      </c>
      <c r="T3340" s="11">
        <f t="shared" si="263"/>
        <v>42790.574999999997</v>
      </c>
      <c r="U3340" s="11">
        <f t="shared" si="264"/>
        <v>42769.574999999997</v>
      </c>
    </row>
    <row r="3341" spans="1:21" ht="32" x14ac:dyDescent="0.2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s="6">
        <f t="shared" si="260"/>
        <v>104</v>
      </c>
      <c r="G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8269</v>
      </c>
      <c r="P3341" s="4">
        <f t="shared" si="261"/>
        <v>177.62</v>
      </c>
      <c r="Q3341" s="7">
        <f t="shared" si="262"/>
        <v>177.62</v>
      </c>
      <c r="R3341" s="8" t="s">
        <v>8315</v>
      </c>
      <c r="S3341" t="s">
        <v>8316</v>
      </c>
      <c r="T3341" s="11">
        <f t="shared" si="263"/>
        <v>42579.665717592594</v>
      </c>
      <c r="U3341" s="11">
        <f t="shared" si="264"/>
        <v>42549.665717592594</v>
      </c>
    </row>
    <row r="3342" spans="1:21" ht="48" x14ac:dyDescent="0.2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s="6">
        <f t="shared" si="260"/>
        <v>138</v>
      </c>
      <c r="G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8269</v>
      </c>
      <c r="P3342" s="4">
        <f t="shared" si="261"/>
        <v>109.08</v>
      </c>
      <c r="Q3342" s="7">
        <f t="shared" si="262"/>
        <v>109.08</v>
      </c>
      <c r="R3342" s="8" t="s">
        <v>8315</v>
      </c>
      <c r="S3342" t="s">
        <v>8316</v>
      </c>
      <c r="T3342" s="11">
        <f t="shared" si="263"/>
        <v>42710.974004629628</v>
      </c>
      <c r="U3342" s="11">
        <f t="shared" si="264"/>
        <v>42685.974004629628</v>
      </c>
    </row>
    <row r="3343" spans="1:21" ht="48" x14ac:dyDescent="0.2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s="6">
        <f t="shared" si="260"/>
        <v>100</v>
      </c>
      <c r="G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8269</v>
      </c>
      <c r="P3343" s="4">
        <f t="shared" si="261"/>
        <v>119.64</v>
      </c>
      <c r="Q3343" s="7">
        <f t="shared" si="262"/>
        <v>119.64</v>
      </c>
      <c r="R3343" s="8" t="s">
        <v>8315</v>
      </c>
      <c r="S3343" t="s">
        <v>8316</v>
      </c>
      <c r="T3343" s="11">
        <f t="shared" si="263"/>
        <v>42533.708333333328</v>
      </c>
      <c r="U3343" s="11">
        <f t="shared" si="264"/>
        <v>42510.798854166671</v>
      </c>
    </row>
    <row r="3344" spans="1:21" ht="32" x14ac:dyDescent="0.2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s="6">
        <f t="shared" si="260"/>
        <v>102</v>
      </c>
      <c r="G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8269</v>
      </c>
      <c r="P3344" s="4">
        <f t="shared" si="261"/>
        <v>78.209999999999994</v>
      </c>
      <c r="Q3344" s="7">
        <f t="shared" si="262"/>
        <v>78.209999999999994</v>
      </c>
      <c r="R3344" s="8" t="s">
        <v>8315</v>
      </c>
      <c r="S3344" t="s">
        <v>8316</v>
      </c>
      <c r="T3344" s="11">
        <f t="shared" si="263"/>
        <v>42095.207638888889</v>
      </c>
      <c r="U3344" s="11">
        <f t="shared" si="264"/>
        <v>42062.296412037031</v>
      </c>
    </row>
    <row r="3345" spans="1:21" ht="48" x14ac:dyDescent="0.2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s="6">
        <f t="shared" si="260"/>
        <v>171</v>
      </c>
      <c r="G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8269</v>
      </c>
      <c r="P3345" s="4">
        <f t="shared" si="261"/>
        <v>52.17</v>
      </c>
      <c r="Q3345" s="7">
        <f t="shared" si="262"/>
        <v>52.17</v>
      </c>
      <c r="R3345" s="8" t="s">
        <v>8315</v>
      </c>
      <c r="S3345" t="s">
        <v>8316</v>
      </c>
      <c r="T3345" s="11">
        <f t="shared" si="263"/>
        <v>42473.554166666669</v>
      </c>
      <c r="U3345" s="11">
        <f t="shared" si="264"/>
        <v>42452.916481481487</v>
      </c>
    </row>
    <row r="3346" spans="1:21" ht="48" x14ac:dyDescent="0.2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s="6">
        <f t="shared" si="260"/>
        <v>101</v>
      </c>
      <c r="G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8269</v>
      </c>
      <c r="P3346" s="4">
        <f t="shared" si="261"/>
        <v>114.13</v>
      </c>
      <c r="Q3346" s="7">
        <f t="shared" si="262"/>
        <v>114.13</v>
      </c>
      <c r="R3346" s="8" t="s">
        <v>8315</v>
      </c>
      <c r="S3346" t="s">
        <v>8316</v>
      </c>
      <c r="T3346" s="11">
        <f t="shared" si="263"/>
        <v>41881.200150462959</v>
      </c>
      <c r="U3346" s="11">
        <f t="shared" si="264"/>
        <v>41851.200150462959</v>
      </c>
    </row>
    <row r="3347" spans="1:21" ht="48" x14ac:dyDescent="0.2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s="6">
        <f t="shared" si="260"/>
        <v>130</v>
      </c>
      <c r="G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8269</v>
      </c>
      <c r="P3347" s="4">
        <f t="shared" si="261"/>
        <v>50</v>
      </c>
      <c r="Q3347" s="7">
        <f t="shared" si="262"/>
        <v>50</v>
      </c>
      <c r="R3347" s="8" t="s">
        <v>8315</v>
      </c>
      <c r="S3347" t="s">
        <v>8316</v>
      </c>
      <c r="T3347" s="11">
        <f t="shared" si="263"/>
        <v>42112.025694444441</v>
      </c>
      <c r="U3347" s="11">
        <f t="shared" si="264"/>
        <v>42053.106111111112</v>
      </c>
    </row>
    <row r="3348" spans="1:21" ht="48" x14ac:dyDescent="0.2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s="6">
        <f t="shared" si="260"/>
        <v>110</v>
      </c>
      <c r="G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8269</v>
      </c>
      <c r="P3348" s="4">
        <f t="shared" si="261"/>
        <v>91.67</v>
      </c>
      <c r="Q3348" s="7">
        <f t="shared" si="262"/>
        <v>91.67</v>
      </c>
      <c r="R3348" s="8" t="s">
        <v>8315</v>
      </c>
      <c r="S3348" t="s">
        <v>8316</v>
      </c>
      <c r="T3348" s="11">
        <f t="shared" si="263"/>
        <v>42061.024421296301</v>
      </c>
      <c r="U3348" s="11">
        <f t="shared" si="264"/>
        <v>42054.024421296301</v>
      </c>
    </row>
    <row r="3349" spans="1:21" ht="48" x14ac:dyDescent="0.2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s="6">
        <f t="shared" si="260"/>
        <v>119</v>
      </c>
      <c r="G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8269</v>
      </c>
      <c r="P3349" s="4">
        <f t="shared" si="261"/>
        <v>108.59</v>
      </c>
      <c r="Q3349" s="7">
        <f t="shared" si="262"/>
        <v>108.59</v>
      </c>
      <c r="R3349" s="8" t="s">
        <v>8315</v>
      </c>
      <c r="S3349" t="s">
        <v>8316</v>
      </c>
      <c r="T3349" s="11">
        <f t="shared" si="263"/>
        <v>42498.875</v>
      </c>
      <c r="U3349" s="11">
        <f t="shared" si="264"/>
        <v>42484.551550925928</v>
      </c>
    </row>
    <row r="3350" spans="1:21" ht="48" x14ac:dyDescent="0.2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s="6">
        <f t="shared" si="260"/>
        <v>100</v>
      </c>
      <c r="G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8269</v>
      </c>
      <c r="P3350" s="4">
        <f t="shared" si="261"/>
        <v>69.819999999999993</v>
      </c>
      <c r="Q3350" s="7">
        <f t="shared" si="262"/>
        <v>69.819999999999993</v>
      </c>
      <c r="R3350" s="8" t="s">
        <v>8315</v>
      </c>
      <c r="S3350" t="s">
        <v>8316</v>
      </c>
      <c r="T3350" s="11">
        <f t="shared" si="263"/>
        <v>42490.165972222225</v>
      </c>
      <c r="U3350" s="11">
        <f t="shared" si="264"/>
        <v>42466.558796296296</v>
      </c>
    </row>
    <row r="3351" spans="1:21" ht="48" x14ac:dyDescent="0.2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s="6">
        <f t="shared" si="260"/>
        <v>153</v>
      </c>
      <c r="G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8269</v>
      </c>
      <c r="P3351" s="4">
        <f t="shared" si="261"/>
        <v>109.57</v>
      </c>
      <c r="Q3351" s="7">
        <f t="shared" si="262"/>
        <v>109.57</v>
      </c>
      <c r="R3351" s="8" t="s">
        <v>8315</v>
      </c>
      <c r="S3351" t="s">
        <v>8316</v>
      </c>
      <c r="T3351" s="11">
        <f t="shared" si="263"/>
        <v>42534.708333333328</v>
      </c>
      <c r="U3351" s="11">
        <f t="shared" si="264"/>
        <v>42513.110787037032</v>
      </c>
    </row>
    <row r="3352" spans="1:21" ht="48" x14ac:dyDescent="0.2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s="6">
        <f t="shared" si="260"/>
        <v>104</v>
      </c>
      <c r="G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8269</v>
      </c>
      <c r="P3352" s="4">
        <f t="shared" si="261"/>
        <v>71.67</v>
      </c>
      <c r="Q3352" s="7">
        <f t="shared" si="262"/>
        <v>71.67</v>
      </c>
      <c r="R3352" s="8" t="s">
        <v>8315</v>
      </c>
      <c r="S3352" t="s">
        <v>8316</v>
      </c>
      <c r="T3352" s="11">
        <f t="shared" si="263"/>
        <v>42337.958333333328</v>
      </c>
      <c r="U3352" s="11">
        <f t="shared" si="264"/>
        <v>42302.701516203699</v>
      </c>
    </row>
    <row r="3353" spans="1:21" ht="48" x14ac:dyDescent="0.2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s="6">
        <f t="shared" si="260"/>
        <v>101</v>
      </c>
      <c r="G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8269</v>
      </c>
      <c r="P3353" s="4">
        <f t="shared" si="261"/>
        <v>93.61</v>
      </c>
      <c r="Q3353" s="7">
        <f t="shared" si="262"/>
        <v>93.61</v>
      </c>
      <c r="R3353" s="8" t="s">
        <v>8315</v>
      </c>
      <c r="S3353" t="s">
        <v>8316</v>
      </c>
      <c r="T3353" s="11">
        <f t="shared" si="263"/>
        <v>41843.458333333336</v>
      </c>
      <c r="U3353" s="11">
        <f t="shared" si="264"/>
        <v>41806.395428240743</v>
      </c>
    </row>
    <row r="3354" spans="1:21" ht="48" x14ac:dyDescent="0.2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s="6">
        <f t="shared" si="260"/>
        <v>108</v>
      </c>
      <c r="G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8269</v>
      </c>
      <c r="P3354" s="4">
        <f t="shared" si="261"/>
        <v>76.8</v>
      </c>
      <c r="Q3354" s="7">
        <f t="shared" si="262"/>
        <v>76.8</v>
      </c>
      <c r="R3354" s="8" t="s">
        <v>8315</v>
      </c>
      <c r="S3354" t="s">
        <v>8316</v>
      </c>
      <c r="T3354" s="11">
        <f t="shared" si="263"/>
        <v>42552.958333333328</v>
      </c>
      <c r="U3354" s="11">
        <f t="shared" si="264"/>
        <v>42495.992800925931</v>
      </c>
    </row>
    <row r="3355" spans="1:21" ht="48" x14ac:dyDescent="0.2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s="6">
        <f t="shared" si="260"/>
        <v>315</v>
      </c>
      <c r="G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8269</v>
      </c>
      <c r="P3355" s="4">
        <f t="shared" si="261"/>
        <v>35.799999999999997</v>
      </c>
      <c r="Q3355" s="7">
        <f t="shared" si="262"/>
        <v>35.799999999999997</v>
      </c>
      <c r="R3355" s="8" t="s">
        <v>8315</v>
      </c>
      <c r="S3355" t="s">
        <v>8316</v>
      </c>
      <c r="T3355" s="11">
        <f t="shared" si="263"/>
        <v>42492.958333333328</v>
      </c>
      <c r="U3355" s="11">
        <f t="shared" si="264"/>
        <v>42479.432291666672</v>
      </c>
    </row>
    <row r="3356" spans="1:21" ht="32" x14ac:dyDescent="0.2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s="6">
        <f t="shared" si="260"/>
        <v>102</v>
      </c>
      <c r="G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8269</v>
      </c>
      <c r="P3356" s="4">
        <f t="shared" si="261"/>
        <v>55.6</v>
      </c>
      <c r="Q3356" s="7">
        <f t="shared" si="262"/>
        <v>55.6</v>
      </c>
      <c r="R3356" s="8" t="s">
        <v>8315</v>
      </c>
      <c r="S3356" t="s">
        <v>8316</v>
      </c>
      <c r="T3356" s="11">
        <f t="shared" si="263"/>
        <v>42306.167361111111</v>
      </c>
      <c r="U3356" s="11">
        <f t="shared" si="264"/>
        <v>42270.7269212963</v>
      </c>
    </row>
    <row r="3357" spans="1:21" ht="48" x14ac:dyDescent="0.2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s="6">
        <f t="shared" si="260"/>
        <v>126</v>
      </c>
      <c r="G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8269</v>
      </c>
      <c r="P3357" s="4">
        <f t="shared" si="261"/>
        <v>147.33000000000001</v>
      </c>
      <c r="Q3357" s="7">
        <f t="shared" si="262"/>
        <v>147.33000000000001</v>
      </c>
      <c r="R3357" s="8" t="s">
        <v>8315</v>
      </c>
      <c r="S3357" t="s">
        <v>8316</v>
      </c>
      <c r="T3357" s="11">
        <f t="shared" si="263"/>
        <v>42500.470138888893</v>
      </c>
      <c r="U3357" s="11">
        <f t="shared" si="264"/>
        <v>42489.619525462964</v>
      </c>
    </row>
    <row r="3358" spans="1:21" ht="48" x14ac:dyDescent="0.2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s="6">
        <f t="shared" si="260"/>
        <v>101</v>
      </c>
      <c r="G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8269</v>
      </c>
      <c r="P3358" s="4">
        <f t="shared" si="261"/>
        <v>56.33</v>
      </c>
      <c r="Q3358" s="7">
        <f t="shared" si="262"/>
        <v>56.33</v>
      </c>
      <c r="R3358" s="8" t="s">
        <v>8315</v>
      </c>
      <c r="S3358" t="s">
        <v>8316</v>
      </c>
      <c r="T3358" s="11">
        <f t="shared" si="263"/>
        <v>42566.815648148149</v>
      </c>
      <c r="U3358" s="11">
        <f t="shared" si="264"/>
        <v>42536.815648148149</v>
      </c>
    </row>
    <row r="3359" spans="1:21" ht="48" x14ac:dyDescent="0.2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s="6">
        <f t="shared" si="260"/>
        <v>101</v>
      </c>
      <c r="G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8269</v>
      </c>
      <c r="P3359" s="4">
        <f t="shared" si="261"/>
        <v>96.19</v>
      </c>
      <c r="Q3359" s="7">
        <f t="shared" si="262"/>
        <v>96.19</v>
      </c>
      <c r="R3359" s="8" t="s">
        <v>8315</v>
      </c>
      <c r="S3359" t="s">
        <v>8316</v>
      </c>
      <c r="T3359" s="11">
        <f t="shared" si="263"/>
        <v>41852.417939814812</v>
      </c>
      <c r="U3359" s="11">
        <f t="shared" si="264"/>
        <v>41822.417939814812</v>
      </c>
    </row>
    <row r="3360" spans="1:21" ht="48" x14ac:dyDescent="0.2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s="6">
        <f t="shared" si="260"/>
        <v>103</v>
      </c>
      <c r="G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8269</v>
      </c>
      <c r="P3360" s="4">
        <f t="shared" si="261"/>
        <v>63.57</v>
      </c>
      <c r="Q3360" s="7">
        <f t="shared" si="262"/>
        <v>63.57</v>
      </c>
      <c r="R3360" s="8" t="s">
        <v>8315</v>
      </c>
      <c r="S3360" t="s">
        <v>8316</v>
      </c>
      <c r="T3360" s="11">
        <f t="shared" si="263"/>
        <v>41962.352766203709</v>
      </c>
      <c r="U3360" s="11">
        <f t="shared" si="264"/>
        <v>41932.311099537037</v>
      </c>
    </row>
    <row r="3361" spans="1:21" ht="32" x14ac:dyDescent="0.2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s="6">
        <f t="shared" si="260"/>
        <v>106</v>
      </c>
      <c r="G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8269</v>
      </c>
      <c r="P3361" s="4">
        <f t="shared" si="261"/>
        <v>184.78</v>
      </c>
      <c r="Q3361" s="7">
        <f t="shared" si="262"/>
        <v>184.78</v>
      </c>
      <c r="R3361" s="8" t="s">
        <v>8315</v>
      </c>
      <c r="S3361" t="s">
        <v>8316</v>
      </c>
      <c r="T3361" s="11">
        <f t="shared" si="263"/>
        <v>42791.057106481487</v>
      </c>
      <c r="U3361" s="11">
        <f t="shared" si="264"/>
        <v>42746.057106481487</v>
      </c>
    </row>
    <row r="3362" spans="1:21" ht="32" x14ac:dyDescent="0.2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s="6">
        <f t="shared" si="260"/>
        <v>101</v>
      </c>
      <c r="G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8269</v>
      </c>
      <c r="P3362" s="4">
        <f t="shared" si="261"/>
        <v>126.72</v>
      </c>
      <c r="Q3362" s="7">
        <f t="shared" si="262"/>
        <v>126.72</v>
      </c>
      <c r="R3362" s="8" t="s">
        <v>8315</v>
      </c>
      <c r="S3362" t="s">
        <v>8316</v>
      </c>
      <c r="T3362" s="11">
        <f t="shared" si="263"/>
        <v>42718.665972222225</v>
      </c>
      <c r="U3362" s="11">
        <f t="shared" si="264"/>
        <v>42697.082673611112</v>
      </c>
    </row>
    <row r="3363" spans="1:21" ht="48" x14ac:dyDescent="0.2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s="6">
        <f t="shared" si="260"/>
        <v>113</v>
      </c>
      <c r="G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8269</v>
      </c>
      <c r="P3363" s="4">
        <f t="shared" si="261"/>
        <v>83.43</v>
      </c>
      <c r="Q3363" s="7">
        <f t="shared" si="262"/>
        <v>83.43</v>
      </c>
      <c r="R3363" s="8" t="s">
        <v>8315</v>
      </c>
      <c r="S3363" t="s">
        <v>8316</v>
      </c>
      <c r="T3363" s="11">
        <f t="shared" si="263"/>
        <v>41883.665972222225</v>
      </c>
      <c r="U3363" s="11">
        <f t="shared" si="264"/>
        <v>41866.025347222225</v>
      </c>
    </row>
    <row r="3364" spans="1:21" ht="48" x14ac:dyDescent="0.2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s="6">
        <f t="shared" si="260"/>
        <v>218</v>
      </c>
      <c r="G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8269</v>
      </c>
      <c r="P3364" s="4">
        <f t="shared" si="261"/>
        <v>54.5</v>
      </c>
      <c r="Q3364" s="7">
        <f t="shared" si="262"/>
        <v>54.5</v>
      </c>
      <c r="R3364" s="8" t="s">
        <v>8315</v>
      </c>
      <c r="S3364" t="s">
        <v>8316</v>
      </c>
      <c r="T3364" s="11">
        <f t="shared" si="263"/>
        <v>42070.204861111109</v>
      </c>
      <c r="U3364" s="11">
        <f t="shared" si="264"/>
        <v>42056.091631944444</v>
      </c>
    </row>
    <row r="3365" spans="1:21" ht="48" x14ac:dyDescent="0.2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s="6">
        <f t="shared" si="260"/>
        <v>101</v>
      </c>
      <c r="G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8269</v>
      </c>
      <c r="P3365" s="4">
        <f t="shared" si="261"/>
        <v>302.31</v>
      </c>
      <c r="Q3365" s="7">
        <f t="shared" si="262"/>
        <v>302.31</v>
      </c>
      <c r="R3365" s="8" t="s">
        <v>8315</v>
      </c>
      <c r="S3365" t="s">
        <v>8316</v>
      </c>
      <c r="T3365" s="11">
        <f t="shared" si="263"/>
        <v>41870.666666666664</v>
      </c>
      <c r="U3365" s="11">
        <f t="shared" si="264"/>
        <v>41851.771354166667</v>
      </c>
    </row>
    <row r="3366" spans="1:21" ht="48" x14ac:dyDescent="0.2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s="6">
        <f t="shared" si="260"/>
        <v>106</v>
      </c>
      <c r="G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8269</v>
      </c>
      <c r="P3366" s="4">
        <f t="shared" si="261"/>
        <v>44.14</v>
      </c>
      <c r="Q3366" s="7">
        <f t="shared" si="262"/>
        <v>44.14</v>
      </c>
      <c r="R3366" s="8" t="s">
        <v>8315</v>
      </c>
      <c r="S3366" t="s">
        <v>8316</v>
      </c>
      <c r="T3366" s="11">
        <f t="shared" si="263"/>
        <v>42444.875</v>
      </c>
      <c r="U3366" s="11">
        <f t="shared" si="264"/>
        <v>42422.977418981478</v>
      </c>
    </row>
    <row r="3367" spans="1:21" ht="48" x14ac:dyDescent="0.2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s="6">
        <f t="shared" si="260"/>
        <v>104</v>
      </c>
      <c r="G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8269</v>
      </c>
      <c r="P3367" s="4">
        <f t="shared" si="261"/>
        <v>866.67</v>
      </c>
      <c r="Q3367" s="7">
        <f t="shared" si="262"/>
        <v>866.67</v>
      </c>
      <c r="R3367" s="8" t="s">
        <v>8315</v>
      </c>
      <c r="S3367" t="s">
        <v>8316</v>
      </c>
      <c r="T3367" s="11">
        <f t="shared" si="263"/>
        <v>42351.101759259262</v>
      </c>
      <c r="U3367" s="11">
        <f t="shared" si="264"/>
        <v>42321.101759259262</v>
      </c>
    </row>
    <row r="3368" spans="1:21" ht="48" x14ac:dyDescent="0.2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s="6">
        <f t="shared" si="260"/>
        <v>221</v>
      </c>
      <c r="G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8269</v>
      </c>
      <c r="P3368" s="4">
        <f t="shared" si="261"/>
        <v>61.39</v>
      </c>
      <c r="Q3368" s="7">
        <f t="shared" si="262"/>
        <v>61.39</v>
      </c>
      <c r="R3368" s="8" t="s">
        <v>8315</v>
      </c>
      <c r="S3368" t="s">
        <v>8316</v>
      </c>
      <c r="T3368" s="11">
        <f t="shared" si="263"/>
        <v>42137.067557870367</v>
      </c>
      <c r="U3368" s="11">
        <f t="shared" si="264"/>
        <v>42107.067557870367</v>
      </c>
    </row>
    <row r="3369" spans="1:21" ht="48" x14ac:dyDescent="0.2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s="6">
        <f t="shared" si="260"/>
        <v>119</v>
      </c>
      <c r="G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8269</v>
      </c>
      <c r="P3369" s="4">
        <f t="shared" si="261"/>
        <v>29.67</v>
      </c>
      <c r="Q3369" s="7">
        <f t="shared" si="262"/>
        <v>29.67</v>
      </c>
      <c r="R3369" s="8" t="s">
        <v>8315</v>
      </c>
      <c r="S3369" t="s">
        <v>8316</v>
      </c>
      <c r="T3369" s="11">
        <f t="shared" si="263"/>
        <v>42217.933958333335</v>
      </c>
      <c r="U3369" s="11">
        <f t="shared" si="264"/>
        <v>42192.933958333335</v>
      </c>
    </row>
    <row r="3370" spans="1:21" ht="48" x14ac:dyDescent="0.2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s="6">
        <f t="shared" si="260"/>
        <v>105</v>
      </c>
      <c r="G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8269</v>
      </c>
      <c r="P3370" s="4">
        <f t="shared" si="261"/>
        <v>45.48</v>
      </c>
      <c r="Q3370" s="7">
        <f t="shared" si="262"/>
        <v>45.48</v>
      </c>
      <c r="R3370" s="8" t="s">
        <v>8315</v>
      </c>
      <c r="S3370" t="s">
        <v>8316</v>
      </c>
      <c r="T3370" s="11">
        <f t="shared" si="263"/>
        <v>42005.208333333328</v>
      </c>
      <c r="U3370" s="11">
        <f t="shared" si="264"/>
        <v>41969.199756944443</v>
      </c>
    </row>
    <row r="3371" spans="1:21" ht="48" x14ac:dyDescent="0.2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s="6">
        <f t="shared" si="260"/>
        <v>104</v>
      </c>
      <c r="G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8269</v>
      </c>
      <c r="P3371" s="4">
        <f t="shared" si="261"/>
        <v>96.2</v>
      </c>
      <c r="Q3371" s="7">
        <f t="shared" si="262"/>
        <v>96.2</v>
      </c>
      <c r="R3371" s="8" t="s">
        <v>8315</v>
      </c>
      <c r="S3371" t="s">
        <v>8316</v>
      </c>
      <c r="T3371" s="11">
        <f t="shared" si="263"/>
        <v>42750.041435185187</v>
      </c>
      <c r="U3371" s="11">
        <f t="shared" si="264"/>
        <v>42690.041435185187</v>
      </c>
    </row>
    <row r="3372" spans="1:21" ht="32" x14ac:dyDescent="0.2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s="6">
        <f t="shared" si="260"/>
        <v>118</v>
      </c>
      <c r="G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8269</v>
      </c>
      <c r="P3372" s="4">
        <f t="shared" si="261"/>
        <v>67.92</v>
      </c>
      <c r="Q3372" s="7">
        <f t="shared" si="262"/>
        <v>67.92</v>
      </c>
      <c r="R3372" s="8" t="s">
        <v>8315</v>
      </c>
      <c r="S3372" t="s">
        <v>8316</v>
      </c>
      <c r="T3372" s="11">
        <f t="shared" si="263"/>
        <v>42721.333333333328</v>
      </c>
      <c r="U3372" s="11">
        <f t="shared" si="264"/>
        <v>42690.334317129629</v>
      </c>
    </row>
    <row r="3373" spans="1:21" ht="32" x14ac:dyDescent="0.2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s="6">
        <f t="shared" si="260"/>
        <v>139</v>
      </c>
      <c r="G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8269</v>
      </c>
      <c r="P3373" s="4">
        <f t="shared" si="261"/>
        <v>30.78</v>
      </c>
      <c r="Q3373" s="7">
        <f t="shared" si="262"/>
        <v>30.78</v>
      </c>
      <c r="R3373" s="8" t="s">
        <v>8315</v>
      </c>
      <c r="S3373" t="s">
        <v>8316</v>
      </c>
      <c r="T3373" s="11">
        <f t="shared" si="263"/>
        <v>42340.874594907407</v>
      </c>
      <c r="U3373" s="11">
        <f t="shared" si="264"/>
        <v>42312.874594907407</v>
      </c>
    </row>
    <row r="3374" spans="1:21" ht="48" x14ac:dyDescent="0.2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s="6">
        <f t="shared" si="260"/>
        <v>104</v>
      </c>
      <c r="G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8269</v>
      </c>
      <c r="P3374" s="4">
        <f t="shared" si="261"/>
        <v>38.33</v>
      </c>
      <c r="Q3374" s="7">
        <f t="shared" si="262"/>
        <v>38.33</v>
      </c>
      <c r="R3374" s="8" t="s">
        <v>8315</v>
      </c>
      <c r="S3374" t="s">
        <v>8316</v>
      </c>
      <c r="T3374" s="11">
        <f t="shared" si="263"/>
        <v>41876.207638888889</v>
      </c>
      <c r="U3374" s="11">
        <f t="shared" si="264"/>
        <v>41855.548101851848</v>
      </c>
    </row>
    <row r="3375" spans="1:21" ht="48" x14ac:dyDescent="0.2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s="6">
        <f t="shared" si="260"/>
        <v>100</v>
      </c>
      <c r="G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8269</v>
      </c>
      <c r="P3375" s="4">
        <f t="shared" si="261"/>
        <v>66.83</v>
      </c>
      <c r="Q3375" s="7">
        <f t="shared" si="262"/>
        <v>66.83</v>
      </c>
      <c r="R3375" s="8" t="s">
        <v>8315</v>
      </c>
      <c r="S3375" t="s">
        <v>8316</v>
      </c>
      <c r="T3375" s="11">
        <f t="shared" si="263"/>
        <v>42203.666666666672</v>
      </c>
      <c r="U3375" s="11">
        <f t="shared" si="264"/>
        <v>42179.854629629626</v>
      </c>
    </row>
    <row r="3376" spans="1:21" ht="48" x14ac:dyDescent="0.2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s="6">
        <f t="shared" si="260"/>
        <v>107</v>
      </c>
      <c r="G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8269</v>
      </c>
      <c r="P3376" s="4">
        <f t="shared" si="261"/>
        <v>71.73</v>
      </c>
      <c r="Q3376" s="7">
        <f t="shared" si="262"/>
        <v>71.73</v>
      </c>
      <c r="R3376" s="8" t="s">
        <v>8315</v>
      </c>
      <c r="S3376" t="s">
        <v>8316</v>
      </c>
      <c r="T3376" s="11">
        <f t="shared" si="263"/>
        <v>42305.731666666667</v>
      </c>
      <c r="U3376" s="11">
        <f t="shared" si="264"/>
        <v>42275.731666666667</v>
      </c>
    </row>
    <row r="3377" spans="1:21" ht="48" x14ac:dyDescent="0.2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s="6">
        <f t="shared" si="260"/>
        <v>100</v>
      </c>
      <c r="G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8269</v>
      </c>
      <c r="P3377" s="4">
        <f t="shared" si="261"/>
        <v>176.47</v>
      </c>
      <c r="Q3377" s="7">
        <f t="shared" si="262"/>
        <v>176.47</v>
      </c>
      <c r="R3377" s="8" t="s">
        <v>8315</v>
      </c>
      <c r="S3377" t="s">
        <v>8316</v>
      </c>
      <c r="T3377" s="11">
        <f t="shared" si="263"/>
        <v>41777.610798611109</v>
      </c>
      <c r="U3377" s="11">
        <f t="shared" si="264"/>
        <v>41765.610798611109</v>
      </c>
    </row>
    <row r="3378" spans="1:21" ht="48" x14ac:dyDescent="0.2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s="6">
        <f t="shared" si="260"/>
        <v>100</v>
      </c>
      <c r="G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8269</v>
      </c>
      <c r="P3378" s="4">
        <f t="shared" si="261"/>
        <v>421.11</v>
      </c>
      <c r="Q3378" s="7">
        <f t="shared" si="262"/>
        <v>421.11</v>
      </c>
      <c r="R3378" s="8" t="s">
        <v>8315</v>
      </c>
      <c r="S3378" t="s">
        <v>8316</v>
      </c>
      <c r="T3378" s="11">
        <f t="shared" si="263"/>
        <v>42119.659652777773</v>
      </c>
      <c r="U3378" s="11">
        <f t="shared" si="264"/>
        <v>42059.701319444444</v>
      </c>
    </row>
    <row r="3379" spans="1:21" ht="48" x14ac:dyDescent="0.2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s="6">
        <f t="shared" si="260"/>
        <v>101</v>
      </c>
      <c r="G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8269</v>
      </c>
      <c r="P3379" s="4">
        <f t="shared" si="261"/>
        <v>104.99</v>
      </c>
      <c r="Q3379" s="7">
        <f t="shared" si="262"/>
        <v>104.99</v>
      </c>
      <c r="R3379" s="8" t="s">
        <v>8315</v>
      </c>
      <c r="S3379" t="s">
        <v>8316</v>
      </c>
      <c r="T3379" s="11">
        <f t="shared" si="263"/>
        <v>42083.705555555556</v>
      </c>
      <c r="U3379" s="11">
        <f t="shared" si="264"/>
        <v>42053.732627314821</v>
      </c>
    </row>
    <row r="3380" spans="1:21" ht="48" x14ac:dyDescent="0.2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s="6">
        <f t="shared" si="260"/>
        <v>108</v>
      </c>
      <c r="G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8269</v>
      </c>
      <c r="P3380" s="4">
        <f t="shared" si="261"/>
        <v>28.19</v>
      </c>
      <c r="Q3380" s="7">
        <f t="shared" si="262"/>
        <v>28.19</v>
      </c>
      <c r="R3380" s="8" t="s">
        <v>8315</v>
      </c>
      <c r="S3380" t="s">
        <v>8316</v>
      </c>
      <c r="T3380" s="11">
        <f t="shared" si="263"/>
        <v>41882.547222222223</v>
      </c>
      <c r="U3380" s="11">
        <f t="shared" si="264"/>
        <v>41858.355393518519</v>
      </c>
    </row>
    <row r="3381" spans="1:21" ht="48" x14ac:dyDescent="0.2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s="6">
        <f t="shared" si="260"/>
        <v>104</v>
      </c>
      <c r="G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8269</v>
      </c>
      <c r="P3381" s="4">
        <f t="shared" si="261"/>
        <v>54.55</v>
      </c>
      <c r="Q3381" s="7">
        <f t="shared" si="262"/>
        <v>54.55</v>
      </c>
      <c r="R3381" s="8" t="s">
        <v>8315</v>
      </c>
      <c r="S3381" t="s">
        <v>8316</v>
      </c>
      <c r="T3381" s="11">
        <f t="shared" si="263"/>
        <v>42242.958333333328</v>
      </c>
      <c r="U3381" s="11">
        <f t="shared" si="264"/>
        <v>42225.513888888891</v>
      </c>
    </row>
    <row r="3382" spans="1:21" ht="48" x14ac:dyDescent="0.2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s="6">
        <f t="shared" si="260"/>
        <v>104</v>
      </c>
      <c r="G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8269</v>
      </c>
      <c r="P3382" s="4">
        <f t="shared" si="261"/>
        <v>111.89</v>
      </c>
      <c r="Q3382" s="7">
        <f t="shared" si="262"/>
        <v>111.89</v>
      </c>
      <c r="R3382" s="8" t="s">
        <v>8315</v>
      </c>
      <c r="S3382" t="s">
        <v>8316</v>
      </c>
      <c r="T3382" s="11">
        <f t="shared" si="263"/>
        <v>41972.995115740734</v>
      </c>
      <c r="U3382" s="11">
        <f t="shared" si="264"/>
        <v>41937.95344907407</v>
      </c>
    </row>
    <row r="3383" spans="1:21" ht="48" x14ac:dyDescent="0.2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s="6">
        <f t="shared" si="260"/>
        <v>102</v>
      </c>
      <c r="G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8269</v>
      </c>
      <c r="P3383" s="4">
        <f t="shared" si="261"/>
        <v>85.21</v>
      </c>
      <c r="Q3383" s="7">
        <f t="shared" si="262"/>
        <v>85.21</v>
      </c>
      <c r="R3383" s="8" t="s">
        <v>8315</v>
      </c>
      <c r="S3383" t="s">
        <v>8316</v>
      </c>
      <c r="T3383" s="11">
        <f t="shared" si="263"/>
        <v>42074.143321759257</v>
      </c>
      <c r="U3383" s="11">
        <f t="shared" si="264"/>
        <v>42044.184988425928</v>
      </c>
    </row>
    <row r="3384" spans="1:21" ht="48" x14ac:dyDescent="0.2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s="6">
        <f t="shared" si="260"/>
        <v>101</v>
      </c>
      <c r="G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8269</v>
      </c>
      <c r="P3384" s="4">
        <f t="shared" si="261"/>
        <v>76.650000000000006</v>
      </c>
      <c r="Q3384" s="7">
        <f t="shared" si="262"/>
        <v>76.650000000000006</v>
      </c>
      <c r="R3384" s="8" t="s">
        <v>8315</v>
      </c>
      <c r="S3384" t="s">
        <v>8316</v>
      </c>
      <c r="T3384" s="11">
        <f t="shared" si="263"/>
        <v>42583.957638888889</v>
      </c>
      <c r="U3384" s="11">
        <f t="shared" si="264"/>
        <v>42559.431203703702</v>
      </c>
    </row>
    <row r="3385" spans="1:21" ht="48" x14ac:dyDescent="0.2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s="6">
        <f t="shared" si="260"/>
        <v>112</v>
      </c>
      <c r="G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8269</v>
      </c>
      <c r="P3385" s="4">
        <f t="shared" si="261"/>
        <v>65.17</v>
      </c>
      <c r="Q3385" s="7">
        <f t="shared" si="262"/>
        <v>65.17</v>
      </c>
      <c r="R3385" s="8" t="s">
        <v>8315</v>
      </c>
      <c r="S3385" t="s">
        <v>8316</v>
      </c>
      <c r="T3385" s="11">
        <f t="shared" si="263"/>
        <v>42544.782638888893</v>
      </c>
      <c r="U3385" s="11">
        <f t="shared" si="264"/>
        <v>42524.782638888893</v>
      </c>
    </row>
    <row r="3386" spans="1:21" ht="48" x14ac:dyDescent="0.2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s="6">
        <f t="shared" si="260"/>
        <v>100</v>
      </c>
      <c r="G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8269</v>
      </c>
      <c r="P3386" s="4">
        <f t="shared" si="261"/>
        <v>93.76</v>
      </c>
      <c r="Q3386" s="7">
        <f t="shared" si="262"/>
        <v>93.76</v>
      </c>
      <c r="R3386" s="8" t="s">
        <v>8315</v>
      </c>
      <c r="S3386" t="s">
        <v>8316</v>
      </c>
      <c r="T3386" s="11">
        <f t="shared" si="263"/>
        <v>42329.125</v>
      </c>
      <c r="U3386" s="11">
        <f t="shared" si="264"/>
        <v>42292.087592592594</v>
      </c>
    </row>
    <row r="3387" spans="1:21" ht="48" x14ac:dyDescent="0.2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s="6">
        <f t="shared" si="260"/>
        <v>100</v>
      </c>
      <c r="G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8269</v>
      </c>
      <c r="P3387" s="4">
        <f t="shared" si="261"/>
        <v>133.33000000000001</v>
      </c>
      <c r="Q3387" s="7">
        <f t="shared" si="262"/>
        <v>133.33000000000001</v>
      </c>
      <c r="R3387" s="8" t="s">
        <v>8315</v>
      </c>
      <c r="S3387" t="s">
        <v>8316</v>
      </c>
      <c r="T3387" s="11">
        <f t="shared" si="263"/>
        <v>41983.8675</v>
      </c>
      <c r="U3387" s="11">
        <f t="shared" si="264"/>
        <v>41953.8675</v>
      </c>
    </row>
    <row r="3388" spans="1:21" ht="48" x14ac:dyDescent="0.2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s="6">
        <f t="shared" si="260"/>
        <v>105</v>
      </c>
      <c r="G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8269</v>
      </c>
      <c r="P3388" s="4">
        <f t="shared" si="261"/>
        <v>51.22</v>
      </c>
      <c r="Q3388" s="7">
        <f t="shared" si="262"/>
        <v>51.22</v>
      </c>
      <c r="R3388" s="8" t="s">
        <v>8315</v>
      </c>
      <c r="S3388" t="s">
        <v>8316</v>
      </c>
      <c r="T3388" s="11">
        <f t="shared" si="263"/>
        <v>41976.644745370373</v>
      </c>
      <c r="U3388" s="11">
        <f t="shared" si="264"/>
        <v>41946.644745370373</v>
      </c>
    </row>
    <row r="3389" spans="1:21" ht="48" x14ac:dyDescent="0.2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s="6">
        <f t="shared" si="260"/>
        <v>117</v>
      </c>
      <c r="G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8269</v>
      </c>
      <c r="P3389" s="4">
        <f t="shared" si="261"/>
        <v>100.17</v>
      </c>
      <c r="Q3389" s="7">
        <f t="shared" si="262"/>
        <v>100.17</v>
      </c>
      <c r="R3389" s="8" t="s">
        <v>8315</v>
      </c>
      <c r="S3389" t="s">
        <v>8316</v>
      </c>
      <c r="T3389" s="11">
        <f t="shared" si="263"/>
        <v>41987.762592592597</v>
      </c>
      <c r="U3389" s="11">
        <f t="shared" si="264"/>
        <v>41947.762592592589</v>
      </c>
    </row>
    <row r="3390" spans="1:21" ht="48" x14ac:dyDescent="0.2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s="6">
        <f t="shared" si="260"/>
        <v>104</v>
      </c>
      <c r="G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8269</v>
      </c>
      <c r="P3390" s="4">
        <f t="shared" si="261"/>
        <v>34.6</v>
      </c>
      <c r="Q3390" s="7">
        <f t="shared" si="262"/>
        <v>34.6</v>
      </c>
      <c r="R3390" s="8" t="s">
        <v>8315</v>
      </c>
      <c r="S3390" t="s">
        <v>8316</v>
      </c>
      <c r="T3390" s="11">
        <f t="shared" si="263"/>
        <v>42173.461122685185</v>
      </c>
      <c r="U3390" s="11">
        <f t="shared" si="264"/>
        <v>42143.461122685185</v>
      </c>
    </row>
    <row r="3391" spans="1:21" ht="48" x14ac:dyDescent="0.2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s="6">
        <f t="shared" si="260"/>
        <v>115</v>
      </c>
      <c r="G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8269</v>
      </c>
      <c r="P3391" s="4">
        <f t="shared" si="261"/>
        <v>184.68</v>
      </c>
      <c r="Q3391" s="7">
        <f t="shared" si="262"/>
        <v>184.68</v>
      </c>
      <c r="R3391" s="8" t="s">
        <v>8315</v>
      </c>
      <c r="S3391" t="s">
        <v>8316</v>
      </c>
      <c r="T3391" s="11">
        <f t="shared" si="263"/>
        <v>42524.563449074078</v>
      </c>
      <c r="U3391" s="11">
        <f t="shared" si="264"/>
        <v>42494.563449074078</v>
      </c>
    </row>
    <row r="3392" spans="1:21" ht="48" x14ac:dyDescent="0.2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s="6">
        <f t="shared" si="260"/>
        <v>102</v>
      </c>
      <c r="G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8269</v>
      </c>
      <c r="P3392" s="4">
        <f t="shared" si="261"/>
        <v>69.819999999999993</v>
      </c>
      <c r="Q3392" s="7">
        <f t="shared" si="262"/>
        <v>69.819999999999993</v>
      </c>
      <c r="R3392" s="8" t="s">
        <v>8315</v>
      </c>
      <c r="S3392" t="s">
        <v>8316</v>
      </c>
      <c r="T3392" s="11">
        <f t="shared" si="263"/>
        <v>41830.774826388886</v>
      </c>
      <c r="U3392" s="11">
        <f t="shared" si="264"/>
        <v>41815.774826388886</v>
      </c>
    </row>
    <row r="3393" spans="1:21" ht="48" x14ac:dyDescent="0.2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s="6">
        <f t="shared" si="260"/>
        <v>223</v>
      </c>
      <c r="G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8269</v>
      </c>
      <c r="P3393" s="4">
        <f t="shared" si="261"/>
        <v>61.94</v>
      </c>
      <c r="Q3393" s="7">
        <f t="shared" si="262"/>
        <v>61.94</v>
      </c>
      <c r="R3393" s="8" t="s">
        <v>8315</v>
      </c>
      <c r="S3393" t="s">
        <v>8316</v>
      </c>
      <c r="T3393" s="11">
        <f t="shared" si="263"/>
        <v>41859.936111111114</v>
      </c>
      <c r="U3393" s="11">
        <f t="shared" si="264"/>
        <v>41830.545694444445</v>
      </c>
    </row>
    <row r="3394" spans="1:21" ht="48" x14ac:dyDescent="0.2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s="6">
        <f t="shared" si="260"/>
        <v>100</v>
      </c>
      <c r="G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8269</v>
      </c>
      <c r="P3394" s="4">
        <f t="shared" si="261"/>
        <v>41.67</v>
      </c>
      <c r="Q3394" s="7">
        <f t="shared" si="262"/>
        <v>41.67</v>
      </c>
      <c r="R3394" s="8" t="s">
        <v>8315</v>
      </c>
      <c r="S3394" t="s">
        <v>8316</v>
      </c>
      <c r="T3394" s="11">
        <f t="shared" si="263"/>
        <v>42496.845543981486</v>
      </c>
      <c r="U3394" s="11">
        <f t="shared" si="264"/>
        <v>42446.845543981486</v>
      </c>
    </row>
    <row r="3395" spans="1:21" ht="48" x14ac:dyDescent="0.2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s="6">
        <f t="shared" ref="F3395:F3458" si="265">ROUND(E3395/D3395*100,0)</f>
        <v>106</v>
      </c>
      <c r="G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8269</v>
      </c>
      <c r="P3395" s="4">
        <f t="shared" ref="P3395:P3458" si="266">ROUND(E3395/M3395,2)</f>
        <v>36.07</v>
      </c>
      <c r="Q3395" s="7">
        <f t="shared" ref="Q3395:Q3458" si="267">IFERROR(ROUND(E3395/M3395,2),0)</f>
        <v>36.07</v>
      </c>
      <c r="R3395" s="8" t="s">
        <v>8315</v>
      </c>
      <c r="S3395" t="s">
        <v>8316</v>
      </c>
      <c r="T3395" s="11">
        <f t="shared" ref="T3395:T3458" si="268">(((J3395/60)/60)/24)+DATE(1970,1,1)</f>
        <v>41949.031944444447</v>
      </c>
      <c r="U3395" s="11">
        <f t="shared" ref="U3395:U3458" si="269">(((K3395/60)/60)/24)+DATE(1970,1,1)</f>
        <v>41923.921643518523</v>
      </c>
    </row>
    <row r="3396" spans="1:21" ht="48" x14ac:dyDescent="0.2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s="6">
        <f t="shared" si="265"/>
        <v>142</v>
      </c>
      <c r="G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8269</v>
      </c>
      <c r="P3396" s="4">
        <f t="shared" si="266"/>
        <v>29</v>
      </c>
      <c r="Q3396" s="7">
        <f t="shared" si="267"/>
        <v>29</v>
      </c>
      <c r="R3396" s="8" t="s">
        <v>8315</v>
      </c>
      <c r="S3396" t="s">
        <v>8316</v>
      </c>
      <c r="T3396" s="11">
        <f t="shared" si="268"/>
        <v>41847.59542824074</v>
      </c>
      <c r="U3396" s="11">
        <f t="shared" si="269"/>
        <v>41817.59542824074</v>
      </c>
    </row>
    <row r="3397" spans="1:21" ht="32" x14ac:dyDescent="0.2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s="6">
        <f t="shared" si="265"/>
        <v>184</v>
      </c>
      <c r="G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8269</v>
      </c>
      <c r="P3397" s="4">
        <f t="shared" si="266"/>
        <v>24.21</v>
      </c>
      <c r="Q3397" s="7">
        <f t="shared" si="267"/>
        <v>24.21</v>
      </c>
      <c r="R3397" s="8" t="s">
        <v>8315</v>
      </c>
      <c r="S3397" t="s">
        <v>8316</v>
      </c>
      <c r="T3397" s="11">
        <f t="shared" si="268"/>
        <v>42154.756944444445</v>
      </c>
      <c r="U3397" s="11">
        <f t="shared" si="269"/>
        <v>42140.712314814817</v>
      </c>
    </row>
    <row r="3398" spans="1:21" ht="48" x14ac:dyDescent="0.2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s="6">
        <f t="shared" si="265"/>
        <v>104</v>
      </c>
      <c r="G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8269</v>
      </c>
      <c r="P3398" s="4">
        <f t="shared" si="266"/>
        <v>55.89</v>
      </c>
      <c r="Q3398" s="7">
        <f t="shared" si="267"/>
        <v>55.89</v>
      </c>
      <c r="R3398" s="8" t="s">
        <v>8315</v>
      </c>
      <c r="S3398" t="s">
        <v>8316</v>
      </c>
      <c r="T3398" s="11">
        <f t="shared" si="268"/>
        <v>41791.165972222225</v>
      </c>
      <c r="U3398" s="11">
        <f t="shared" si="269"/>
        <v>41764.44663194444</v>
      </c>
    </row>
    <row r="3399" spans="1:21" ht="32" x14ac:dyDescent="0.2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s="6">
        <f t="shared" si="265"/>
        <v>112</v>
      </c>
      <c r="G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8269</v>
      </c>
      <c r="P3399" s="4">
        <f t="shared" si="266"/>
        <v>11.67</v>
      </c>
      <c r="Q3399" s="7">
        <f t="shared" si="267"/>
        <v>11.67</v>
      </c>
      <c r="R3399" s="8" t="s">
        <v>8315</v>
      </c>
      <c r="S3399" t="s">
        <v>8316</v>
      </c>
      <c r="T3399" s="11">
        <f t="shared" si="268"/>
        <v>42418.916666666672</v>
      </c>
      <c r="U3399" s="11">
        <f t="shared" si="269"/>
        <v>42378.478344907402</v>
      </c>
    </row>
    <row r="3400" spans="1:21" ht="48" x14ac:dyDescent="0.2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s="6">
        <f t="shared" si="265"/>
        <v>111</v>
      </c>
      <c r="G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8269</v>
      </c>
      <c r="P3400" s="4">
        <f t="shared" si="266"/>
        <v>68.349999999999994</v>
      </c>
      <c r="Q3400" s="7">
        <f t="shared" si="267"/>
        <v>68.349999999999994</v>
      </c>
      <c r="R3400" s="8" t="s">
        <v>8315</v>
      </c>
      <c r="S3400" t="s">
        <v>8316</v>
      </c>
      <c r="T3400" s="11">
        <f t="shared" si="268"/>
        <v>41964.708333333328</v>
      </c>
      <c r="U3400" s="11">
        <f t="shared" si="269"/>
        <v>41941.75203703704</v>
      </c>
    </row>
    <row r="3401" spans="1:21" ht="48" x14ac:dyDescent="0.2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s="6">
        <f t="shared" si="265"/>
        <v>104</v>
      </c>
      <c r="G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8269</v>
      </c>
      <c r="P3401" s="4">
        <f t="shared" si="266"/>
        <v>27.07</v>
      </c>
      <c r="Q3401" s="7">
        <f t="shared" si="267"/>
        <v>27.07</v>
      </c>
      <c r="R3401" s="8" t="s">
        <v>8315</v>
      </c>
      <c r="S3401" t="s">
        <v>8316</v>
      </c>
      <c r="T3401" s="11">
        <f t="shared" si="268"/>
        <v>42056.920428240745</v>
      </c>
      <c r="U3401" s="11">
        <f t="shared" si="269"/>
        <v>42026.920428240745</v>
      </c>
    </row>
    <row r="3402" spans="1:21" ht="48" x14ac:dyDescent="0.2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s="6">
        <f t="shared" si="265"/>
        <v>100</v>
      </c>
      <c r="G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8269</v>
      </c>
      <c r="P3402" s="4">
        <f t="shared" si="266"/>
        <v>118.13</v>
      </c>
      <c r="Q3402" s="7">
        <f t="shared" si="267"/>
        <v>118.13</v>
      </c>
      <c r="R3402" s="8" t="s">
        <v>8315</v>
      </c>
      <c r="S3402" t="s">
        <v>8316</v>
      </c>
      <c r="T3402" s="11">
        <f t="shared" si="268"/>
        <v>41879.953865740739</v>
      </c>
      <c r="U3402" s="11">
        <f t="shared" si="269"/>
        <v>41834.953865740739</v>
      </c>
    </row>
    <row r="3403" spans="1:21" ht="48" x14ac:dyDescent="0.2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s="6">
        <f t="shared" si="265"/>
        <v>102</v>
      </c>
      <c r="G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8269</v>
      </c>
      <c r="P3403" s="4">
        <f t="shared" si="266"/>
        <v>44.76</v>
      </c>
      <c r="Q3403" s="7">
        <f t="shared" si="267"/>
        <v>44.76</v>
      </c>
      <c r="R3403" s="8" t="s">
        <v>8315</v>
      </c>
      <c r="S3403" t="s">
        <v>8316</v>
      </c>
      <c r="T3403" s="11">
        <f t="shared" si="268"/>
        <v>42223.723912037036</v>
      </c>
      <c r="U3403" s="11">
        <f t="shared" si="269"/>
        <v>42193.723912037036</v>
      </c>
    </row>
    <row r="3404" spans="1:21" ht="48" x14ac:dyDescent="0.2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s="6">
        <f t="shared" si="265"/>
        <v>110</v>
      </c>
      <c r="G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8269</v>
      </c>
      <c r="P3404" s="4">
        <f t="shared" si="266"/>
        <v>99.79</v>
      </c>
      <c r="Q3404" s="7">
        <f t="shared" si="267"/>
        <v>99.79</v>
      </c>
      <c r="R3404" s="8" t="s">
        <v>8315</v>
      </c>
      <c r="S3404" t="s">
        <v>8316</v>
      </c>
      <c r="T3404" s="11">
        <f t="shared" si="268"/>
        <v>42320.104861111111</v>
      </c>
      <c r="U3404" s="11">
        <f t="shared" si="269"/>
        <v>42290.61855324074</v>
      </c>
    </row>
    <row r="3405" spans="1:21" ht="48" x14ac:dyDescent="0.2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s="6">
        <f t="shared" si="265"/>
        <v>100</v>
      </c>
      <c r="G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8269</v>
      </c>
      <c r="P3405" s="4">
        <f t="shared" si="266"/>
        <v>117.65</v>
      </c>
      <c r="Q3405" s="7">
        <f t="shared" si="267"/>
        <v>117.65</v>
      </c>
      <c r="R3405" s="8" t="s">
        <v>8315</v>
      </c>
      <c r="S3405" t="s">
        <v>8316</v>
      </c>
      <c r="T3405" s="11">
        <f t="shared" si="268"/>
        <v>42180.462083333332</v>
      </c>
      <c r="U3405" s="11">
        <f t="shared" si="269"/>
        <v>42150.462083333332</v>
      </c>
    </row>
    <row r="3406" spans="1:21" ht="48" x14ac:dyDescent="0.2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s="6">
        <f t="shared" si="265"/>
        <v>122</v>
      </c>
      <c r="G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8269</v>
      </c>
      <c r="P3406" s="4">
        <f t="shared" si="266"/>
        <v>203.33</v>
      </c>
      <c r="Q3406" s="7">
        <f t="shared" si="267"/>
        <v>203.33</v>
      </c>
      <c r="R3406" s="8" t="s">
        <v>8315</v>
      </c>
      <c r="S3406" t="s">
        <v>8316</v>
      </c>
      <c r="T3406" s="11">
        <f t="shared" si="268"/>
        <v>42172.503495370373</v>
      </c>
      <c r="U3406" s="11">
        <f t="shared" si="269"/>
        <v>42152.503495370373</v>
      </c>
    </row>
    <row r="3407" spans="1:21" ht="48" x14ac:dyDescent="0.2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s="6">
        <f t="shared" si="265"/>
        <v>138</v>
      </c>
      <c r="G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8269</v>
      </c>
      <c r="P3407" s="4">
        <f t="shared" si="266"/>
        <v>28.32</v>
      </c>
      <c r="Q3407" s="7">
        <f t="shared" si="267"/>
        <v>28.32</v>
      </c>
      <c r="R3407" s="8" t="s">
        <v>8315</v>
      </c>
      <c r="S3407" t="s">
        <v>8316</v>
      </c>
      <c r="T3407" s="11">
        <f t="shared" si="268"/>
        <v>42430.999305555553</v>
      </c>
      <c r="U3407" s="11">
        <f t="shared" si="269"/>
        <v>42410.017199074078</v>
      </c>
    </row>
    <row r="3408" spans="1:21" ht="32" x14ac:dyDescent="0.2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s="6">
        <f t="shared" si="265"/>
        <v>100</v>
      </c>
      <c r="G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8269</v>
      </c>
      <c r="P3408" s="4">
        <f t="shared" si="266"/>
        <v>110.23</v>
      </c>
      <c r="Q3408" s="7">
        <f t="shared" si="267"/>
        <v>110.23</v>
      </c>
      <c r="R3408" s="8" t="s">
        <v>8315</v>
      </c>
      <c r="S3408" t="s">
        <v>8316</v>
      </c>
      <c r="T3408" s="11">
        <f t="shared" si="268"/>
        <v>41836.492777777778</v>
      </c>
      <c r="U3408" s="11">
        <f t="shared" si="269"/>
        <v>41791.492777777778</v>
      </c>
    </row>
    <row r="3409" spans="1:21" ht="64" x14ac:dyDescent="0.2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s="6">
        <f t="shared" si="265"/>
        <v>107</v>
      </c>
      <c r="G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8269</v>
      </c>
      <c r="P3409" s="4">
        <f t="shared" si="266"/>
        <v>31.97</v>
      </c>
      <c r="Q3409" s="7">
        <f t="shared" si="267"/>
        <v>31.97</v>
      </c>
      <c r="R3409" s="8" t="s">
        <v>8315</v>
      </c>
      <c r="S3409" t="s">
        <v>8316</v>
      </c>
      <c r="T3409" s="11">
        <f t="shared" si="268"/>
        <v>41826.422326388885</v>
      </c>
      <c r="U3409" s="11">
        <f t="shared" si="269"/>
        <v>41796.422326388885</v>
      </c>
    </row>
    <row r="3410" spans="1:21" ht="48" x14ac:dyDescent="0.2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s="6">
        <f t="shared" si="265"/>
        <v>211</v>
      </c>
      <c r="G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8269</v>
      </c>
      <c r="P3410" s="4">
        <f t="shared" si="266"/>
        <v>58.61</v>
      </c>
      <c r="Q3410" s="7">
        <f t="shared" si="267"/>
        <v>58.61</v>
      </c>
      <c r="R3410" s="8" t="s">
        <v>8315</v>
      </c>
      <c r="S3410" t="s">
        <v>8316</v>
      </c>
      <c r="T3410" s="11">
        <f t="shared" si="268"/>
        <v>41838.991944444446</v>
      </c>
      <c r="U3410" s="11">
        <f t="shared" si="269"/>
        <v>41808.991944444446</v>
      </c>
    </row>
    <row r="3411" spans="1:21" ht="48" x14ac:dyDescent="0.2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s="6">
        <f t="shared" si="265"/>
        <v>124</v>
      </c>
      <c r="G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8269</v>
      </c>
      <c r="P3411" s="4">
        <f t="shared" si="266"/>
        <v>29.43</v>
      </c>
      <c r="Q3411" s="7">
        <f t="shared" si="267"/>
        <v>29.43</v>
      </c>
      <c r="R3411" s="8" t="s">
        <v>8315</v>
      </c>
      <c r="S3411" t="s">
        <v>8316</v>
      </c>
      <c r="T3411" s="11">
        <f t="shared" si="268"/>
        <v>42582.873611111107</v>
      </c>
      <c r="U3411" s="11">
        <f t="shared" si="269"/>
        <v>42544.814328703709</v>
      </c>
    </row>
    <row r="3412" spans="1:21" ht="48" x14ac:dyDescent="0.2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s="6">
        <f t="shared" si="265"/>
        <v>109</v>
      </c>
      <c r="G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8269</v>
      </c>
      <c r="P3412" s="4">
        <f t="shared" si="266"/>
        <v>81.38</v>
      </c>
      <c r="Q3412" s="7">
        <f t="shared" si="267"/>
        <v>81.38</v>
      </c>
      <c r="R3412" s="8" t="s">
        <v>8315</v>
      </c>
      <c r="S3412" t="s">
        <v>8316</v>
      </c>
      <c r="T3412" s="11">
        <f t="shared" si="268"/>
        <v>42527.291666666672</v>
      </c>
      <c r="U3412" s="11">
        <f t="shared" si="269"/>
        <v>42500.041550925926</v>
      </c>
    </row>
    <row r="3413" spans="1:21" ht="48" x14ac:dyDescent="0.2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s="6">
        <f t="shared" si="265"/>
        <v>104</v>
      </c>
      <c r="G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8269</v>
      </c>
      <c r="P3413" s="4">
        <f t="shared" si="266"/>
        <v>199.17</v>
      </c>
      <c r="Q3413" s="7">
        <f t="shared" si="267"/>
        <v>199.17</v>
      </c>
      <c r="R3413" s="8" t="s">
        <v>8315</v>
      </c>
      <c r="S3413" t="s">
        <v>8316</v>
      </c>
      <c r="T3413" s="11">
        <f t="shared" si="268"/>
        <v>42285.022824074069</v>
      </c>
      <c r="U3413" s="11">
        <f t="shared" si="269"/>
        <v>42265.022824074069</v>
      </c>
    </row>
    <row r="3414" spans="1:21" ht="48" x14ac:dyDescent="0.2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s="6">
        <f t="shared" si="265"/>
        <v>100</v>
      </c>
      <c r="G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8269</v>
      </c>
      <c r="P3414" s="4">
        <f t="shared" si="266"/>
        <v>115.38</v>
      </c>
      <c r="Q3414" s="7">
        <f t="shared" si="267"/>
        <v>115.38</v>
      </c>
      <c r="R3414" s="8" t="s">
        <v>8315</v>
      </c>
      <c r="S3414" t="s">
        <v>8316</v>
      </c>
      <c r="T3414" s="11">
        <f t="shared" si="268"/>
        <v>41909.959050925929</v>
      </c>
      <c r="U3414" s="11">
        <f t="shared" si="269"/>
        <v>41879.959050925929</v>
      </c>
    </row>
    <row r="3415" spans="1:21" ht="48" x14ac:dyDescent="0.2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s="6">
        <f t="shared" si="265"/>
        <v>130</v>
      </c>
      <c r="G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8269</v>
      </c>
      <c r="P3415" s="4">
        <f t="shared" si="266"/>
        <v>46.43</v>
      </c>
      <c r="Q3415" s="7">
        <f t="shared" si="267"/>
        <v>46.43</v>
      </c>
      <c r="R3415" s="8" t="s">
        <v>8315</v>
      </c>
      <c r="S3415" t="s">
        <v>8316</v>
      </c>
      <c r="T3415" s="11">
        <f t="shared" si="268"/>
        <v>42063.207638888889</v>
      </c>
      <c r="U3415" s="11">
        <f t="shared" si="269"/>
        <v>42053.733078703706</v>
      </c>
    </row>
    <row r="3416" spans="1:21" ht="48" x14ac:dyDescent="0.2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s="6">
        <f t="shared" si="265"/>
        <v>104</v>
      </c>
      <c r="G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8269</v>
      </c>
      <c r="P3416" s="4">
        <f t="shared" si="266"/>
        <v>70.569999999999993</v>
      </c>
      <c r="Q3416" s="7">
        <f t="shared" si="267"/>
        <v>70.569999999999993</v>
      </c>
      <c r="R3416" s="8" t="s">
        <v>8315</v>
      </c>
      <c r="S3416" t="s">
        <v>8316</v>
      </c>
      <c r="T3416" s="11">
        <f t="shared" si="268"/>
        <v>42705.332638888889</v>
      </c>
      <c r="U3416" s="11">
        <f t="shared" si="269"/>
        <v>42675.832465277781</v>
      </c>
    </row>
    <row r="3417" spans="1:21" ht="32" x14ac:dyDescent="0.2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s="6">
        <f t="shared" si="265"/>
        <v>100</v>
      </c>
      <c r="G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8269</v>
      </c>
      <c r="P3417" s="4">
        <f t="shared" si="266"/>
        <v>22.22</v>
      </c>
      <c r="Q3417" s="7">
        <f t="shared" si="267"/>
        <v>22.22</v>
      </c>
      <c r="R3417" s="8" t="s">
        <v>8315</v>
      </c>
      <c r="S3417" t="s">
        <v>8316</v>
      </c>
      <c r="T3417" s="11">
        <f t="shared" si="268"/>
        <v>42477.979166666672</v>
      </c>
      <c r="U3417" s="11">
        <f t="shared" si="269"/>
        <v>42467.144166666665</v>
      </c>
    </row>
    <row r="3418" spans="1:21" ht="48" x14ac:dyDescent="0.2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s="6">
        <f t="shared" si="265"/>
        <v>120</v>
      </c>
      <c r="G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8269</v>
      </c>
      <c r="P3418" s="4">
        <f t="shared" si="266"/>
        <v>159.47</v>
      </c>
      <c r="Q3418" s="7">
        <f t="shared" si="267"/>
        <v>159.47</v>
      </c>
      <c r="R3418" s="8" t="s">
        <v>8315</v>
      </c>
      <c r="S3418" t="s">
        <v>8316</v>
      </c>
      <c r="T3418" s="11">
        <f t="shared" si="268"/>
        <v>42117.770833333328</v>
      </c>
      <c r="U3418" s="11">
        <f t="shared" si="269"/>
        <v>42089.412557870368</v>
      </c>
    </row>
    <row r="3419" spans="1:21" ht="48" x14ac:dyDescent="0.2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s="6">
        <f t="shared" si="265"/>
        <v>100</v>
      </c>
      <c r="G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8269</v>
      </c>
      <c r="P3419" s="4">
        <f t="shared" si="266"/>
        <v>37.78</v>
      </c>
      <c r="Q3419" s="7">
        <f t="shared" si="267"/>
        <v>37.78</v>
      </c>
      <c r="R3419" s="8" t="s">
        <v>8315</v>
      </c>
      <c r="S3419" t="s">
        <v>8316</v>
      </c>
      <c r="T3419" s="11">
        <f t="shared" si="268"/>
        <v>41938.029861111114</v>
      </c>
      <c r="U3419" s="11">
        <f t="shared" si="269"/>
        <v>41894.91375</v>
      </c>
    </row>
    <row r="3420" spans="1:21" ht="48" x14ac:dyDescent="0.2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s="6">
        <f t="shared" si="265"/>
        <v>101</v>
      </c>
      <c r="G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8269</v>
      </c>
      <c r="P3420" s="4">
        <f t="shared" si="266"/>
        <v>72.05</v>
      </c>
      <c r="Q3420" s="7">
        <f t="shared" si="267"/>
        <v>72.05</v>
      </c>
      <c r="R3420" s="8" t="s">
        <v>8315</v>
      </c>
      <c r="S3420" t="s">
        <v>8316</v>
      </c>
      <c r="T3420" s="11">
        <f t="shared" si="268"/>
        <v>41782.83457175926</v>
      </c>
      <c r="U3420" s="11">
        <f t="shared" si="269"/>
        <v>41752.83457175926</v>
      </c>
    </row>
    <row r="3421" spans="1:21" ht="64" x14ac:dyDescent="0.2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s="6">
        <f t="shared" si="265"/>
        <v>107</v>
      </c>
      <c r="G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8269</v>
      </c>
      <c r="P3421" s="4">
        <f t="shared" si="266"/>
        <v>63.7</v>
      </c>
      <c r="Q3421" s="7">
        <f t="shared" si="267"/>
        <v>63.7</v>
      </c>
      <c r="R3421" s="8" t="s">
        <v>8315</v>
      </c>
      <c r="S3421" t="s">
        <v>8316</v>
      </c>
      <c r="T3421" s="11">
        <f t="shared" si="268"/>
        <v>42466.895833333328</v>
      </c>
      <c r="U3421" s="11">
        <f t="shared" si="269"/>
        <v>42448.821585648147</v>
      </c>
    </row>
    <row r="3422" spans="1:21" ht="48" x14ac:dyDescent="0.2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s="6">
        <f t="shared" si="265"/>
        <v>138</v>
      </c>
      <c r="G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8269</v>
      </c>
      <c r="P3422" s="4">
        <f t="shared" si="266"/>
        <v>28.41</v>
      </c>
      <c r="Q3422" s="7">
        <f t="shared" si="267"/>
        <v>28.41</v>
      </c>
      <c r="R3422" s="8" t="s">
        <v>8315</v>
      </c>
      <c r="S3422" t="s">
        <v>8316</v>
      </c>
      <c r="T3422" s="11">
        <f t="shared" si="268"/>
        <v>42414</v>
      </c>
      <c r="U3422" s="11">
        <f t="shared" si="269"/>
        <v>42405.090300925927</v>
      </c>
    </row>
    <row r="3423" spans="1:21" ht="48" x14ac:dyDescent="0.2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s="6">
        <f t="shared" si="265"/>
        <v>101</v>
      </c>
      <c r="G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8269</v>
      </c>
      <c r="P3423" s="4">
        <f t="shared" si="266"/>
        <v>103.21</v>
      </c>
      <c r="Q3423" s="7">
        <f t="shared" si="267"/>
        <v>103.21</v>
      </c>
      <c r="R3423" s="8" t="s">
        <v>8315</v>
      </c>
      <c r="S3423" t="s">
        <v>8316</v>
      </c>
      <c r="T3423" s="11">
        <f t="shared" si="268"/>
        <v>42067.791238425925</v>
      </c>
      <c r="U3423" s="11">
        <f t="shared" si="269"/>
        <v>42037.791238425925</v>
      </c>
    </row>
    <row r="3424" spans="1:21" ht="48" x14ac:dyDescent="0.2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s="6">
        <f t="shared" si="265"/>
        <v>109</v>
      </c>
      <c r="G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8269</v>
      </c>
      <c r="P3424" s="4">
        <f t="shared" si="266"/>
        <v>71.150000000000006</v>
      </c>
      <c r="Q3424" s="7">
        <f t="shared" si="267"/>
        <v>71.150000000000006</v>
      </c>
      <c r="R3424" s="8" t="s">
        <v>8315</v>
      </c>
      <c r="S3424" t="s">
        <v>8316</v>
      </c>
      <c r="T3424" s="11">
        <f t="shared" si="268"/>
        <v>42352</v>
      </c>
      <c r="U3424" s="11">
        <f t="shared" si="269"/>
        <v>42323.562222222223</v>
      </c>
    </row>
    <row r="3425" spans="1:21" ht="48" x14ac:dyDescent="0.2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s="6">
        <f t="shared" si="265"/>
        <v>140</v>
      </c>
      <c r="G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8269</v>
      </c>
      <c r="P3425" s="4">
        <f t="shared" si="266"/>
        <v>35</v>
      </c>
      <c r="Q3425" s="7">
        <f t="shared" si="267"/>
        <v>35</v>
      </c>
      <c r="R3425" s="8" t="s">
        <v>8315</v>
      </c>
      <c r="S3425" t="s">
        <v>8316</v>
      </c>
      <c r="T3425" s="11">
        <f t="shared" si="268"/>
        <v>42118.911354166667</v>
      </c>
      <c r="U3425" s="11">
        <f t="shared" si="269"/>
        <v>42088.911354166667</v>
      </c>
    </row>
    <row r="3426" spans="1:21" ht="48" x14ac:dyDescent="0.2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s="6">
        <f t="shared" si="265"/>
        <v>104</v>
      </c>
      <c r="G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8269</v>
      </c>
      <c r="P3426" s="4">
        <f t="shared" si="266"/>
        <v>81.78</v>
      </c>
      <c r="Q3426" s="7">
        <f t="shared" si="267"/>
        <v>81.78</v>
      </c>
      <c r="R3426" s="8" t="s">
        <v>8315</v>
      </c>
      <c r="S3426" t="s">
        <v>8316</v>
      </c>
      <c r="T3426" s="11">
        <f t="shared" si="268"/>
        <v>42040.290972222225</v>
      </c>
      <c r="U3426" s="11">
        <f t="shared" si="269"/>
        <v>42018.676898148144</v>
      </c>
    </row>
    <row r="3427" spans="1:21" ht="48" x14ac:dyDescent="0.2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s="6">
        <f t="shared" si="265"/>
        <v>103</v>
      </c>
      <c r="G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8269</v>
      </c>
      <c r="P3427" s="4">
        <f t="shared" si="266"/>
        <v>297.02999999999997</v>
      </c>
      <c r="Q3427" s="7">
        <f t="shared" si="267"/>
        <v>297.02999999999997</v>
      </c>
      <c r="R3427" s="8" t="s">
        <v>8315</v>
      </c>
      <c r="S3427" t="s">
        <v>8316</v>
      </c>
      <c r="T3427" s="11">
        <f t="shared" si="268"/>
        <v>41916.617314814815</v>
      </c>
      <c r="U3427" s="11">
        <f t="shared" si="269"/>
        <v>41884.617314814815</v>
      </c>
    </row>
    <row r="3428" spans="1:21" ht="48" x14ac:dyDescent="0.2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s="6">
        <f t="shared" si="265"/>
        <v>108</v>
      </c>
      <c r="G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8269</v>
      </c>
      <c r="P3428" s="4">
        <f t="shared" si="266"/>
        <v>46.61</v>
      </c>
      <c r="Q3428" s="7">
        <f t="shared" si="267"/>
        <v>46.61</v>
      </c>
      <c r="R3428" s="8" t="s">
        <v>8315</v>
      </c>
      <c r="S3428" t="s">
        <v>8316</v>
      </c>
      <c r="T3428" s="11">
        <f t="shared" si="268"/>
        <v>41903.083333333336</v>
      </c>
      <c r="U3428" s="11">
        <f t="shared" si="269"/>
        <v>41884.056747685187</v>
      </c>
    </row>
    <row r="3429" spans="1:21" ht="48" x14ac:dyDescent="0.2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s="6">
        <f t="shared" si="265"/>
        <v>100</v>
      </c>
      <c r="G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8269</v>
      </c>
      <c r="P3429" s="4">
        <f t="shared" si="266"/>
        <v>51.72</v>
      </c>
      <c r="Q3429" s="7">
        <f t="shared" si="267"/>
        <v>51.72</v>
      </c>
      <c r="R3429" s="8" t="s">
        <v>8315</v>
      </c>
      <c r="S3429" t="s">
        <v>8316</v>
      </c>
      <c r="T3429" s="11">
        <f t="shared" si="268"/>
        <v>41822.645277777774</v>
      </c>
      <c r="U3429" s="11">
        <f t="shared" si="269"/>
        <v>41792.645277777774</v>
      </c>
    </row>
    <row r="3430" spans="1:21" ht="48" x14ac:dyDescent="0.2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s="6">
        <f t="shared" si="265"/>
        <v>103</v>
      </c>
      <c r="G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8269</v>
      </c>
      <c r="P3430" s="4">
        <f t="shared" si="266"/>
        <v>40.29</v>
      </c>
      <c r="Q3430" s="7">
        <f t="shared" si="267"/>
        <v>40.29</v>
      </c>
      <c r="R3430" s="8" t="s">
        <v>8315</v>
      </c>
      <c r="S3430" t="s">
        <v>8316</v>
      </c>
      <c r="T3430" s="11">
        <f t="shared" si="268"/>
        <v>42063.708333333328</v>
      </c>
      <c r="U3430" s="11">
        <f t="shared" si="269"/>
        <v>42038.720451388886</v>
      </c>
    </row>
    <row r="3431" spans="1:21" ht="48" x14ac:dyDescent="0.2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s="6">
        <f t="shared" si="265"/>
        <v>130</v>
      </c>
      <c r="G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8269</v>
      </c>
      <c r="P3431" s="4">
        <f t="shared" si="266"/>
        <v>16.25</v>
      </c>
      <c r="Q3431" s="7">
        <f t="shared" si="267"/>
        <v>16.25</v>
      </c>
      <c r="R3431" s="8" t="s">
        <v>8315</v>
      </c>
      <c r="S3431" t="s">
        <v>8316</v>
      </c>
      <c r="T3431" s="11">
        <f t="shared" si="268"/>
        <v>42676.021539351852</v>
      </c>
      <c r="U3431" s="11">
        <f t="shared" si="269"/>
        <v>42662.021539351852</v>
      </c>
    </row>
    <row r="3432" spans="1:21" ht="48" x14ac:dyDescent="0.2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s="6">
        <f t="shared" si="265"/>
        <v>109</v>
      </c>
      <c r="G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8269</v>
      </c>
      <c r="P3432" s="4">
        <f t="shared" si="266"/>
        <v>30.15</v>
      </c>
      <c r="Q3432" s="7">
        <f t="shared" si="267"/>
        <v>30.15</v>
      </c>
      <c r="R3432" s="8" t="s">
        <v>8315</v>
      </c>
      <c r="S3432" t="s">
        <v>8316</v>
      </c>
      <c r="T3432" s="11">
        <f t="shared" si="268"/>
        <v>41850.945613425924</v>
      </c>
      <c r="U3432" s="11">
        <f t="shared" si="269"/>
        <v>41820.945613425924</v>
      </c>
    </row>
    <row r="3433" spans="1:21" ht="48" x14ac:dyDescent="0.2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s="6">
        <f t="shared" si="265"/>
        <v>100</v>
      </c>
      <c r="G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8269</v>
      </c>
      <c r="P3433" s="4">
        <f t="shared" si="266"/>
        <v>95.24</v>
      </c>
      <c r="Q3433" s="7">
        <f t="shared" si="267"/>
        <v>95.24</v>
      </c>
      <c r="R3433" s="8" t="s">
        <v>8315</v>
      </c>
      <c r="S3433" t="s">
        <v>8316</v>
      </c>
      <c r="T3433" s="11">
        <f t="shared" si="268"/>
        <v>41869.730937500004</v>
      </c>
      <c r="U3433" s="11">
        <f t="shared" si="269"/>
        <v>41839.730937500004</v>
      </c>
    </row>
    <row r="3434" spans="1:21" ht="48" x14ac:dyDescent="0.2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s="6">
        <f t="shared" si="265"/>
        <v>110</v>
      </c>
      <c r="G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8269</v>
      </c>
      <c r="P3434" s="4">
        <f t="shared" si="266"/>
        <v>52.21</v>
      </c>
      <c r="Q3434" s="7">
        <f t="shared" si="267"/>
        <v>52.21</v>
      </c>
      <c r="R3434" s="8" t="s">
        <v>8315</v>
      </c>
      <c r="S3434" t="s">
        <v>8316</v>
      </c>
      <c r="T3434" s="11">
        <f t="shared" si="268"/>
        <v>42405.916666666672</v>
      </c>
      <c r="U3434" s="11">
        <f t="shared" si="269"/>
        <v>42380.581180555557</v>
      </c>
    </row>
    <row r="3435" spans="1:21" ht="48" x14ac:dyDescent="0.2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s="6">
        <f t="shared" si="265"/>
        <v>100</v>
      </c>
      <c r="G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8269</v>
      </c>
      <c r="P3435" s="4">
        <f t="shared" si="266"/>
        <v>134.15</v>
      </c>
      <c r="Q3435" s="7">
        <f t="shared" si="267"/>
        <v>134.15</v>
      </c>
      <c r="R3435" s="8" t="s">
        <v>8315</v>
      </c>
      <c r="S3435" t="s">
        <v>8316</v>
      </c>
      <c r="T3435" s="11">
        <f t="shared" si="268"/>
        <v>41807.125</v>
      </c>
      <c r="U3435" s="11">
        <f t="shared" si="269"/>
        <v>41776.063136574077</v>
      </c>
    </row>
    <row r="3436" spans="1:21" ht="48" x14ac:dyDescent="0.2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s="6">
        <f t="shared" si="265"/>
        <v>106</v>
      </c>
      <c r="G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8269</v>
      </c>
      <c r="P3436" s="4">
        <f t="shared" si="266"/>
        <v>62.83</v>
      </c>
      <c r="Q3436" s="7">
        <f t="shared" si="267"/>
        <v>62.83</v>
      </c>
      <c r="R3436" s="8" t="s">
        <v>8315</v>
      </c>
      <c r="S3436" t="s">
        <v>8316</v>
      </c>
      <c r="T3436" s="11">
        <f t="shared" si="268"/>
        <v>41830.380428240744</v>
      </c>
      <c r="U3436" s="11">
        <f t="shared" si="269"/>
        <v>41800.380428240744</v>
      </c>
    </row>
    <row r="3437" spans="1:21" ht="48" x14ac:dyDescent="0.2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s="6">
        <f t="shared" si="265"/>
        <v>112</v>
      </c>
      <c r="G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8269</v>
      </c>
      <c r="P3437" s="4">
        <f t="shared" si="266"/>
        <v>58.95</v>
      </c>
      <c r="Q3437" s="7">
        <f t="shared" si="267"/>
        <v>58.95</v>
      </c>
      <c r="R3437" s="8" t="s">
        <v>8315</v>
      </c>
      <c r="S3437" t="s">
        <v>8316</v>
      </c>
      <c r="T3437" s="11">
        <f t="shared" si="268"/>
        <v>42589.125</v>
      </c>
      <c r="U3437" s="11">
        <f t="shared" si="269"/>
        <v>42572.61681712963</v>
      </c>
    </row>
    <row r="3438" spans="1:21" ht="48" x14ac:dyDescent="0.2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s="6">
        <f t="shared" si="265"/>
        <v>106</v>
      </c>
      <c r="G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8269</v>
      </c>
      <c r="P3438" s="4">
        <f t="shared" si="266"/>
        <v>143.11000000000001</v>
      </c>
      <c r="Q3438" s="7">
        <f t="shared" si="267"/>
        <v>143.11000000000001</v>
      </c>
      <c r="R3438" s="8" t="s">
        <v>8315</v>
      </c>
      <c r="S3438" t="s">
        <v>8316</v>
      </c>
      <c r="T3438" s="11">
        <f t="shared" si="268"/>
        <v>41872.686111111114</v>
      </c>
      <c r="U3438" s="11">
        <f t="shared" si="269"/>
        <v>41851.541585648149</v>
      </c>
    </row>
    <row r="3439" spans="1:21" ht="48" x14ac:dyDescent="0.2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s="6">
        <f t="shared" si="265"/>
        <v>101</v>
      </c>
      <c r="G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8269</v>
      </c>
      <c r="P3439" s="4">
        <f t="shared" si="266"/>
        <v>84.17</v>
      </c>
      <c r="Q3439" s="7">
        <f t="shared" si="267"/>
        <v>84.17</v>
      </c>
      <c r="R3439" s="8" t="s">
        <v>8315</v>
      </c>
      <c r="S3439" t="s">
        <v>8316</v>
      </c>
      <c r="T3439" s="11">
        <f t="shared" si="268"/>
        <v>42235.710879629631</v>
      </c>
      <c r="U3439" s="11">
        <f t="shared" si="269"/>
        <v>42205.710879629631</v>
      </c>
    </row>
    <row r="3440" spans="1:21" ht="48" x14ac:dyDescent="0.2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s="6">
        <f t="shared" si="265"/>
        <v>104</v>
      </c>
      <c r="G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8269</v>
      </c>
      <c r="P3440" s="4">
        <f t="shared" si="266"/>
        <v>186.07</v>
      </c>
      <c r="Q3440" s="7">
        <f t="shared" si="267"/>
        <v>186.07</v>
      </c>
      <c r="R3440" s="8" t="s">
        <v>8315</v>
      </c>
      <c r="S3440" t="s">
        <v>8316</v>
      </c>
      <c r="T3440" s="11">
        <f t="shared" si="268"/>
        <v>42126.875</v>
      </c>
      <c r="U3440" s="11">
        <f t="shared" si="269"/>
        <v>42100.927858796291</v>
      </c>
    </row>
    <row r="3441" spans="1:21" ht="32" x14ac:dyDescent="0.2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s="6">
        <f t="shared" si="265"/>
        <v>135</v>
      </c>
      <c r="G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8269</v>
      </c>
      <c r="P3441" s="4">
        <f t="shared" si="266"/>
        <v>89.79</v>
      </c>
      <c r="Q3441" s="7">
        <f t="shared" si="267"/>
        <v>89.79</v>
      </c>
      <c r="R3441" s="8" t="s">
        <v>8315</v>
      </c>
      <c r="S3441" t="s">
        <v>8316</v>
      </c>
      <c r="T3441" s="11">
        <f t="shared" si="268"/>
        <v>42388.207638888889</v>
      </c>
      <c r="U3441" s="11">
        <f t="shared" si="269"/>
        <v>42374.911226851851</v>
      </c>
    </row>
    <row r="3442" spans="1:21" ht="48" x14ac:dyDescent="0.2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s="6">
        <f t="shared" si="265"/>
        <v>105</v>
      </c>
      <c r="G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8269</v>
      </c>
      <c r="P3442" s="4">
        <f t="shared" si="266"/>
        <v>64.16</v>
      </c>
      <c r="Q3442" s="7">
        <f t="shared" si="267"/>
        <v>64.16</v>
      </c>
      <c r="R3442" s="8" t="s">
        <v>8315</v>
      </c>
      <c r="S3442" t="s">
        <v>8316</v>
      </c>
      <c r="T3442" s="11">
        <f t="shared" si="268"/>
        <v>41831.677083333336</v>
      </c>
      <c r="U3442" s="11">
        <f t="shared" si="269"/>
        <v>41809.12300925926</v>
      </c>
    </row>
    <row r="3443" spans="1:21" ht="48" x14ac:dyDescent="0.2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s="6">
        <f t="shared" si="265"/>
        <v>103</v>
      </c>
      <c r="G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8269</v>
      </c>
      <c r="P3443" s="4">
        <f t="shared" si="266"/>
        <v>59.65</v>
      </c>
      <c r="Q3443" s="7">
        <f t="shared" si="267"/>
        <v>59.65</v>
      </c>
      <c r="R3443" s="8" t="s">
        <v>8315</v>
      </c>
      <c r="S3443" t="s">
        <v>8316</v>
      </c>
      <c r="T3443" s="11">
        <f t="shared" si="268"/>
        <v>42321.845138888893</v>
      </c>
      <c r="U3443" s="11">
        <f t="shared" si="269"/>
        <v>42294.429641203707</v>
      </c>
    </row>
    <row r="3444" spans="1:21" ht="48" x14ac:dyDescent="0.2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s="6">
        <f t="shared" si="265"/>
        <v>100</v>
      </c>
      <c r="G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8269</v>
      </c>
      <c r="P3444" s="4">
        <f t="shared" si="266"/>
        <v>31.25</v>
      </c>
      <c r="Q3444" s="7">
        <f t="shared" si="267"/>
        <v>31.25</v>
      </c>
      <c r="R3444" s="8" t="s">
        <v>8315</v>
      </c>
      <c r="S3444" t="s">
        <v>8316</v>
      </c>
      <c r="T3444" s="11">
        <f t="shared" si="268"/>
        <v>42154.841111111105</v>
      </c>
      <c r="U3444" s="11">
        <f t="shared" si="269"/>
        <v>42124.841111111105</v>
      </c>
    </row>
    <row r="3445" spans="1:21" ht="48" x14ac:dyDescent="0.2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s="6">
        <f t="shared" si="265"/>
        <v>186</v>
      </c>
      <c r="G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8269</v>
      </c>
      <c r="P3445" s="4">
        <f t="shared" si="266"/>
        <v>41.22</v>
      </c>
      <c r="Q3445" s="7">
        <f t="shared" si="267"/>
        <v>41.22</v>
      </c>
      <c r="R3445" s="8" t="s">
        <v>8315</v>
      </c>
      <c r="S3445" t="s">
        <v>8316</v>
      </c>
      <c r="T3445" s="11">
        <f t="shared" si="268"/>
        <v>41891.524837962963</v>
      </c>
      <c r="U3445" s="11">
        <f t="shared" si="269"/>
        <v>41861.524837962963</v>
      </c>
    </row>
    <row r="3446" spans="1:21" ht="48" x14ac:dyDescent="0.2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s="6">
        <f t="shared" si="265"/>
        <v>289</v>
      </c>
      <c r="G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8269</v>
      </c>
      <c r="P3446" s="4">
        <f t="shared" si="266"/>
        <v>43.35</v>
      </c>
      <c r="Q3446" s="7">
        <f t="shared" si="267"/>
        <v>43.35</v>
      </c>
      <c r="R3446" s="8" t="s">
        <v>8315</v>
      </c>
      <c r="S3446" t="s">
        <v>8316</v>
      </c>
      <c r="T3446" s="11">
        <f t="shared" si="268"/>
        <v>42529.582638888889</v>
      </c>
      <c r="U3446" s="11">
        <f t="shared" si="269"/>
        <v>42521.291504629626</v>
      </c>
    </row>
    <row r="3447" spans="1:21" ht="48" x14ac:dyDescent="0.2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s="6">
        <f t="shared" si="265"/>
        <v>100</v>
      </c>
      <c r="G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8269</v>
      </c>
      <c r="P3447" s="4">
        <f t="shared" si="266"/>
        <v>64.52</v>
      </c>
      <c r="Q3447" s="7">
        <f t="shared" si="267"/>
        <v>64.52</v>
      </c>
      <c r="R3447" s="8" t="s">
        <v>8315</v>
      </c>
      <c r="S3447" t="s">
        <v>8316</v>
      </c>
      <c r="T3447" s="11">
        <f t="shared" si="268"/>
        <v>42300.530509259261</v>
      </c>
      <c r="U3447" s="11">
        <f t="shared" si="269"/>
        <v>42272.530509259261</v>
      </c>
    </row>
    <row r="3448" spans="1:21" ht="48" x14ac:dyDescent="0.2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s="6">
        <f t="shared" si="265"/>
        <v>108</v>
      </c>
      <c r="G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8269</v>
      </c>
      <c r="P3448" s="4">
        <f t="shared" si="266"/>
        <v>43.28</v>
      </c>
      <c r="Q3448" s="7">
        <f t="shared" si="267"/>
        <v>43.28</v>
      </c>
      <c r="R3448" s="8" t="s">
        <v>8315</v>
      </c>
      <c r="S3448" t="s">
        <v>8316</v>
      </c>
      <c r="T3448" s="11">
        <f t="shared" si="268"/>
        <v>42040.513888888891</v>
      </c>
      <c r="U3448" s="11">
        <f t="shared" si="269"/>
        <v>42016.832465277781</v>
      </c>
    </row>
    <row r="3449" spans="1:21" ht="32" x14ac:dyDescent="0.2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s="6">
        <f t="shared" si="265"/>
        <v>108</v>
      </c>
      <c r="G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8269</v>
      </c>
      <c r="P3449" s="4">
        <f t="shared" si="266"/>
        <v>77</v>
      </c>
      <c r="Q3449" s="7">
        <f t="shared" si="267"/>
        <v>77</v>
      </c>
      <c r="R3449" s="8" t="s">
        <v>8315</v>
      </c>
      <c r="S3449" t="s">
        <v>8316</v>
      </c>
      <c r="T3449" s="11">
        <f t="shared" si="268"/>
        <v>42447.847361111111</v>
      </c>
      <c r="U3449" s="11">
        <f t="shared" si="269"/>
        <v>42402.889027777783</v>
      </c>
    </row>
    <row r="3450" spans="1:21" ht="48" x14ac:dyDescent="0.2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s="6">
        <f t="shared" si="265"/>
        <v>110</v>
      </c>
      <c r="G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8269</v>
      </c>
      <c r="P3450" s="4">
        <f t="shared" si="266"/>
        <v>51.22</v>
      </c>
      <c r="Q3450" s="7">
        <f t="shared" si="267"/>
        <v>51.22</v>
      </c>
      <c r="R3450" s="8" t="s">
        <v>8315</v>
      </c>
      <c r="S3450" t="s">
        <v>8316</v>
      </c>
      <c r="T3450" s="11">
        <f t="shared" si="268"/>
        <v>41990.119085648148</v>
      </c>
      <c r="U3450" s="11">
        <f t="shared" si="269"/>
        <v>41960.119085648148</v>
      </c>
    </row>
    <row r="3451" spans="1:21" ht="48" x14ac:dyDescent="0.2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s="6">
        <f t="shared" si="265"/>
        <v>171</v>
      </c>
      <c r="G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8269</v>
      </c>
      <c r="P3451" s="4">
        <f t="shared" si="266"/>
        <v>68.25</v>
      </c>
      <c r="Q3451" s="7">
        <f t="shared" si="267"/>
        <v>68.25</v>
      </c>
      <c r="R3451" s="8" t="s">
        <v>8315</v>
      </c>
      <c r="S3451" t="s">
        <v>8316</v>
      </c>
      <c r="T3451" s="11">
        <f t="shared" si="268"/>
        <v>42560.166666666672</v>
      </c>
      <c r="U3451" s="11">
        <f t="shared" si="269"/>
        <v>42532.052523148144</v>
      </c>
    </row>
    <row r="3452" spans="1:21" ht="48" x14ac:dyDescent="0.2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s="6">
        <f t="shared" si="265"/>
        <v>152</v>
      </c>
      <c r="G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8269</v>
      </c>
      <c r="P3452" s="4">
        <f t="shared" si="266"/>
        <v>19.489999999999998</v>
      </c>
      <c r="Q3452" s="7">
        <f t="shared" si="267"/>
        <v>19.489999999999998</v>
      </c>
      <c r="R3452" s="8" t="s">
        <v>8315</v>
      </c>
      <c r="S3452" t="s">
        <v>8316</v>
      </c>
      <c r="T3452" s="11">
        <f t="shared" si="268"/>
        <v>42096.662858796291</v>
      </c>
      <c r="U3452" s="11">
        <f t="shared" si="269"/>
        <v>42036.704525462963</v>
      </c>
    </row>
    <row r="3453" spans="1:21" ht="48" x14ac:dyDescent="0.2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s="6">
        <f t="shared" si="265"/>
        <v>101</v>
      </c>
      <c r="G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8269</v>
      </c>
      <c r="P3453" s="4">
        <f t="shared" si="266"/>
        <v>41.13</v>
      </c>
      <c r="Q3453" s="7">
        <f t="shared" si="267"/>
        <v>41.13</v>
      </c>
      <c r="R3453" s="8" t="s">
        <v>8315</v>
      </c>
      <c r="S3453" t="s">
        <v>8316</v>
      </c>
      <c r="T3453" s="11">
        <f t="shared" si="268"/>
        <v>42115.723692129628</v>
      </c>
      <c r="U3453" s="11">
        <f t="shared" si="269"/>
        <v>42088.723692129628</v>
      </c>
    </row>
    <row r="3454" spans="1:21" ht="48" x14ac:dyDescent="0.2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s="6">
        <f t="shared" si="265"/>
        <v>153</v>
      </c>
      <c r="G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8269</v>
      </c>
      <c r="P3454" s="4">
        <f t="shared" si="266"/>
        <v>41.41</v>
      </c>
      <c r="Q3454" s="7">
        <f t="shared" si="267"/>
        <v>41.41</v>
      </c>
      <c r="R3454" s="8" t="s">
        <v>8315</v>
      </c>
      <c r="S3454" t="s">
        <v>8316</v>
      </c>
      <c r="T3454" s="11">
        <f t="shared" si="268"/>
        <v>41843.165972222225</v>
      </c>
      <c r="U3454" s="11">
        <f t="shared" si="269"/>
        <v>41820.639189814814</v>
      </c>
    </row>
    <row r="3455" spans="1:21" ht="48" x14ac:dyDescent="0.2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s="6">
        <f t="shared" si="265"/>
        <v>128</v>
      </c>
      <c r="G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8269</v>
      </c>
      <c r="P3455" s="4">
        <f t="shared" si="266"/>
        <v>27.5</v>
      </c>
      <c r="Q3455" s="7">
        <f t="shared" si="267"/>
        <v>27.5</v>
      </c>
      <c r="R3455" s="8" t="s">
        <v>8315</v>
      </c>
      <c r="S3455" t="s">
        <v>8316</v>
      </c>
      <c r="T3455" s="11">
        <f t="shared" si="268"/>
        <v>42595.97865740741</v>
      </c>
      <c r="U3455" s="11">
        <f t="shared" si="269"/>
        <v>42535.97865740741</v>
      </c>
    </row>
    <row r="3456" spans="1:21" ht="48" x14ac:dyDescent="0.2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s="6">
        <f t="shared" si="265"/>
        <v>101</v>
      </c>
      <c r="G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8269</v>
      </c>
      <c r="P3456" s="4">
        <f t="shared" si="266"/>
        <v>33.57</v>
      </c>
      <c r="Q3456" s="7">
        <f t="shared" si="267"/>
        <v>33.57</v>
      </c>
      <c r="R3456" s="8" t="s">
        <v>8315</v>
      </c>
      <c r="S3456" t="s">
        <v>8316</v>
      </c>
      <c r="T3456" s="11">
        <f t="shared" si="268"/>
        <v>41851.698599537034</v>
      </c>
      <c r="U3456" s="11">
        <f t="shared" si="269"/>
        <v>41821.698599537034</v>
      </c>
    </row>
    <row r="3457" spans="1:21" ht="48" x14ac:dyDescent="0.2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s="6">
        <f t="shared" si="265"/>
        <v>101</v>
      </c>
      <c r="G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8269</v>
      </c>
      <c r="P3457" s="4">
        <f t="shared" si="266"/>
        <v>145.87</v>
      </c>
      <c r="Q3457" s="7">
        <f t="shared" si="267"/>
        <v>145.87</v>
      </c>
      <c r="R3457" s="8" t="s">
        <v>8315</v>
      </c>
      <c r="S3457" t="s">
        <v>8316</v>
      </c>
      <c r="T3457" s="11">
        <f t="shared" si="268"/>
        <v>42656.7503125</v>
      </c>
      <c r="U3457" s="11">
        <f t="shared" si="269"/>
        <v>42626.7503125</v>
      </c>
    </row>
    <row r="3458" spans="1:21" ht="48" x14ac:dyDescent="0.2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s="6">
        <f t="shared" si="265"/>
        <v>191</v>
      </c>
      <c r="G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8269</v>
      </c>
      <c r="P3458" s="4">
        <f t="shared" si="266"/>
        <v>358.69</v>
      </c>
      <c r="Q3458" s="7">
        <f t="shared" si="267"/>
        <v>358.69</v>
      </c>
      <c r="R3458" s="8" t="s">
        <v>8315</v>
      </c>
      <c r="S3458" t="s">
        <v>8316</v>
      </c>
      <c r="T3458" s="11">
        <f t="shared" si="268"/>
        <v>41852.290972222225</v>
      </c>
      <c r="U3458" s="11">
        <f t="shared" si="269"/>
        <v>41821.205636574072</v>
      </c>
    </row>
    <row r="3459" spans="1:21" ht="32" x14ac:dyDescent="0.2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s="6">
        <f t="shared" ref="F3459:F3522" si="270">ROUND(E3459/D3459*100,0)</f>
        <v>140</v>
      </c>
      <c r="G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8269</v>
      </c>
      <c r="P3459" s="4">
        <f t="shared" ref="P3459:P3522" si="271">ROUND(E3459/M3459,2)</f>
        <v>50.98</v>
      </c>
      <c r="Q3459" s="7">
        <f t="shared" ref="Q3459:Q3522" si="272">IFERROR(ROUND(E3459/M3459,2),0)</f>
        <v>50.98</v>
      </c>
      <c r="R3459" s="8" t="s">
        <v>8315</v>
      </c>
      <c r="S3459" t="s">
        <v>8316</v>
      </c>
      <c r="T3459" s="11">
        <f t="shared" ref="T3459:T3522" si="273">(((J3459/60)/60)/24)+DATE(1970,1,1)</f>
        <v>42047.249305555553</v>
      </c>
      <c r="U3459" s="11">
        <f t="shared" ref="U3459:U3522" si="274">(((K3459/60)/60)/24)+DATE(1970,1,1)</f>
        <v>42016.706678240742</v>
      </c>
    </row>
    <row r="3460" spans="1:21" ht="48" x14ac:dyDescent="0.2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s="6">
        <f t="shared" si="270"/>
        <v>124</v>
      </c>
      <c r="G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8269</v>
      </c>
      <c r="P3460" s="4">
        <f t="shared" si="271"/>
        <v>45.04</v>
      </c>
      <c r="Q3460" s="7">
        <f t="shared" si="272"/>
        <v>45.04</v>
      </c>
      <c r="R3460" s="8" t="s">
        <v>8315</v>
      </c>
      <c r="S3460" t="s">
        <v>8316</v>
      </c>
      <c r="T3460" s="11">
        <f t="shared" si="273"/>
        <v>42038.185416666667</v>
      </c>
      <c r="U3460" s="11">
        <f t="shared" si="274"/>
        <v>42011.202581018515</v>
      </c>
    </row>
    <row r="3461" spans="1:21" ht="48" x14ac:dyDescent="0.2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s="6">
        <f t="shared" si="270"/>
        <v>126</v>
      </c>
      <c r="G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8269</v>
      </c>
      <c r="P3461" s="4">
        <f t="shared" si="271"/>
        <v>17.53</v>
      </c>
      <c r="Q3461" s="7">
        <f t="shared" si="272"/>
        <v>17.53</v>
      </c>
      <c r="R3461" s="8" t="s">
        <v>8315</v>
      </c>
      <c r="S3461" t="s">
        <v>8316</v>
      </c>
      <c r="T3461" s="11">
        <f t="shared" si="273"/>
        <v>42510.479861111111</v>
      </c>
      <c r="U3461" s="11">
        <f t="shared" si="274"/>
        <v>42480.479861111111</v>
      </c>
    </row>
    <row r="3462" spans="1:21" ht="48" x14ac:dyDescent="0.2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s="6">
        <f t="shared" si="270"/>
        <v>190</v>
      </c>
      <c r="G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8269</v>
      </c>
      <c r="P3462" s="4">
        <f t="shared" si="271"/>
        <v>50</v>
      </c>
      <c r="Q3462" s="7">
        <f t="shared" si="272"/>
        <v>50</v>
      </c>
      <c r="R3462" s="8" t="s">
        <v>8315</v>
      </c>
      <c r="S3462" t="s">
        <v>8316</v>
      </c>
      <c r="T3462" s="11">
        <f t="shared" si="273"/>
        <v>41866.527222222219</v>
      </c>
      <c r="U3462" s="11">
        <f t="shared" si="274"/>
        <v>41852.527222222219</v>
      </c>
    </row>
    <row r="3463" spans="1:21" ht="48" x14ac:dyDescent="0.2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s="6">
        <f t="shared" si="270"/>
        <v>139</v>
      </c>
      <c r="G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8269</v>
      </c>
      <c r="P3463" s="4">
        <f t="shared" si="271"/>
        <v>57.92</v>
      </c>
      <c r="Q3463" s="7">
        <f t="shared" si="272"/>
        <v>57.92</v>
      </c>
      <c r="R3463" s="8" t="s">
        <v>8315</v>
      </c>
      <c r="S3463" t="s">
        <v>8316</v>
      </c>
      <c r="T3463" s="11">
        <f t="shared" si="273"/>
        <v>42672.125</v>
      </c>
      <c r="U3463" s="11">
        <f t="shared" si="274"/>
        <v>42643.632858796293</v>
      </c>
    </row>
    <row r="3464" spans="1:21" ht="48" x14ac:dyDescent="0.2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s="6">
        <f t="shared" si="270"/>
        <v>202</v>
      </c>
      <c r="G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8269</v>
      </c>
      <c r="P3464" s="4">
        <f t="shared" si="271"/>
        <v>29.71</v>
      </c>
      <c r="Q3464" s="7">
        <f t="shared" si="272"/>
        <v>29.71</v>
      </c>
      <c r="R3464" s="8" t="s">
        <v>8315</v>
      </c>
      <c r="S3464" t="s">
        <v>8316</v>
      </c>
      <c r="T3464" s="11">
        <f t="shared" si="273"/>
        <v>42195.75</v>
      </c>
      <c r="U3464" s="11">
        <f t="shared" si="274"/>
        <v>42179.898472222223</v>
      </c>
    </row>
    <row r="3465" spans="1:21" ht="48" x14ac:dyDescent="0.2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s="6">
        <f t="shared" si="270"/>
        <v>103</v>
      </c>
      <c r="G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8269</v>
      </c>
      <c r="P3465" s="4">
        <f t="shared" si="271"/>
        <v>90.68</v>
      </c>
      <c r="Q3465" s="7">
        <f t="shared" si="272"/>
        <v>90.68</v>
      </c>
      <c r="R3465" s="8" t="s">
        <v>8315</v>
      </c>
      <c r="S3465" t="s">
        <v>8316</v>
      </c>
      <c r="T3465" s="11">
        <f t="shared" si="273"/>
        <v>42654.165972222225</v>
      </c>
      <c r="U3465" s="11">
        <f t="shared" si="274"/>
        <v>42612.918807870374</v>
      </c>
    </row>
    <row r="3466" spans="1:21" ht="48" x14ac:dyDescent="0.2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s="6">
        <f t="shared" si="270"/>
        <v>102</v>
      </c>
      <c r="G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8269</v>
      </c>
      <c r="P3466" s="4">
        <f t="shared" si="271"/>
        <v>55.01</v>
      </c>
      <c r="Q3466" s="7">
        <f t="shared" si="272"/>
        <v>55.01</v>
      </c>
      <c r="R3466" s="8" t="s">
        <v>8315</v>
      </c>
      <c r="S3466" t="s">
        <v>8316</v>
      </c>
      <c r="T3466" s="11">
        <f t="shared" si="273"/>
        <v>42605.130057870367</v>
      </c>
      <c r="U3466" s="11">
        <f t="shared" si="274"/>
        <v>42575.130057870367</v>
      </c>
    </row>
    <row r="3467" spans="1:21" ht="48" x14ac:dyDescent="0.2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s="6">
        <f t="shared" si="270"/>
        <v>103</v>
      </c>
      <c r="G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8269</v>
      </c>
      <c r="P3467" s="4">
        <f t="shared" si="271"/>
        <v>57.22</v>
      </c>
      <c r="Q3467" s="7">
        <f t="shared" si="272"/>
        <v>57.22</v>
      </c>
      <c r="R3467" s="8" t="s">
        <v>8315</v>
      </c>
      <c r="S3467" t="s">
        <v>8316</v>
      </c>
      <c r="T3467" s="11">
        <f t="shared" si="273"/>
        <v>42225.666666666672</v>
      </c>
      <c r="U3467" s="11">
        <f t="shared" si="274"/>
        <v>42200.625833333332</v>
      </c>
    </row>
    <row r="3468" spans="1:21" ht="32" x14ac:dyDescent="0.2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s="6">
        <f t="shared" si="270"/>
        <v>127</v>
      </c>
      <c r="G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8269</v>
      </c>
      <c r="P3468" s="4">
        <f t="shared" si="271"/>
        <v>72.95</v>
      </c>
      <c r="Q3468" s="7">
        <f t="shared" si="272"/>
        <v>72.95</v>
      </c>
      <c r="R3468" s="8" t="s">
        <v>8315</v>
      </c>
      <c r="S3468" t="s">
        <v>8316</v>
      </c>
      <c r="T3468" s="11">
        <f t="shared" si="273"/>
        <v>42479.977430555555</v>
      </c>
      <c r="U3468" s="11">
        <f t="shared" si="274"/>
        <v>42420.019097222219</v>
      </c>
    </row>
    <row r="3469" spans="1:21" ht="16" x14ac:dyDescent="0.2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s="6">
        <f t="shared" si="270"/>
        <v>101</v>
      </c>
      <c r="G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8269</v>
      </c>
      <c r="P3469" s="4">
        <f t="shared" si="271"/>
        <v>64.47</v>
      </c>
      <c r="Q3469" s="7">
        <f t="shared" si="272"/>
        <v>64.47</v>
      </c>
      <c r="R3469" s="8" t="s">
        <v>8315</v>
      </c>
      <c r="S3469" t="s">
        <v>8316</v>
      </c>
      <c r="T3469" s="11">
        <f t="shared" si="273"/>
        <v>42083.630000000005</v>
      </c>
      <c r="U3469" s="11">
        <f t="shared" si="274"/>
        <v>42053.671666666662</v>
      </c>
    </row>
    <row r="3470" spans="1:21" ht="48" x14ac:dyDescent="0.2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s="6">
        <f t="shared" si="270"/>
        <v>122</v>
      </c>
      <c r="G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8269</v>
      </c>
      <c r="P3470" s="4">
        <f t="shared" si="271"/>
        <v>716.35</v>
      </c>
      <c r="Q3470" s="7">
        <f t="shared" si="272"/>
        <v>716.35</v>
      </c>
      <c r="R3470" s="8" t="s">
        <v>8315</v>
      </c>
      <c r="S3470" t="s">
        <v>8316</v>
      </c>
      <c r="T3470" s="11">
        <f t="shared" si="273"/>
        <v>42634.125</v>
      </c>
      <c r="U3470" s="11">
        <f t="shared" si="274"/>
        <v>42605.765381944439</v>
      </c>
    </row>
    <row r="3471" spans="1:21" ht="48" x14ac:dyDescent="0.2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s="6">
        <f t="shared" si="270"/>
        <v>113</v>
      </c>
      <c r="G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8269</v>
      </c>
      <c r="P3471" s="4">
        <f t="shared" si="271"/>
        <v>50.4</v>
      </c>
      <c r="Q3471" s="7">
        <f t="shared" si="272"/>
        <v>50.4</v>
      </c>
      <c r="R3471" s="8" t="s">
        <v>8315</v>
      </c>
      <c r="S3471" t="s">
        <v>8316</v>
      </c>
      <c r="T3471" s="11">
        <f t="shared" si="273"/>
        <v>42488.641724537039</v>
      </c>
      <c r="U3471" s="11">
        <f t="shared" si="274"/>
        <v>42458.641724537039</v>
      </c>
    </row>
    <row r="3472" spans="1:21" ht="32" x14ac:dyDescent="0.2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s="6">
        <f t="shared" si="270"/>
        <v>150</v>
      </c>
      <c r="G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8269</v>
      </c>
      <c r="P3472" s="4">
        <f t="shared" si="271"/>
        <v>41.67</v>
      </c>
      <c r="Q3472" s="7">
        <f t="shared" si="272"/>
        <v>41.67</v>
      </c>
      <c r="R3472" s="8" t="s">
        <v>8315</v>
      </c>
      <c r="S3472" t="s">
        <v>8316</v>
      </c>
      <c r="T3472" s="11">
        <f t="shared" si="273"/>
        <v>42566.901388888888</v>
      </c>
      <c r="U3472" s="11">
        <f t="shared" si="274"/>
        <v>42529.022013888884</v>
      </c>
    </row>
    <row r="3473" spans="1:21" ht="48" x14ac:dyDescent="0.2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s="6">
        <f t="shared" si="270"/>
        <v>215</v>
      </c>
      <c r="G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8269</v>
      </c>
      <c r="P3473" s="4">
        <f t="shared" si="271"/>
        <v>35.770000000000003</v>
      </c>
      <c r="Q3473" s="7">
        <f t="shared" si="272"/>
        <v>35.770000000000003</v>
      </c>
      <c r="R3473" s="8" t="s">
        <v>8315</v>
      </c>
      <c r="S3473" t="s">
        <v>8316</v>
      </c>
      <c r="T3473" s="11">
        <f t="shared" si="273"/>
        <v>41882.833333333336</v>
      </c>
      <c r="U3473" s="11">
        <f t="shared" si="274"/>
        <v>41841.820486111108</v>
      </c>
    </row>
    <row r="3474" spans="1:21" ht="48" x14ac:dyDescent="0.2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s="6">
        <f t="shared" si="270"/>
        <v>102</v>
      </c>
      <c r="G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8269</v>
      </c>
      <c r="P3474" s="4">
        <f t="shared" si="271"/>
        <v>88.74</v>
      </c>
      <c r="Q3474" s="7">
        <f t="shared" si="272"/>
        <v>88.74</v>
      </c>
      <c r="R3474" s="8" t="s">
        <v>8315</v>
      </c>
      <c r="S3474" t="s">
        <v>8316</v>
      </c>
      <c r="T3474" s="11">
        <f t="shared" si="273"/>
        <v>41949.249305555553</v>
      </c>
      <c r="U3474" s="11">
        <f t="shared" si="274"/>
        <v>41928.170497685183</v>
      </c>
    </row>
    <row r="3475" spans="1:21" ht="48" x14ac:dyDescent="0.2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s="6">
        <f t="shared" si="270"/>
        <v>100</v>
      </c>
      <c r="G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8269</v>
      </c>
      <c r="P3475" s="4">
        <f t="shared" si="271"/>
        <v>148.47999999999999</v>
      </c>
      <c r="Q3475" s="7">
        <f t="shared" si="272"/>
        <v>148.47999999999999</v>
      </c>
      <c r="R3475" s="8" t="s">
        <v>8315</v>
      </c>
      <c r="S3475" t="s">
        <v>8316</v>
      </c>
      <c r="T3475" s="11">
        <f t="shared" si="273"/>
        <v>42083.852083333331</v>
      </c>
      <c r="U3475" s="11">
        <f t="shared" si="274"/>
        <v>42062.834444444445</v>
      </c>
    </row>
    <row r="3476" spans="1:21" ht="48" x14ac:dyDescent="0.2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s="6">
        <f t="shared" si="270"/>
        <v>101</v>
      </c>
      <c r="G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8269</v>
      </c>
      <c r="P3476" s="4">
        <f t="shared" si="271"/>
        <v>51.79</v>
      </c>
      <c r="Q3476" s="7">
        <f t="shared" si="272"/>
        <v>51.79</v>
      </c>
      <c r="R3476" s="8" t="s">
        <v>8315</v>
      </c>
      <c r="S3476" t="s">
        <v>8316</v>
      </c>
      <c r="T3476" s="11">
        <f t="shared" si="273"/>
        <v>42571.501516203702</v>
      </c>
      <c r="U3476" s="11">
        <f t="shared" si="274"/>
        <v>42541.501516203702</v>
      </c>
    </row>
    <row r="3477" spans="1:21" ht="48" x14ac:dyDescent="0.2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s="6">
        <f t="shared" si="270"/>
        <v>113</v>
      </c>
      <c r="G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8269</v>
      </c>
      <c r="P3477" s="4">
        <f t="shared" si="271"/>
        <v>20</v>
      </c>
      <c r="Q3477" s="7">
        <f t="shared" si="272"/>
        <v>20</v>
      </c>
      <c r="R3477" s="8" t="s">
        <v>8315</v>
      </c>
      <c r="S3477" t="s">
        <v>8316</v>
      </c>
      <c r="T3477" s="11">
        <f t="shared" si="273"/>
        <v>41946</v>
      </c>
      <c r="U3477" s="11">
        <f t="shared" si="274"/>
        <v>41918.880833333329</v>
      </c>
    </row>
    <row r="3478" spans="1:21" ht="48" x14ac:dyDescent="0.2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s="6">
        <f t="shared" si="270"/>
        <v>104</v>
      </c>
      <c r="G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8269</v>
      </c>
      <c r="P3478" s="4">
        <f t="shared" si="271"/>
        <v>52</v>
      </c>
      <c r="Q3478" s="7">
        <f t="shared" si="272"/>
        <v>52</v>
      </c>
      <c r="R3478" s="8" t="s">
        <v>8315</v>
      </c>
      <c r="S3478" t="s">
        <v>8316</v>
      </c>
      <c r="T3478" s="11">
        <f t="shared" si="273"/>
        <v>41939.125</v>
      </c>
      <c r="U3478" s="11">
        <f t="shared" si="274"/>
        <v>41921.279976851853</v>
      </c>
    </row>
    <row r="3479" spans="1:21" ht="48" x14ac:dyDescent="0.2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s="6">
        <f t="shared" si="270"/>
        <v>115</v>
      </c>
      <c r="G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8269</v>
      </c>
      <c r="P3479" s="4">
        <f t="shared" si="271"/>
        <v>53.23</v>
      </c>
      <c r="Q3479" s="7">
        <f t="shared" si="272"/>
        <v>53.23</v>
      </c>
      <c r="R3479" s="8" t="s">
        <v>8315</v>
      </c>
      <c r="S3479" t="s">
        <v>8316</v>
      </c>
      <c r="T3479" s="11">
        <f t="shared" si="273"/>
        <v>42141.125</v>
      </c>
      <c r="U3479" s="11">
        <f t="shared" si="274"/>
        <v>42128.736608796295</v>
      </c>
    </row>
    <row r="3480" spans="1:21" ht="48" x14ac:dyDescent="0.2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s="6">
        <f t="shared" si="270"/>
        <v>113</v>
      </c>
      <c r="G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8269</v>
      </c>
      <c r="P3480" s="4">
        <f t="shared" si="271"/>
        <v>39.6</v>
      </c>
      <c r="Q3480" s="7">
        <f t="shared" si="272"/>
        <v>39.6</v>
      </c>
      <c r="R3480" s="8" t="s">
        <v>8315</v>
      </c>
      <c r="S3480" t="s">
        <v>8316</v>
      </c>
      <c r="T3480" s="11">
        <f t="shared" si="273"/>
        <v>42079.875</v>
      </c>
      <c r="U3480" s="11">
        <f t="shared" si="274"/>
        <v>42053.916921296302</v>
      </c>
    </row>
    <row r="3481" spans="1:21" ht="48" x14ac:dyDescent="0.2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s="6">
        <f t="shared" si="270"/>
        <v>128</v>
      </c>
      <c r="G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8269</v>
      </c>
      <c r="P3481" s="4">
        <f t="shared" si="271"/>
        <v>34.25</v>
      </c>
      <c r="Q3481" s="7">
        <f t="shared" si="272"/>
        <v>34.25</v>
      </c>
      <c r="R3481" s="8" t="s">
        <v>8315</v>
      </c>
      <c r="S3481" t="s">
        <v>8316</v>
      </c>
      <c r="T3481" s="11">
        <f t="shared" si="273"/>
        <v>41811.855092592588</v>
      </c>
      <c r="U3481" s="11">
        <f t="shared" si="274"/>
        <v>41781.855092592588</v>
      </c>
    </row>
    <row r="3482" spans="1:21" ht="48" x14ac:dyDescent="0.2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s="6">
        <f t="shared" si="270"/>
        <v>143</v>
      </c>
      <c r="G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8269</v>
      </c>
      <c r="P3482" s="4">
        <f t="shared" si="271"/>
        <v>164.62</v>
      </c>
      <c r="Q3482" s="7">
        <f t="shared" si="272"/>
        <v>164.62</v>
      </c>
      <c r="R3482" s="8" t="s">
        <v>8315</v>
      </c>
      <c r="S3482" t="s">
        <v>8316</v>
      </c>
      <c r="T3482" s="11">
        <f t="shared" si="273"/>
        <v>42195.875</v>
      </c>
      <c r="U3482" s="11">
        <f t="shared" si="274"/>
        <v>42171.317442129628</v>
      </c>
    </row>
    <row r="3483" spans="1:21" ht="48" x14ac:dyDescent="0.2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s="6">
        <f t="shared" si="270"/>
        <v>119</v>
      </c>
      <c r="G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8269</v>
      </c>
      <c r="P3483" s="4">
        <f t="shared" si="271"/>
        <v>125.05</v>
      </c>
      <c r="Q3483" s="7">
        <f t="shared" si="272"/>
        <v>125.05</v>
      </c>
      <c r="R3483" s="8" t="s">
        <v>8315</v>
      </c>
      <c r="S3483" t="s">
        <v>8316</v>
      </c>
      <c r="T3483" s="11">
        <f t="shared" si="273"/>
        <v>42006.24754629629</v>
      </c>
      <c r="U3483" s="11">
        <f t="shared" si="274"/>
        <v>41989.24754629629</v>
      </c>
    </row>
    <row r="3484" spans="1:21" ht="48" x14ac:dyDescent="0.2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s="6">
        <f t="shared" si="270"/>
        <v>138</v>
      </c>
      <c r="G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8269</v>
      </c>
      <c r="P3484" s="4">
        <f t="shared" si="271"/>
        <v>51.88</v>
      </c>
      <c r="Q3484" s="7">
        <f t="shared" si="272"/>
        <v>51.88</v>
      </c>
      <c r="R3484" s="8" t="s">
        <v>8315</v>
      </c>
      <c r="S3484" t="s">
        <v>8316</v>
      </c>
      <c r="T3484" s="11">
        <f t="shared" si="273"/>
        <v>41826.771597222221</v>
      </c>
      <c r="U3484" s="11">
        <f t="shared" si="274"/>
        <v>41796.771597222221</v>
      </c>
    </row>
    <row r="3485" spans="1:21" ht="48" x14ac:dyDescent="0.2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s="6">
        <f t="shared" si="270"/>
        <v>160</v>
      </c>
      <c r="G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8269</v>
      </c>
      <c r="P3485" s="4">
        <f t="shared" si="271"/>
        <v>40.29</v>
      </c>
      <c r="Q3485" s="7">
        <f t="shared" si="272"/>
        <v>40.29</v>
      </c>
      <c r="R3485" s="8" t="s">
        <v>8315</v>
      </c>
      <c r="S3485" t="s">
        <v>8316</v>
      </c>
      <c r="T3485" s="11">
        <f t="shared" si="273"/>
        <v>41823.668761574074</v>
      </c>
      <c r="U3485" s="11">
        <f t="shared" si="274"/>
        <v>41793.668761574074</v>
      </c>
    </row>
    <row r="3486" spans="1:21" ht="48" x14ac:dyDescent="0.2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s="6">
        <f t="shared" si="270"/>
        <v>114</v>
      </c>
      <c r="G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8269</v>
      </c>
      <c r="P3486" s="4">
        <f t="shared" si="271"/>
        <v>64.91</v>
      </c>
      <c r="Q3486" s="7">
        <f t="shared" si="272"/>
        <v>64.91</v>
      </c>
      <c r="R3486" s="8" t="s">
        <v>8315</v>
      </c>
      <c r="S3486" t="s">
        <v>8316</v>
      </c>
      <c r="T3486" s="11">
        <f t="shared" si="273"/>
        <v>42536.760405092587</v>
      </c>
      <c r="U3486" s="11">
        <f t="shared" si="274"/>
        <v>42506.760405092587</v>
      </c>
    </row>
    <row r="3487" spans="1:21" ht="48" x14ac:dyDescent="0.2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s="6">
        <f t="shared" si="270"/>
        <v>101</v>
      </c>
      <c r="G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8269</v>
      </c>
      <c r="P3487" s="4">
        <f t="shared" si="271"/>
        <v>55.33</v>
      </c>
      <c r="Q3487" s="7">
        <f t="shared" si="272"/>
        <v>55.33</v>
      </c>
      <c r="R3487" s="8" t="s">
        <v>8315</v>
      </c>
      <c r="S3487" t="s">
        <v>8316</v>
      </c>
      <c r="T3487" s="11">
        <f t="shared" si="273"/>
        <v>42402.693055555559</v>
      </c>
      <c r="U3487" s="11">
        <f t="shared" si="274"/>
        <v>42372.693055555559</v>
      </c>
    </row>
    <row r="3488" spans="1:21" ht="48" x14ac:dyDescent="0.2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s="6">
        <f t="shared" si="270"/>
        <v>155</v>
      </c>
      <c r="G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8269</v>
      </c>
      <c r="P3488" s="4">
        <f t="shared" si="271"/>
        <v>83.14</v>
      </c>
      <c r="Q3488" s="7">
        <f t="shared" si="272"/>
        <v>83.14</v>
      </c>
      <c r="R3488" s="8" t="s">
        <v>8315</v>
      </c>
      <c r="S3488" t="s">
        <v>8316</v>
      </c>
      <c r="T3488" s="11">
        <f t="shared" si="273"/>
        <v>42158.290972222225</v>
      </c>
      <c r="U3488" s="11">
        <f t="shared" si="274"/>
        <v>42126.87501157407</v>
      </c>
    </row>
    <row r="3489" spans="1:21" ht="48" x14ac:dyDescent="0.2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s="6">
        <f t="shared" si="270"/>
        <v>128</v>
      </c>
      <c r="G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8269</v>
      </c>
      <c r="P3489" s="4">
        <f t="shared" si="271"/>
        <v>38.71</v>
      </c>
      <c r="Q3489" s="7">
        <f t="shared" si="272"/>
        <v>38.71</v>
      </c>
      <c r="R3489" s="8" t="s">
        <v>8315</v>
      </c>
      <c r="S3489" t="s">
        <v>8316</v>
      </c>
      <c r="T3489" s="11">
        <f t="shared" si="273"/>
        <v>42179.940416666665</v>
      </c>
      <c r="U3489" s="11">
        <f t="shared" si="274"/>
        <v>42149.940416666665</v>
      </c>
    </row>
    <row r="3490" spans="1:21" ht="48" x14ac:dyDescent="0.2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s="6">
        <f t="shared" si="270"/>
        <v>121</v>
      </c>
      <c r="G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8269</v>
      </c>
      <c r="P3490" s="4">
        <f t="shared" si="271"/>
        <v>125.38</v>
      </c>
      <c r="Q3490" s="7">
        <f t="shared" si="272"/>
        <v>125.38</v>
      </c>
      <c r="R3490" s="8" t="s">
        <v>8315</v>
      </c>
      <c r="S3490" t="s">
        <v>8316</v>
      </c>
      <c r="T3490" s="11">
        <f t="shared" si="273"/>
        <v>42111.666666666672</v>
      </c>
      <c r="U3490" s="11">
        <f t="shared" si="274"/>
        <v>42087.768055555556</v>
      </c>
    </row>
    <row r="3491" spans="1:21" ht="48" x14ac:dyDescent="0.2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s="6">
        <f t="shared" si="270"/>
        <v>113</v>
      </c>
      <c r="G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8269</v>
      </c>
      <c r="P3491" s="4">
        <f t="shared" si="271"/>
        <v>78.260000000000005</v>
      </c>
      <c r="Q3491" s="7">
        <f t="shared" si="272"/>
        <v>78.260000000000005</v>
      </c>
      <c r="R3491" s="8" t="s">
        <v>8315</v>
      </c>
      <c r="S3491" t="s">
        <v>8316</v>
      </c>
      <c r="T3491" s="11">
        <f t="shared" si="273"/>
        <v>41783.875</v>
      </c>
      <c r="U3491" s="11">
        <f t="shared" si="274"/>
        <v>41753.635775462964</v>
      </c>
    </row>
    <row r="3492" spans="1:21" ht="48" x14ac:dyDescent="0.2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s="6">
        <f t="shared" si="270"/>
        <v>128</v>
      </c>
      <c r="G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8269</v>
      </c>
      <c r="P3492" s="4">
        <f t="shared" si="271"/>
        <v>47.22</v>
      </c>
      <c r="Q3492" s="7">
        <f t="shared" si="272"/>
        <v>47.22</v>
      </c>
      <c r="R3492" s="8" t="s">
        <v>8315</v>
      </c>
      <c r="S3492" t="s">
        <v>8316</v>
      </c>
      <c r="T3492" s="11">
        <f t="shared" si="273"/>
        <v>42473.802361111113</v>
      </c>
      <c r="U3492" s="11">
        <f t="shared" si="274"/>
        <v>42443.802361111113</v>
      </c>
    </row>
    <row r="3493" spans="1:21" ht="48" x14ac:dyDescent="0.2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s="6">
        <f t="shared" si="270"/>
        <v>158</v>
      </c>
      <c r="G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8269</v>
      </c>
      <c r="P3493" s="4">
        <f t="shared" si="271"/>
        <v>79.099999999999994</v>
      </c>
      <c r="Q3493" s="7">
        <f t="shared" si="272"/>
        <v>79.099999999999994</v>
      </c>
      <c r="R3493" s="8" t="s">
        <v>8315</v>
      </c>
      <c r="S3493" t="s">
        <v>8316</v>
      </c>
      <c r="T3493" s="11">
        <f t="shared" si="273"/>
        <v>42142.249814814815</v>
      </c>
      <c r="U3493" s="11">
        <f t="shared" si="274"/>
        <v>42121.249814814815</v>
      </c>
    </row>
    <row r="3494" spans="1:21" ht="48" x14ac:dyDescent="0.2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s="6">
        <f t="shared" si="270"/>
        <v>105</v>
      </c>
      <c r="G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8269</v>
      </c>
      <c r="P3494" s="4">
        <f t="shared" si="271"/>
        <v>114.29</v>
      </c>
      <c r="Q3494" s="7">
        <f t="shared" si="272"/>
        <v>114.29</v>
      </c>
      <c r="R3494" s="8" t="s">
        <v>8315</v>
      </c>
      <c r="S3494" t="s">
        <v>8316</v>
      </c>
      <c r="T3494" s="11">
        <f t="shared" si="273"/>
        <v>42303.009224537032</v>
      </c>
      <c r="U3494" s="11">
        <f t="shared" si="274"/>
        <v>42268.009224537032</v>
      </c>
    </row>
    <row r="3495" spans="1:21" ht="48" x14ac:dyDescent="0.2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s="6">
        <f t="shared" si="270"/>
        <v>100</v>
      </c>
      <c r="G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8269</v>
      </c>
      <c r="P3495" s="4">
        <f t="shared" si="271"/>
        <v>51.72</v>
      </c>
      <c r="Q3495" s="7">
        <f t="shared" si="272"/>
        <v>51.72</v>
      </c>
      <c r="R3495" s="8" t="s">
        <v>8315</v>
      </c>
      <c r="S3495" t="s">
        <v>8316</v>
      </c>
      <c r="T3495" s="11">
        <f t="shared" si="273"/>
        <v>41868.21597222222</v>
      </c>
      <c r="U3495" s="11">
        <f t="shared" si="274"/>
        <v>41848.866157407407</v>
      </c>
    </row>
    <row r="3496" spans="1:21" ht="48" x14ac:dyDescent="0.2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s="6">
        <f t="shared" si="270"/>
        <v>100</v>
      </c>
      <c r="G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8269</v>
      </c>
      <c r="P3496" s="4">
        <f t="shared" si="271"/>
        <v>30.77</v>
      </c>
      <c r="Q3496" s="7">
        <f t="shared" si="272"/>
        <v>30.77</v>
      </c>
      <c r="R3496" s="8" t="s">
        <v>8315</v>
      </c>
      <c r="S3496" t="s">
        <v>8316</v>
      </c>
      <c r="T3496" s="11">
        <f t="shared" si="273"/>
        <v>42700.25</v>
      </c>
      <c r="U3496" s="11">
        <f t="shared" si="274"/>
        <v>42689.214988425927</v>
      </c>
    </row>
    <row r="3497" spans="1:21" ht="48" x14ac:dyDescent="0.2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s="6">
        <f t="shared" si="270"/>
        <v>107</v>
      </c>
      <c r="G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8269</v>
      </c>
      <c r="P3497" s="4">
        <f t="shared" si="271"/>
        <v>74.209999999999994</v>
      </c>
      <c r="Q3497" s="7">
        <f t="shared" si="272"/>
        <v>74.209999999999994</v>
      </c>
      <c r="R3497" s="8" t="s">
        <v>8315</v>
      </c>
      <c r="S3497" t="s">
        <v>8316</v>
      </c>
      <c r="T3497" s="11">
        <f t="shared" si="273"/>
        <v>41944.720833333333</v>
      </c>
      <c r="U3497" s="11">
        <f t="shared" si="274"/>
        <v>41915.762835648151</v>
      </c>
    </row>
    <row r="3498" spans="1:21" ht="48" x14ac:dyDescent="0.2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s="6">
        <f t="shared" si="270"/>
        <v>124</v>
      </c>
      <c r="G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8269</v>
      </c>
      <c r="P3498" s="4">
        <f t="shared" si="271"/>
        <v>47.85</v>
      </c>
      <c r="Q3498" s="7">
        <f t="shared" si="272"/>
        <v>47.85</v>
      </c>
      <c r="R3498" s="8" t="s">
        <v>8315</v>
      </c>
      <c r="S3498" t="s">
        <v>8316</v>
      </c>
      <c r="T3498" s="11">
        <f t="shared" si="273"/>
        <v>42624.846828703703</v>
      </c>
      <c r="U3498" s="11">
        <f t="shared" si="274"/>
        <v>42584.846828703703</v>
      </c>
    </row>
    <row r="3499" spans="1:21" ht="48" x14ac:dyDescent="0.2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s="6">
        <f t="shared" si="270"/>
        <v>109</v>
      </c>
      <c r="G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8269</v>
      </c>
      <c r="P3499" s="4">
        <f t="shared" si="271"/>
        <v>34.409999999999997</v>
      </c>
      <c r="Q3499" s="7">
        <f t="shared" si="272"/>
        <v>34.409999999999997</v>
      </c>
      <c r="R3499" s="8" t="s">
        <v>8315</v>
      </c>
      <c r="S3499" t="s">
        <v>8316</v>
      </c>
      <c r="T3499" s="11">
        <f t="shared" si="273"/>
        <v>42523.916666666672</v>
      </c>
      <c r="U3499" s="11">
        <f t="shared" si="274"/>
        <v>42511.741944444439</v>
      </c>
    </row>
    <row r="3500" spans="1:21" ht="48" x14ac:dyDescent="0.2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s="6">
        <f t="shared" si="270"/>
        <v>102</v>
      </c>
      <c r="G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8269</v>
      </c>
      <c r="P3500" s="4">
        <f t="shared" si="271"/>
        <v>40.24</v>
      </c>
      <c r="Q3500" s="7">
        <f t="shared" si="272"/>
        <v>40.24</v>
      </c>
      <c r="R3500" s="8" t="s">
        <v>8315</v>
      </c>
      <c r="S3500" t="s">
        <v>8316</v>
      </c>
      <c r="T3500" s="11">
        <f t="shared" si="273"/>
        <v>42518.905555555553</v>
      </c>
      <c r="U3500" s="11">
        <f t="shared" si="274"/>
        <v>42459.15861111111</v>
      </c>
    </row>
    <row r="3501" spans="1:21" ht="48" x14ac:dyDescent="0.2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s="6">
        <f t="shared" si="270"/>
        <v>106</v>
      </c>
      <c r="G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8269</v>
      </c>
      <c r="P3501" s="4">
        <f t="shared" si="271"/>
        <v>60.29</v>
      </c>
      <c r="Q3501" s="7">
        <f t="shared" si="272"/>
        <v>60.29</v>
      </c>
      <c r="R3501" s="8" t="s">
        <v>8315</v>
      </c>
      <c r="S3501" t="s">
        <v>8316</v>
      </c>
      <c r="T3501" s="11">
        <f t="shared" si="273"/>
        <v>42186.290972222225</v>
      </c>
      <c r="U3501" s="11">
        <f t="shared" si="274"/>
        <v>42132.036168981482</v>
      </c>
    </row>
    <row r="3502" spans="1:21" ht="48" x14ac:dyDescent="0.2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s="6">
        <f t="shared" si="270"/>
        <v>106</v>
      </c>
      <c r="G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8269</v>
      </c>
      <c r="P3502" s="4">
        <f t="shared" si="271"/>
        <v>25.31</v>
      </c>
      <c r="Q3502" s="7">
        <f t="shared" si="272"/>
        <v>25.31</v>
      </c>
      <c r="R3502" s="8" t="s">
        <v>8315</v>
      </c>
      <c r="S3502" t="s">
        <v>8316</v>
      </c>
      <c r="T3502" s="11">
        <f t="shared" si="273"/>
        <v>42436.207638888889</v>
      </c>
      <c r="U3502" s="11">
        <f t="shared" si="274"/>
        <v>42419.91942129629</v>
      </c>
    </row>
    <row r="3503" spans="1:21" ht="48" x14ac:dyDescent="0.2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s="6">
        <f t="shared" si="270"/>
        <v>101</v>
      </c>
      <c r="G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8269</v>
      </c>
      <c r="P3503" s="4">
        <f t="shared" si="271"/>
        <v>35.950000000000003</v>
      </c>
      <c r="Q3503" s="7">
        <f t="shared" si="272"/>
        <v>35.950000000000003</v>
      </c>
      <c r="R3503" s="8" t="s">
        <v>8315</v>
      </c>
      <c r="S3503" t="s">
        <v>8316</v>
      </c>
      <c r="T3503" s="11">
        <f t="shared" si="273"/>
        <v>42258.763831018514</v>
      </c>
      <c r="U3503" s="11">
        <f t="shared" si="274"/>
        <v>42233.763831018514</v>
      </c>
    </row>
    <row r="3504" spans="1:21" ht="48" x14ac:dyDescent="0.2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s="6">
        <f t="shared" si="270"/>
        <v>105</v>
      </c>
      <c r="G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8269</v>
      </c>
      <c r="P3504" s="4">
        <f t="shared" si="271"/>
        <v>136</v>
      </c>
      <c r="Q3504" s="7">
        <f t="shared" si="272"/>
        <v>136</v>
      </c>
      <c r="R3504" s="8" t="s">
        <v>8315</v>
      </c>
      <c r="S3504" t="s">
        <v>8316</v>
      </c>
      <c r="T3504" s="11">
        <f t="shared" si="273"/>
        <v>42445.165972222225</v>
      </c>
      <c r="U3504" s="11">
        <f t="shared" si="274"/>
        <v>42430.839398148149</v>
      </c>
    </row>
    <row r="3505" spans="1:21" ht="48" x14ac:dyDescent="0.2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s="6">
        <f t="shared" si="270"/>
        <v>108</v>
      </c>
      <c r="G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8269</v>
      </c>
      <c r="P3505" s="4">
        <f t="shared" si="271"/>
        <v>70.760000000000005</v>
      </c>
      <c r="Q3505" s="7">
        <f t="shared" si="272"/>
        <v>70.760000000000005</v>
      </c>
      <c r="R3505" s="8" t="s">
        <v>8315</v>
      </c>
      <c r="S3505" t="s">
        <v>8316</v>
      </c>
      <c r="T3505" s="11">
        <f t="shared" si="273"/>
        <v>42575.478333333333</v>
      </c>
      <c r="U3505" s="11">
        <f t="shared" si="274"/>
        <v>42545.478333333333</v>
      </c>
    </row>
    <row r="3506" spans="1:21" ht="48" x14ac:dyDescent="0.2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s="6">
        <f t="shared" si="270"/>
        <v>100</v>
      </c>
      <c r="G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8269</v>
      </c>
      <c r="P3506" s="4">
        <f t="shared" si="271"/>
        <v>125</v>
      </c>
      <c r="Q3506" s="7">
        <f t="shared" si="272"/>
        <v>125</v>
      </c>
      <c r="R3506" s="8" t="s">
        <v>8315</v>
      </c>
      <c r="S3506" t="s">
        <v>8316</v>
      </c>
      <c r="T3506" s="11">
        <f t="shared" si="273"/>
        <v>42327.790405092594</v>
      </c>
      <c r="U3506" s="11">
        <f t="shared" si="274"/>
        <v>42297.748738425929</v>
      </c>
    </row>
    <row r="3507" spans="1:21" ht="96" x14ac:dyDescent="0.2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s="6">
        <f t="shared" si="270"/>
        <v>104</v>
      </c>
      <c r="G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8269</v>
      </c>
      <c r="P3507" s="4">
        <f t="shared" si="271"/>
        <v>66.510000000000005</v>
      </c>
      <c r="Q3507" s="7">
        <f t="shared" si="272"/>
        <v>66.510000000000005</v>
      </c>
      <c r="R3507" s="8" t="s">
        <v>8315</v>
      </c>
      <c r="S3507" t="s">
        <v>8316</v>
      </c>
      <c r="T3507" s="11">
        <f t="shared" si="273"/>
        <v>41772.166666666664</v>
      </c>
      <c r="U3507" s="11">
        <f t="shared" si="274"/>
        <v>41760.935706018521</v>
      </c>
    </row>
    <row r="3508" spans="1:21" ht="48" x14ac:dyDescent="0.2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s="6">
        <f t="shared" si="270"/>
        <v>102</v>
      </c>
      <c r="G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8269</v>
      </c>
      <c r="P3508" s="4">
        <f t="shared" si="271"/>
        <v>105</v>
      </c>
      <c r="Q3508" s="7">
        <f t="shared" si="272"/>
        <v>105</v>
      </c>
      <c r="R3508" s="8" t="s">
        <v>8315</v>
      </c>
      <c r="S3508" t="s">
        <v>8316</v>
      </c>
      <c r="T3508" s="11">
        <f t="shared" si="273"/>
        <v>41874.734259259261</v>
      </c>
      <c r="U3508" s="11">
        <f t="shared" si="274"/>
        <v>41829.734259259261</v>
      </c>
    </row>
    <row r="3509" spans="1:21" ht="32" x14ac:dyDescent="0.2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s="6">
        <f t="shared" si="270"/>
        <v>104</v>
      </c>
      <c r="G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8269</v>
      </c>
      <c r="P3509" s="4">
        <f t="shared" si="271"/>
        <v>145</v>
      </c>
      <c r="Q3509" s="7">
        <f t="shared" si="272"/>
        <v>145</v>
      </c>
      <c r="R3509" s="8" t="s">
        <v>8315</v>
      </c>
      <c r="S3509" t="s">
        <v>8316</v>
      </c>
      <c r="T3509" s="11">
        <f t="shared" si="273"/>
        <v>42521.92288194444</v>
      </c>
      <c r="U3509" s="11">
        <f t="shared" si="274"/>
        <v>42491.92288194444</v>
      </c>
    </row>
    <row r="3510" spans="1:21" ht="48" x14ac:dyDescent="0.2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s="6">
        <f t="shared" si="270"/>
        <v>180</v>
      </c>
      <c r="G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8269</v>
      </c>
      <c r="P3510" s="4">
        <f t="shared" si="271"/>
        <v>12</v>
      </c>
      <c r="Q3510" s="7">
        <f t="shared" si="272"/>
        <v>12</v>
      </c>
      <c r="R3510" s="8" t="s">
        <v>8315</v>
      </c>
      <c r="S3510" t="s">
        <v>8316</v>
      </c>
      <c r="T3510" s="11">
        <f t="shared" si="273"/>
        <v>42500.875</v>
      </c>
      <c r="U3510" s="11">
        <f t="shared" si="274"/>
        <v>42477.729780092588</v>
      </c>
    </row>
    <row r="3511" spans="1:21" ht="48" x14ac:dyDescent="0.2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s="6">
        <f t="shared" si="270"/>
        <v>106</v>
      </c>
      <c r="G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8269</v>
      </c>
      <c r="P3511" s="4">
        <f t="shared" si="271"/>
        <v>96.67</v>
      </c>
      <c r="Q3511" s="7">
        <f t="shared" si="272"/>
        <v>96.67</v>
      </c>
      <c r="R3511" s="8" t="s">
        <v>8315</v>
      </c>
      <c r="S3511" t="s">
        <v>8316</v>
      </c>
      <c r="T3511" s="11">
        <f t="shared" si="273"/>
        <v>41964.204861111109</v>
      </c>
      <c r="U3511" s="11">
        <f t="shared" si="274"/>
        <v>41950.859560185185</v>
      </c>
    </row>
    <row r="3512" spans="1:21" ht="48" x14ac:dyDescent="0.2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s="6">
        <f t="shared" si="270"/>
        <v>101</v>
      </c>
      <c r="G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8269</v>
      </c>
      <c r="P3512" s="4">
        <f t="shared" si="271"/>
        <v>60.33</v>
      </c>
      <c r="Q3512" s="7">
        <f t="shared" si="272"/>
        <v>60.33</v>
      </c>
      <c r="R3512" s="8" t="s">
        <v>8315</v>
      </c>
      <c r="S3512" t="s">
        <v>8316</v>
      </c>
      <c r="T3512" s="11">
        <f t="shared" si="273"/>
        <v>41822.62090277778</v>
      </c>
      <c r="U3512" s="11">
        <f t="shared" si="274"/>
        <v>41802.62090277778</v>
      </c>
    </row>
    <row r="3513" spans="1:21" ht="48" x14ac:dyDescent="0.2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s="6">
        <f t="shared" si="270"/>
        <v>101</v>
      </c>
      <c r="G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8269</v>
      </c>
      <c r="P3513" s="4">
        <f t="shared" si="271"/>
        <v>79.89</v>
      </c>
      <c r="Q3513" s="7">
        <f t="shared" si="272"/>
        <v>79.89</v>
      </c>
      <c r="R3513" s="8" t="s">
        <v>8315</v>
      </c>
      <c r="S3513" t="s">
        <v>8316</v>
      </c>
      <c r="T3513" s="11">
        <f t="shared" si="273"/>
        <v>41950.770833333336</v>
      </c>
      <c r="U3513" s="11">
        <f t="shared" si="274"/>
        <v>41927.873784722222</v>
      </c>
    </row>
    <row r="3514" spans="1:21" ht="48" x14ac:dyDescent="0.2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s="6">
        <f t="shared" si="270"/>
        <v>100</v>
      </c>
      <c r="G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8269</v>
      </c>
      <c r="P3514" s="4">
        <f t="shared" si="271"/>
        <v>58.82</v>
      </c>
      <c r="Q3514" s="7">
        <f t="shared" si="272"/>
        <v>58.82</v>
      </c>
      <c r="R3514" s="8" t="s">
        <v>8315</v>
      </c>
      <c r="S3514" t="s">
        <v>8316</v>
      </c>
      <c r="T3514" s="11">
        <f t="shared" si="273"/>
        <v>42117.49527777778</v>
      </c>
      <c r="U3514" s="11">
        <f t="shared" si="274"/>
        <v>42057.536944444444</v>
      </c>
    </row>
    <row r="3515" spans="1:21" ht="48" x14ac:dyDescent="0.2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s="6">
        <f t="shared" si="270"/>
        <v>118</v>
      </c>
      <c r="G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8269</v>
      </c>
      <c r="P3515" s="4">
        <f t="shared" si="271"/>
        <v>75.34</v>
      </c>
      <c r="Q3515" s="7">
        <f t="shared" si="272"/>
        <v>75.34</v>
      </c>
      <c r="R3515" s="8" t="s">
        <v>8315</v>
      </c>
      <c r="S3515" t="s">
        <v>8316</v>
      </c>
      <c r="T3515" s="11">
        <f t="shared" si="273"/>
        <v>41794.207638888889</v>
      </c>
      <c r="U3515" s="11">
        <f t="shared" si="274"/>
        <v>41781.096203703702</v>
      </c>
    </row>
    <row r="3516" spans="1:21" ht="48" x14ac:dyDescent="0.2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s="6">
        <f t="shared" si="270"/>
        <v>110</v>
      </c>
      <c r="G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8269</v>
      </c>
      <c r="P3516" s="4">
        <f t="shared" si="271"/>
        <v>55</v>
      </c>
      <c r="Q3516" s="7">
        <f t="shared" si="272"/>
        <v>55</v>
      </c>
      <c r="R3516" s="8" t="s">
        <v>8315</v>
      </c>
      <c r="S3516" t="s">
        <v>8316</v>
      </c>
      <c r="T3516" s="11">
        <f t="shared" si="273"/>
        <v>42037.207638888889</v>
      </c>
      <c r="U3516" s="11">
        <f t="shared" si="274"/>
        <v>42020.846666666665</v>
      </c>
    </row>
    <row r="3517" spans="1:21" ht="48" x14ac:dyDescent="0.2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s="6">
        <f t="shared" si="270"/>
        <v>103</v>
      </c>
      <c r="G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8269</v>
      </c>
      <c r="P3517" s="4">
        <f t="shared" si="271"/>
        <v>66.959999999999994</v>
      </c>
      <c r="Q3517" s="7">
        <f t="shared" si="272"/>
        <v>66.959999999999994</v>
      </c>
      <c r="R3517" s="8" t="s">
        <v>8315</v>
      </c>
      <c r="S3517" t="s">
        <v>8316</v>
      </c>
      <c r="T3517" s="11">
        <f t="shared" si="273"/>
        <v>42155.772812499999</v>
      </c>
      <c r="U3517" s="11">
        <f t="shared" si="274"/>
        <v>42125.772812499999</v>
      </c>
    </row>
    <row r="3518" spans="1:21" ht="48" x14ac:dyDescent="0.2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s="6">
        <f t="shared" si="270"/>
        <v>100</v>
      </c>
      <c r="G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8269</v>
      </c>
      <c r="P3518" s="4">
        <f t="shared" si="271"/>
        <v>227.27</v>
      </c>
      <c r="Q3518" s="7">
        <f t="shared" si="272"/>
        <v>227.27</v>
      </c>
      <c r="R3518" s="8" t="s">
        <v>8315</v>
      </c>
      <c r="S3518" t="s">
        <v>8316</v>
      </c>
      <c r="T3518" s="11">
        <f t="shared" si="273"/>
        <v>41890.125</v>
      </c>
      <c r="U3518" s="11">
        <f t="shared" si="274"/>
        <v>41856.010069444441</v>
      </c>
    </row>
    <row r="3519" spans="1:21" ht="48" x14ac:dyDescent="0.2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s="6">
        <f t="shared" si="270"/>
        <v>100</v>
      </c>
      <c r="G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8269</v>
      </c>
      <c r="P3519" s="4">
        <f t="shared" si="271"/>
        <v>307.69</v>
      </c>
      <c r="Q3519" s="7">
        <f t="shared" si="272"/>
        <v>307.69</v>
      </c>
      <c r="R3519" s="8" t="s">
        <v>8315</v>
      </c>
      <c r="S3519" t="s">
        <v>8316</v>
      </c>
      <c r="T3519" s="11">
        <f t="shared" si="273"/>
        <v>41824.458333333336</v>
      </c>
      <c r="U3519" s="11">
        <f t="shared" si="274"/>
        <v>41794.817523148151</v>
      </c>
    </row>
    <row r="3520" spans="1:21" ht="48" x14ac:dyDescent="0.2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s="6">
        <f t="shared" si="270"/>
        <v>110</v>
      </c>
      <c r="G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8269</v>
      </c>
      <c r="P3520" s="4">
        <f t="shared" si="271"/>
        <v>50.02</v>
      </c>
      <c r="Q3520" s="7">
        <f t="shared" si="272"/>
        <v>50.02</v>
      </c>
      <c r="R3520" s="8" t="s">
        <v>8315</v>
      </c>
      <c r="S3520" t="s">
        <v>8316</v>
      </c>
      <c r="T3520" s="11">
        <f t="shared" si="273"/>
        <v>41914.597916666666</v>
      </c>
      <c r="U3520" s="11">
        <f t="shared" si="274"/>
        <v>41893.783553240741</v>
      </c>
    </row>
    <row r="3521" spans="1:21" ht="48" x14ac:dyDescent="0.2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s="6">
        <f t="shared" si="270"/>
        <v>101</v>
      </c>
      <c r="G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8269</v>
      </c>
      <c r="P3521" s="4">
        <f t="shared" si="271"/>
        <v>72.39</v>
      </c>
      <c r="Q3521" s="7">
        <f t="shared" si="272"/>
        <v>72.39</v>
      </c>
      <c r="R3521" s="8" t="s">
        <v>8315</v>
      </c>
      <c r="S3521" t="s">
        <v>8316</v>
      </c>
      <c r="T3521" s="11">
        <f t="shared" si="273"/>
        <v>42067.598958333328</v>
      </c>
      <c r="U3521" s="11">
        <f t="shared" si="274"/>
        <v>42037.598958333328</v>
      </c>
    </row>
    <row r="3522" spans="1:21" ht="32" x14ac:dyDescent="0.2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s="6">
        <f t="shared" si="270"/>
        <v>101</v>
      </c>
      <c r="G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8269</v>
      </c>
      <c r="P3522" s="4">
        <f t="shared" si="271"/>
        <v>95.95</v>
      </c>
      <c r="Q3522" s="7">
        <f t="shared" si="272"/>
        <v>95.95</v>
      </c>
      <c r="R3522" s="8" t="s">
        <v>8315</v>
      </c>
      <c r="S3522" t="s">
        <v>8316</v>
      </c>
      <c r="T3522" s="11">
        <f t="shared" si="273"/>
        <v>42253.57430555555</v>
      </c>
      <c r="U3522" s="11">
        <f t="shared" si="274"/>
        <v>42227.824212962965</v>
      </c>
    </row>
    <row r="3523" spans="1:21" ht="48" x14ac:dyDescent="0.2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s="6">
        <f t="shared" ref="F3523:F3586" si="275">ROUND(E3523/D3523*100,0)</f>
        <v>169</v>
      </c>
      <c r="G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8269</v>
      </c>
      <c r="P3523" s="4">
        <f t="shared" ref="P3523:P3586" si="276">ROUND(E3523/M3523,2)</f>
        <v>45.62</v>
      </c>
      <c r="Q3523" s="7">
        <f t="shared" ref="Q3523:Q3586" si="277">IFERROR(ROUND(E3523/M3523,2),0)</f>
        <v>45.62</v>
      </c>
      <c r="R3523" s="8" t="s">
        <v>8315</v>
      </c>
      <c r="S3523" t="s">
        <v>8316</v>
      </c>
      <c r="T3523" s="11">
        <f t="shared" ref="T3523:T3586" si="278">(((J3523/60)/60)/24)+DATE(1970,1,1)</f>
        <v>41911.361342592594</v>
      </c>
      <c r="U3523" s="11">
        <f t="shared" ref="U3523:U3586" si="279">(((K3523/60)/60)/24)+DATE(1970,1,1)</f>
        <v>41881.361342592594</v>
      </c>
    </row>
    <row r="3524" spans="1:21" ht="48" x14ac:dyDescent="0.2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s="6">
        <f t="shared" si="275"/>
        <v>100</v>
      </c>
      <c r="G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8269</v>
      </c>
      <c r="P3524" s="4">
        <f t="shared" si="276"/>
        <v>41.03</v>
      </c>
      <c r="Q3524" s="7">
        <f t="shared" si="277"/>
        <v>41.03</v>
      </c>
      <c r="R3524" s="8" t="s">
        <v>8315</v>
      </c>
      <c r="S3524" t="s">
        <v>8316</v>
      </c>
      <c r="T3524" s="11">
        <f t="shared" si="278"/>
        <v>42262.420833333337</v>
      </c>
      <c r="U3524" s="11">
        <f t="shared" si="279"/>
        <v>42234.789884259255</v>
      </c>
    </row>
    <row r="3525" spans="1:21" ht="48" x14ac:dyDescent="0.2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s="6">
        <f t="shared" si="275"/>
        <v>114</v>
      </c>
      <c r="G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8269</v>
      </c>
      <c r="P3525" s="4">
        <f t="shared" si="276"/>
        <v>56.83</v>
      </c>
      <c r="Q3525" s="7">
        <f t="shared" si="277"/>
        <v>56.83</v>
      </c>
      <c r="R3525" s="8" t="s">
        <v>8315</v>
      </c>
      <c r="S3525" t="s">
        <v>8316</v>
      </c>
      <c r="T3525" s="11">
        <f t="shared" si="278"/>
        <v>42638.958333333328</v>
      </c>
      <c r="U3525" s="11">
        <f t="shared" si="279"/>
        <v>42581.397546296299</v>
      </c>
    </row>
    <row r="3526" spans="1:21" ht="48" x14ac:dyDescent="0.2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s="6">
        <f t="shared" si="275"/>
        <v>102</v>
      </c>
      <c r="G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8269</v>
      </c>
      <c r="P3526" s="4">
        <f t="shared" si="276"/>
        <v>137.24</v>
      </c>
      <c r="Q3526" s="7">
        <f t="shared" si="277"/>
        <v>137.24</v>
      </c>
      <c r="R3526" s="8" t="s">
        <v>8315</v>
      </c>
      <c r="S3526" t="s">
        <v>8316</v>
      </c>
      <c r="T3526" s="11">
        <f t="shared" si="278"/>
        <v>41895.166666666664</v>
      </c>
      <c r="U3526" s="11">
        <f t="shared" si="279"/>
        <v>41880.76357638889</v>
      </c>
    </row>
    <row r="3527" spans="1:21" ht="48" x14ac:dyDescent="0.2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s="6">
        <f t="shared" si="275"/>
        <v>106</v>
      </c>
      <c r="G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8269</v>
      </c>
      <c r="P3527" s="4">
        <f t="shared" si="276"/>
        <v>75.709999999999994</v>
      </c>
      <c r="Q3527" s="7">
        <f t="shared" si="277"/>
        <v>75.709999999999994</v>
      </c>
      <c r="R3527" s="8" t="s">
        <v>8315</v>
      </c>
      <c r="S3527" t="s">
        <v>8316</v>
      </c>
      <c r="T3527" s="11">
        <f t="shared" si="278"/>
        <v>42225.666666666672</v>
      </c>
      <c r="U3527" s="11">
        <f t="shared" si="279"/>
        <v>42214.6956712963</v>
      </c>
    </row>
    <row r="3528" spans="1:21" ht="48" x14ac:dyDescent="0.2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s="6">
        <f t="shared" si="275"/>
        <v>102</v>
      </c>
      <c r="G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8269</v>
      </c>
      <c r="P3528" s="4">
        <f t="shared" si="276"/>
        <v>99</v>
      </c>
      <c r="Q3528" s="7">
        <f t="shared" si="277"/>
        <v>99</v>
      </c>
      <c r="R3528" s="8" t="s">
        <v>8315</v>
      </c>
      <c r="S3528" t="s">
        <v>8316</v>
      </c>
      <c r="T3528" s="11">
        <f t="shared" si="278"/>
        <v>42488.249305555553</v>
      </c>
      <c r="U3528" s="11">
        <f t="shared" si="279"/>
        <v>42460.335312499999</v>
      </c>
    </row>
    <row r="3529" spans="1:21" ht="48" x14ac:dyDescent="0.2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s="6">
        <f t="shared" si="275"/>
        <v>117</v>
      </c>
      <c r="G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8269</v>
      </c>
      <c r="P3529" s="4">
        <f t="shared" si="276"/>
        <v>81.569999999999993</v>
      </c>
      <c r="Q3529" s="7">
        <f t="shared" si="277"/>
        <v>81.569999999999993</v>
      </c>
      <c r="R3529" s="8" t="s">
        <v>8315</v>
      </c>
      <c r="S3529" t="s">
        <v>8316</v>
      </c>
      <c r="T3529" s="11">
        <f t="shared" si="278"/>
        <v>42196.165972222225</v>
      </c>
      <c r="U3529" s="11">
        <f t="shared" si="279"/>
        <v>42167.023206018523</v>
      </c>
    </row>
    <row r="3530" spans="1:21" ht="48" x14ac:dyDescent="0.2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s="6">
        <f t="shared" si="275"/>
        <v>101</v>
      </c>
      <c r="G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8269</v>
      </c>
      <c r="P3530" s="4">
        <f t="shared" si="276"/>
        <v>45.11</v>
      </c>
      <c r="Q3530" s="7">
        <f t="shared" si="277"/>
        <v>45.11</v>
      </c>
      <c r="R3530" s="8" t="s">
        <v>8315</v>
      </c>
      <c r="S3530" t="s">
        <v>8316</v>
      </c>
      <c r="T3530" s="11">
        <f t="shared" si="278"/>
        <v>42753.50136574074</v>
      </c>
      <c r="U3530" s="11">
        <f t="shared" si="279"/>
        <v>42733.50136574074</v>
      </c>
    </row>
    <row r="3531" spans="1:21" ht="48" x14ac:dyDescent="0.2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s="6">
        <f t="shared" si="275"/>
        <v>132</v>
      </c>
      <c r="G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8269</v>
      </c>
      <c r="P3531" s="4">
        <f t="shared" si="276"/>
        <v>36.67</v>
      </c>
      <c r="Q3531" s="7">
        <f t="shared" si="277"/>
        <v>36.67</v>
      </c>
      <c r="R3531" s="8" t="s">
        <v>8315</v>
      </c>
      <c r="S3531" t="s">
        <v>8316</v>
      </c>
      <c r="T3531" s="11">
        <f t="shared" si="278"/>
        <v>42198.041666666672</v>
      </c>
      <c r="U3531" s="11">
        <f t="shared" si="279"/>
        <v>42177.761782407411</v>
      </c>
    </row>
    <row r="3532" spans="1:21" ht="48" x14ac:dyDescent="0.2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s="6">
        <f t="shared" si="275"/>
        <v>100</v>
      </c>
      <c r="G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8269</v>
      </c>
      <c r="P3532" s="4">
        <f t="shared" si="276"/>
        <v>125</v>
      </c>
      <c r="Q3532" s="7">
        <f t="shared" si="277"/>
        <v>125</v>
      </c>
      <c r="R3532" s="8" t="s">
        <v>8315</v>
      </c>
      <c r="S3532" t="s">
        <v>8316</v>
      </c>
      <c r="T3532" s="11">
        <f t="shared" si="278"/>
        <v>42470.833333333328</v>
      </c>
      <c r="U3532" s="11">
        <f t="shared" si="279"/>
        <v>42442.623344907406</v>
      </c>
    </row>
    <row r="3533" spans="1:21" ht="16" x14ac:dyDescent="0.2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s="6">
        <f t="shared" si="275"/>
        <v>128</v>
      </c>
      <c r="G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8269</v>
      </c>
      <c r="P3533" s="4">
        <f t="shared" si="276"/>
        <v>49.23</v>
      </c>
      <c r="Q3533" s="7">
        <f t="shared" si="277"/>
        <v>49.23</v>
      </c>
      <c r="R3533" s="8" t="s">
        <v>8315</v>
      </c>
      <c r="S3533" t="s">
        <v>8316</v>
      </c>
      <c r="T3533" s="11">
        <f t="shared" si="278"/>
        <v>42551.654328703706</v>
      </c>
      <c r="U3533" s="11">
        <f t="shared" si="279"/>
        <v>42521.654328703706</v>
      </c>
    </row>
    <row r="3534" spans="1:21" ht="48" x14ac:dyDescent="0.2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s="6">
        <f t="shared" si="275"/>
        <v>119</v>
      </c>
      <c r="G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8269</v>
      </c>
      <c r="P3534" s="4">
        <f t="shared" si="276"/>
        <v>42.3</v>
      </c>
      <c r="Q3534" s="7">
        <f t="shared" si="277"/>
        <v>42.3</v>
      </c>
      <c r="R3534" s="8" t="s">
        <v>8315</v>
      </c>
      <c r="S3534" t="s">
        <v>8316</v>
      </c>
      <c r="T3534" s="11">
        <f t="shared" si="278"/>
        <v>41900.165972222225</v>
      </c>
      <c r="U3534" s="11">
        <f t="shared" si="279"/>
        <v>41884.599849537037</v>
      </c>
    </row>
    <row r="3535" spans="1:21" ht="48" x14ac:dyDescent="0.2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s="6">
        <f t="shared" si="275"/>
        <v>126</v>
      </c>
      <c r="G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8269</v>
      </c>
      <c r="P3535" s="4">
        <f t="shared" si="276"/>
        <v>78.88</v>
      </c>
      <c r="Q3535" s="7">
        <f t="shared" si="277"/>
        <v>78.88</v>
      </c>
      <c r="R3535" s="8" t="s">
        <v>8315</v>
      </c>
      <c r="S3535" t="s">
        <v>8316</v>
      </c>
      <c r="T3535" s="11">
        <f t="shared" si="278"/>
        <v>42319.802858796291</v>
      </c>
      <c r="U3535" s="11">
        <f t="shared" si="279"/>
        <v>42289.761192129634</v>
      </c>
    </row>
    <row r="3536" spans="1:21" ht="32" x14ac:dyDescent="0.2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s="6">
        <f t="shared" si="275"/>
        <v>156</v>
      </c>
      <c r="G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8269</v>
      </c>
      <c r="P3536" s="4">
        <f t="shared" si="276"/>
        <v>38.28</v>
      </c>
      <c r="Q3536" s="7">
        <f t="shared" si="277"/>
        <v>38.28</v>
      </c>
      <c r="R3536" s="8" t="s">
        <v>8315</v>
      </c>
      <c r="S3536" t="s">
        <v>8316</v>
      </c>
      <c r="T3536" s="11">
        <f t="shared" si="278"/>
        <v>42278.6252662037</v>
      </c>
      <c r="U3536" s="11">
        <f t="shared" si="279"/>
        <v>42243.6252662037</v>
      </c>
    </row>
    <row r="3537" spans="1:21" ht="48" x14ac:dyDescent="0.2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s="6">
        <f t="shared" si="275"/>
        <v>103</v>
      </c>
      <c r="G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8269</v>
      </c>
      <c r="P3537" s="4">
        <f t="shared" si="276"/>
        <v>44.85</v>
      </c>
      <c r="Q3537" s="7">
        <f t="shared" si="277"/>
        <v>44.85</v>
      </c>
      <c r="R3537" s="8" t="s">
        <v>8315</v>
      </c>
      <c r="S3537" t="s">
        <v>8316</v>
      </c>
      <c r="T3537" s="11">
        <f t="shared" si="278"/>
        <v>42279.75</v>
      </c>
      <c r="U3537" s="11">
        <f t="shared" si="279"/>
        <v>42248.640162037031</v>
      </c>
    </row>
    <row r="3538" spans="1:21" ht="48" x14ac:dyDescent="0.2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s="6">
        <f t="shared" si="275"/>
        <v>153</v>
      </c>
      <c r="G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8269</v>
      </c>
      <c r="P3538" s="4">
        <f t="shared" si="276"/>
        <v>13.53</v>
      </c>
      <c r="Q3538" s="7">
        <f t="shared" si="277"/>
        <v>13.53</v>
      </c>
      <c r="R3538" s="8" t="s">
        <v>8315</v>
      </c>
      <c r="S3538" t="s">
        <v>8316</v>
      </c>
      <c r="T3538" s="11">
        <f t="shared" si="278"/>
        <v>42358.499305555553</v>
      </c>
      <c r="U3538" s="11">
        <f t="shared" si="279"/>
        <v>42328.727141203708</v>
      </c>
    </row>
    <row r="3539" spans="1:21" ht="48" x14ac:dyDescent="0.2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s="6">
        <f t="shared" si="275"/>
        <v>180</v>
      </c>
      <c r="G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8269</v>
      </c>
      <c r="P3539" s="4">
        <f t="shared" si="276"/>
        <v>43.5</v>
      </c>
      <c r="Q3539" s="7">
        <f t="shared" si="277"/>
        <v>43.5</v>
      </c>
      <c r="R3539" s="8" t="s">
        <v>8315</v>
      </c>
      <c r="S3539" t="s">
        <v>8316</v>
      </c>
      <c r="T3539" s="11">
        <f t="shared" si="278"/>
        <v>41960.332638888889</v>
      </c>
      <c r="U3539" s="11">
        <f t="shared" si="279"/>
        <v>41923.354351851849</v>
      </c>
    </row>
    <row r="3540" spans="1:21" ht="48" x14ac:dyDescent="0.2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s="6">
        <f t="shared" si="275"/>
        <v>128</v>
      </c>
      <c r="G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8269</v>
      </c>
      <c r="P3540" s="4">
        <f t="shared" si="276"/>
        <v>30.95</v>
      </c>
      <c r="Q3540" s="7">
        <f t="shared" si="277"/>
        <v>30.95</v>
      </c>
      <c r="R3540" s="8" t="s">
        <v>8315</v>
      </c>
      <c r="S3540" t="s">
        <v>8316</v>
      </c>
      <c r="T3540" s="11">
        <f t="shared" si="278"/>
        <v>42599.420601851853</v>
      </c>
      <c r="U3540" s="11">
        <f t="shared" si="279"/>
        <v>42571.420601851853</v>
      </c>
    </row>
    <row r="3541" spans="1:21" ht="48" x14ac:dyDescent="0.2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s="6">
        <f t="shared" si="275"/>
        <v>120</v>
      </c>
      <c r="G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8269</v>
      </c>
      <c r="P3541" s="4">
        <f t="shared" si="276"/>
        <v>55.23</v>
      </c>
      <c r="Q3541" s="7">
        <f t="shared" si="277"/>
        <v>55.23</v>
      </c>
      <c r="R3541" s="8" t="s">
        <v>8315</v>
      </c>
      <c r="S3541" t="s">
        <v>8316</v>
      </c>
      <c r="T3541" s="11">
        <f t="shared" si="278"/>
        <v>42621.756041666667</v>
      </c>
      <c r="U3541" s="11">
        <f t="shared" si="279"/>
        <v>42600.756041666667</v>
      </c>
    </row>
    <row r="3542" spans="1:21" ht="48" x14ac:dyDescent="0.2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s="6">
        <f t="shared" si="275"/>
        <v>123</v>
      </c>
      <c r="G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8269</v>
      </c>
      <c r="P3542" s="4">
        <f t="shared" si="276"/>
        <v>46.13</v>
      </c>
      <c r="Q3542" s="7">
        <f t="shared" si="277"/>
        <v>46.13</v>
      </c>
      <c r="R3542" s="8" t="s">
        <v>8315</v>
      </c>
      <c r="S3542" t="s">
        <v>8316</v>
      </c>
      <c r="T3542" s="11">
        <f t="shared" si="278"/>
        <v>42547.003368055557</v>
      </c>
      <c r="U3542" s="11">
        <f t="shared" si="279"/>
        <v>42517.003368055557</v>
      </c>
    </row>
    <row r="3543" spans="1:21" ht="48" x14ac:dyDescent="0.2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s="6">
        <f t="shared" si="275"/>
        <v>105</v>
      </c>
      <c r="G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8269</v>
      </c>
      <c r="P3543" s="4">
        <f t="shared" si="276"/>
        <v>39.380000000000003</v>
      </c>
      <c r="Q3543" s="7">
        <f t="shared" si="277"/>
        <v>39.380000000000003</v>
      </c>
      <c r="R3543" s="8" t="s">
        <v>8315</v>
      </c>
      <c r="S3543" t="s">
        <v>8316</v>
      </c>
      <c r="T3543" s="11">
        <f t="shared" si="278"/>
        <v>42247.730034722219</v>
      </c>
      <c r="U3543" s="11">
        <f t="shared" si="279"/>
        <v>42222.730034722219</v>
      </c>
    </row>
    <row r="3544" spans="1:21" ht="48" x14ac:dyDescent="0.2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s="6">
        <f t="shared" si="275"/>
        <v>102</v>
      </c>
      <c r="G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8269</v>
      </c>
      <c r="P3544" s="4">
        <f t="shared" si="276"/>
        <v>66.150000000000006</v>
      </c>
      <c r="Q3544" s="7">
        <f t="shared" si="277"/>
        <v>66.150000000000006</v>
      </c>
      <c r="R3544" s="8" t="s">
        <v>8315</v>
      </c>
      <c r="S3544" t="s">
        <v>8316</v>
      </c>
      <c r="T3544" s="11">
        <f t="shared" si="278"/>
        <v>41889.599791666667</v>
      </c>
      <c r="U3544" s="11">
        <f t="shared" si="279"/>
        <v>41829.599791666667</v>
      </c>
    </row>
    <row r="3545" spans="1:21" ht="48" x14ac:dyDescent="0.2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s="6">
        <f t="shared" si="275"/>
        <v>105</v>
      </c>
      <c r="G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8269</v>
      </c>
      <c r="P3545" s="4">
        <f t="shared" si="276"/>
        <v>54.14</v>
      </c>
      <c r="Q3545" s="7">
        <f t="shared" si="277"/>
        <v>54.14</v>
      </c>
      <c r="R3545" s="8" t="s">
        <v>8315</v>
      </c>
      <c r="S3545" t="s">
        <v>8316</v>
      </c>
      <c r="T3545" s="11">
        <f t="shared" si="278"/>
        <v>42180.755312499998</v>
      </c>
      <c r="U3545" s="11">
        <f t="shared" si="279"/>
        <v>42150.755312499998</v>
      </c>
    </row>
    <row r="3546" spans="1:21" ht="32" x14ac:dyDescent="0.2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s="6">
        <f t="shared" si="275"/>
        <v>100</v>
      </c>
      <c r="G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8269</v>
      </c>
      <c r="P3546" s="4">
        <f t="shared" si="276"/>
        <v>104.17</v>
      </c>
      <c r="Q3546" s="7">
        <f t="shared" si="277"/>
        <v>104.17</v>
      </c>
      <c r="R3546" s="8" t="s">
        <v>8315</v>
      </c>
      <c r="S3546" t="s">
        <v>8316</v>
      </c>
      <c r="T3546" s="11">
        <f t="shared" si="278"/>
        <v>42070.831678240742</v>
      </c>
      <c r="U3546" s="11">
        <f t="shared" si="279"/>
        <v>42040.831678240742</v>
      </c>
    </row>
    <row r="3547" spans="1:21" ht="48" x14ac:dyDescent="0.2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s="6">
        <f t="shared" si="275"/>
        <v>100</v>
      </c>
      <c r="G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8269</v>
      </c>
      <c r="P3547" s="4">
        <f t="shared" si="276"/>
        <v>31.38</v>
      </c>
      <c r="Q3547" s="7">
        <f t="shared" si="277"/>
        <v>31.38</v>
      </c>
      <c r="R3547" s="8" t="s">
        <v>8315</v>
      </c>
      <c r="S3547" t="s">
        <v>8316</v>
      </c>
      <c r="T3547" s="11">
        <f t="shared" si="278"/>
        <v>42105.807395833333</v>
      </c>
      <c r="U3547" s="11">
        <f t="shared" si="279"/>
        <v>42075.807395833333</v>
      </c>
    </row>
    <row r="3548" spans="1:21" ht="48" x14ac:dyDescent="0.2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s="6">
        <f t="shared" si="275"/>
        <v>102</v>
      </c>
      <c r="G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8269</v>
      </c>
      <c r="P3548" s="4">
        <f t="shared" si="276"/>
        <v>59.21</v>
      </c>
      <c r="Q3548" s="7">
        <f t="shared" si="277"/>
        <v>59.21</v>
      </c>
      <c r="R3548" s="8" t="s">
        <v>8315</v>
      </c>
      <c r="S3548" t="s">
        <v>8316</v>
      </c>
      <c r="T3548" s="11">
        <f t="shared" si="278"/>
        <v>42095.165972222225</v>
      </c>
      <c r="U3548" s="11">
        <f t="shared" si="279"/>
        <v>42073.660694444443</v>
      </c>
    </row>
    <row r="3549" spans="1:21" ht="48" x14ac:dyDescent="0.2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s="6">
        <f t="shared" si="275"/>
        <v>114</v>
      </c>
      <c r="G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8269</v>
      </c>
      <c r="P3549" s="4">
        <f t="shared" si="276"/>
        <v>119.18</v>
      </c>
      <c r="Q3549" s="7">
        <f t="shared" si="277"/>
        <v>119.18</v>
      </c>
      <c r="R3549" s="8" t="s">
        <v>8315</v>
      </c>
      <c r="S3549" t="s">
        <v>8316</v>
      </c>
      <c r="T3549" s="11">
        <f t="shared" si="278"/>
        <v>42504.165972222225</v>
      </c>
      <c r="U3549" s="11">
        <f t="shared" si="279"/>
        <v>42480.078715277778</v>
      </c>
    </row>
    <row r="3550" spans="1:21" ht="48" x14ac:dyDescent="0.2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s="6">
        <f t="shared" si="275"/>
        <v>102</v>
      </c>
      <c r="G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8269</v>
      </c>
      <c r="P3550" s="4">
        <f t="shared" si="276"/>
        <v>164.62</v>
      </c>
      <c r="Q3550" s="7">
        <f t="shared" si="277"/>
        <v>164.62</v>
      </c>
      <c r="R3550" s="8" t="s">
        <v>8315</v>
      </c>
      <c r="S3550" t="s">
        <v>8316</v>
      </c>
      <c r="T3550" s="11">
        <f t="shared" si="278"/>
        <v>42434.041666666672</v>
      </c>
      <c r="U3550" s="11">
        <f t="shared" si="279"/>
        <v>42411.942291666666</v>
      </c>
    </row>
    <row r="3551" spans="1:21" ht="48" x14ac:dyDescent="0.2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s="6">
        <f t="shared" si="275"/>
        <v>102</v>
      </c>
      <c r="G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8269</v>
      </c>
      <c r="P3551" s="4">
        <f t="shared" si="276"/>
        <v>24.29</v>
      </c>
      <c r="Q3551" s="7">
        <f t="shared" si="277"/>
        <v>24.29</v>
      </c>
      <c r="R3551" s="8" t="s">
        <v>8315</v>
      </c>
      <c r="S3551" t="s">
        <v>8316</v>
      </c>
      <c r="T3551" s="11">
        <f t="shared" si="278"/>
        <v>42251.394363425927</v>
      </c>
      <c r="U3551" s="11">
        <f t="shared" si="279"/>
        <v>42223.394363425927</v>
      </c>
    </row>
    <row r="3552" spans="1:21" ht="48" x14ac:dyDescent="0.2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s="6">
        <f t="shared" si="275"/>
        <v>105</v>
      </c>
      <c r="G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8269</v>
      </c>
      <c r="P3552" s="4">
        <f t="shared" si="276"/>
        <v>40.94</v>
      </c>
      <c r="Q3552" s="7">
        <f t="shared" si="277"/>
        <v>40.94</v>
      </c>
      <c r="R3552" s="8" t="s">
        <v>8315</v>
      </c>
      <c r="S3552" t="s">
        <v>8316</v>
      </c>
      <c r="T3552" s="11">
        <f t="shared" si="278"/>
        <v>42492.893495370372</v>
      </c>
      <c r="U3552" s="11">
        <f t="shared" si="279"/>
        <v>42462.893495370372</v>
      </c>
    </row>
    <row r="3553" spans="1:21" ht="48" x14ac:dyDescent="0.2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s="6">
        <f t="shared" si="275"/>
        <v>102</v>
      </c>
      <c r="G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8269</v>
      </c>
      <c r="P3553" s="4">
        <f t="shared" si="276"/>
        <v>61.1</v>
      </c>
      <c r="Q3553" s="7">
        <f t="shared" si="277"/>
        <v>61.1</v>
      </c>
      <c r="R3553" s="8" t="s">
        <v>8315</v>
      </c>
      <c r="S3553" t="s">
        <v>8316</v>
      </c>
      <c r="T3553" s="11">
        <f t="shared" si="278"/>
        <v>41781.921527777777</v>
      </c>
      <c r="U3553" s="11">
        <f t="shared" si="279"/>
        <v>41753.515856481477</v>
      </c>
    </row>
    <row r="3554" spans="1:21" ht="48" x14ac:dyDescent="0.2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s="6">
        <f t="shared" si="275"/>
        <v>100</v>
      </c>
      <c r="G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8269</v>
      </c>
      <c r="P3554" s="4">
        <f t="shared" si="276"/>
        <v>38.65</v>
      </c>
      <c r="Q3554" s="7">
        <f t="shared" si="277"/>
        <v>38.65</v>
      </c>
      <c r="R3554" s="8" t="s">
        <v>8315</v>
      </c>
      <c r="S3554" t="s">
        <v>8316</v>
      </c>
      <c r="T3554" s="11">
        <f t="shared" si="278"/>
        <v>41818.587083333332</v>
      </c>
      <c r="U3554" s="11">
        <f t="shared" si="279"/>
        <v>41788.587083333332</v>
      </c>
    </row>
    <row r="3555" spans="1:21" ht="48" x14ac:dyDescent="0.2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s="6">
        <f t="shared" si="275"/>
        <v>106</v>
      </c>
      <c r="G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8269</v>
      </c>
      <c r="P3555" s="4">
        <f t="shared" si="276"/>
        <v>56.2</v>
      </c>
      <c r="Q3555" s="7">
        <f t="shared" si="277"/>
        <v>56.2</v>
      </c>
      <c r="R3555" s="8" t="s">
        <v>8315</v>
      </c>
      <c r="S3555" t="s">
        <v>8316</v>
      </c>
      <c r="T3555" s="11">
        <f t="shared" si="278"/>
        <v>42228</v>
      </c>
      <c r="U3555" s="11">
        <f t="shared" si="279"/>
        <v>42196.028703703705</v>
      </c>
    </row>
    <row r="3556" spans="1:21" ht="48" x14ac:dyDescent="0.2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s="6">
        <f t="shared" si="275"/>
        <v>113</v>
      </c>
      <c r="G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8269</v>
      </c>
      <c r="P3556" s="4">
        <f t="shared" si="276"/>
        <v>107</v>
      </c>
      <c r="Q3556" s="7">
        <f t="shared" si="277"/>
        <v>107</v>
      </c>
      <c r="R3556" s="8" t="s">
        <v>8315</v>
      </c>
      <c r="S3556" t="s">
        <v>8316</v>
      </c>
      <c r="T3556" s="11">
        <f t="shared" si="278"/>
        <v>42046.708333333328</v>
      </c>
      <c r="U3556" s="11">
        <f t="shared" si="279"/>
        <v>42016.050451388888</v>
      </c>
    </row>
    <row r="3557" spans="1:21" ht="48" x14ac:dyDescent="0.2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s="6">
        <f t="shared" si="275"/>
        <v>100</v>
      </c>
      <c r="G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8269</v>
      </c>
      <c r="P3557" s="4">
        <f t="shared" si="276"/>
        <v>171.43</v>
      </c>
      <c r="Q3557" s="7">
        <f t="shared" si="277"/>
        <v>171.43</v>
      </c>
      <c r="R3557" s="8" t="s">
        <v>8315</v>
      </c>
      <c r="S3557" t="s">
        <v>8316</v>
      </c>
      <c r="T3557" s="11">
        <f t="shared" si="278"/>
        <v>42691.483726851846</v>
      </c>
      <c r="U3557" s="11">
        <f t="shared" si="279"/>
        <v>42661.442060185189</v>
      </c>
    </row>
    <row r="3558" spans="1:21" ht="48" x14ac:dyDescent="0.2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s="6">
        <f t="shared" si="275"/>
        <v>100</v>
      </c>
      <c r="G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8269</v>
      </c>
      <c r="P3558" s="4">
        <f t="shared" si="276"/>
        <v>110.5</v>
      </c>
      <c r="Q3558" s="7">
        <f t="shared" si="277"/>
        <v>110.5</v>
      </c>
      <c r="R3558" s="8" t="s">
        <v>8315</v>
      </c>
      <c r="S3558" t="s">
        <v>8316</v>
      </c>
      <c r="T3558" s="11">
        <f t="shared" si="278"/>
        <v>41868.649583333332</v>
      </c>
      <c r="U3558" s="11">
        <f t="shared" si="279"/>
        <v>41808.649583333332</v>
      </c>
    </row>
    <row r="3559" spans="1:21" ht="48" x14ac:dyDescent="0.2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s="6">
        <f t="shared" si="275"/>
        <v>100</v>
      </c>
      <c r="G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8269</v>
      </c>
      <c r="P3559" s="4">
        <f t="shared" si="276"/>
        <v>179.28</v>
      </c>
      <c r="Q3559" s="7">
        <f t="shared" si="277"/>
        <v>179.28</v>
      </c>
      <c r="R3559" s="8" t="s">
        <v>8315</v>
      </c>
      <c r="S3559" t="s">
        <v>8316</v>
      </c>
      <c r="T3559" s="11">
        <f t="shared" si="278"/>
        <v>41764.276747685188</v>
      </c>
      <c r="U3559" s="11">
        <f t="shared" si="279"/>
        <v>41730.276747685188</v>
      </c>
    </row>
    <row r="3560" spans="1:21" ht="48" x14ac:dyDescent="0.2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s="6">
        <f t="shared" si="275"/>
        <v>144</v>
      </c>
      <c r="G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8269</v>
      </c>
      <c r="P3560" s="4">
        <f t="shared" si="276"/>
        <v>22.91</v>
      </c>
      <c r="Q3560" s="7">
        <f t="shared" si="277"/>
        <v>22.91</v>
      </c>
      <c r="R3560" s="8" t="s">
        <v>8315</v>
      </c>
      <c r="S3560" t="s">
        <v>8316</v>
      </c>
      <c r="T3560" s="11">
        <f t="shared" si="278"/>
        <v>42181.875</v>
      </c>
      <c r="U3560" s="11">
        <f t="shared" si="279"/>
        <v>42139.816840277781</v>
      </c>
    </row>
    <row r="3561" spans="1:21" ht="48" x14ac:dyDescent="0.2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s="6">
        <f t="shared" si="275"/>
        <v>104</v>
      </c>
      <c r="G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8269</v>
      </c>
      <c r="P3561" s="4">
        <f t="shared" si="276"/>
        <v>43.13</v>
      </c>
      <c r="Q3561" s="7">
        <f t="shared" si="277"/>
        <v>43.13</v>
      </c>
      <c r="R3561" s="8" t="s">
        <v>8315</v>
      </c>
      <c r="S3561" t="s">
        <v>8316</v>
      </c>
      <c r="T3561" s="11">
        <f t="shared" si="278"/>
        <v>42216.373611111107</v>
      </c>
      <c r="U3561" s="11">
        <f t="shared" si="279"/>
        <v>42194.096157407403</v>
      </c>
    </row>
    <row r="3562" spans="1:21" ht="48" x14ac:dyDescent="0.2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s="6">
        <f t="shared" si="275"/>
        <v>108</v>
      </c>
      <c r="G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8269</v>
      </c>
      <c r="P3562" s="4">
        <f t="shared" si="276"/>
        <v>46.89</v>
      </c>
      <c r="Q3562" s="7">
        <f t="shared" si="277"/>
        <v>46.89</v>
      </c>
      <c r="R3562" s="8" t="s">
        <v>8315</v>
      </c>
      <c r="S3562" t="s">
        <v>8316</v>
      </c>
      <c r="T3562" s="11">
        <f t="shared" si="278"/>
        <v>42151.114583333328</v>
      </c>
      <c r="U3562" s="11">
        <f t="shared" si="279"/>
        <v>42115.889652777783</v>
      </c>
    </row>
    <row r="3563" spans="1:21" ht="112" x14ac:dyDescent="0.2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s="6">
        <f t="shared" si="275"/>
        <v>102</v>
      </c>
      <c r="G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8269</v>
      </c>
      <c r="P3563" s="4">
        <f t="shared" si="276"/>
        <v>47.41</v>
      </c>
      <c r="Q3563" s="7">
        <f t="shared" si="277"/>
        <v>47.41</v>
      </c>
      <c r="R3563" s="8" t="s">
        <v>8315</v>
      </c>
      <c r="S3563" t="s">
        <v>8316</v>
      </c>
      <c r="T3563" s="11">
        <f t="shared" si="278"/>
        <v>42221.774999999994</v>
      </c>
      <c r="U3563" s="11">
        <f t="shared" si="279"/>
        <v>42203.680300925931</v>
      </c>
    </row>
    <row r="3564" spans="1:21" ht="48" x14ac:dyDescent="0.2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s="6">
        <f t="shared" si="275"/>
        <v>149</v>
      </c>
      <c r="G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8269</v>
      </c>
      <c r="P3564" s="4">
        <f t="shared" si="276"/>
        <v>15.13</v>
      </c>
      <c r="Q3564" s="7">
        <f t="shared" si="277"/>
        <v>15.13</v>
      </c>
      <c r="R3564" s="8" t="s">
        <v>8315</v>
      </c>
      <c r="S3564" t="s">
        <v>8316</v>
      </c>
      <c r="T3564" s="11">
        <f t="shared" si="278"/>
        <v>42442.916666666672</v>
      </c>
      <c r="U3564" s="11">
        <f t="shared" si="279"/>
        <v>42433.761886574073</v>
      </c>
    </row>
    <row r="3565" spans="1:21" ht="48" x14ac:dyDescent="0.2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s="6">
        <f t="shared" si="275"/>
        <v>105</v>
      </c>
      <c r="G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8269</v>
      </c>
      <c r="P3565" s="4">
        <f t="shared" si="276"/>
        <v>21.1</v>
      </c>
      <c r="Q3565" s="7">
        <f t="shared" si="277"/>
        <v>21.1</v>
      </c>
      <c r="R3565" s="8" t="s">
        <v>8315</v>
      </c>
      <c r="S3565" t="s">
        <v>8316</v>
      </c>
      <c r="T3565" s="11">
        <f t="shared" si="278"/>
        <v>42583.791666666672</v>
      </c>
      <c r="U3565" s="11">
        <f t="shared" si="279"/>
        <v>42555.671944444446</v>
      </c>
    </row>
    <row r="3566" spans="1:21" ht="32" x14ac:dyDescent="0.2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s="6">
        <f t="shared" si="275"/>
        <v>101</v>
      </c>
      <c r="G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8269</v>
      </c>
      <c r="P3566" s="4">
        <f t="shared" si="276"/>
        <v>59.12</v>
      </c>
      <c r="Q3566" s="7">
        <f t="shared" si="277"/>
        <v>59.12</v>
      </c>
      <c r="R3566" s="8" t="s">
        <v>8315</v>
      </c>
      <c r="S3566" t="s">
        <v>8316</v>
      </c>
      <c r="T3566" s="11">
        <f t="shared" si="278"/>
        <v>42282.666666666672</v>
      </c>
      <c r="U3566" s="11">
        <f t="shared" si="279"/>
        <v>42236.623252314821</v>
      </c>
    </row>
    <row r="3567" spans="1:21" ht="48" x14ac:dyDescent="0.2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s="6">
        <f t="shared" si="275"/>
        <v>131</v>
      </c>
      <c r="G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8269</v>
      </c>
      <c r="P3567" s="4">
        <f t="shared" si="276"/>
        <v>97.92</v>
      </c>
      <c r="Q3567" s="7">
        <f t="shared" si="277"/>
        <v>97.92</v>
      </c>
      <c r="R3567" s="8" t="s">
        <v>8315</v>
      </c>
      <c r="S3567" t="s">
        <v>8316</v>
      </c>
      <c r="T3567" s="11">
        <f t="shared" si="278"/>
        <v>42004.743148148147</v>
      </c>
      <c r="U3567" s="11">
        <f t="shared" si="279"/>
        <v>41974.743148148147</v>
      </c>
    </row>
    <row r="3568" spans="1:21" ht="48" x14ac:dyDescent="0.2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s="6">
        <f t="shared" si="275"/>
        <v>105</v>
      </c>
      <c r="G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8269</v>
      </c>
      <c r="P3568" s="4">
        <f t="shared" si="276"/>
        <v>55.13</v>
      </c>
      <c r="Q3568" s="7">
        <f t="shared" si="277"/>
        <v>55.13</v>
      </c>
      <c r="R3568" s="8" t="s">
        <v>8315</v>
      </c>
      <c r="S3568" t="s">
        <v>8316</v>
      </c>
      <c r="T3568" s="11">
        <f t="shared" si="278"/>
        <v>42027.507905092592</v>
      </c>
      <c r="U3568" s="11">
        <f t="shared" si="279"/>
        <v>41997.507905092592</v>
      </c>
    </row>
    <row r="3569" spans="1:21" ht="48" x14ac:dyDescent="0.2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s="6">
        <f t="shared" si="275"/>
        <v>109</v>
      </c>
      <c r="G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8269</v>
      </c>
      <c r="P3569" s="4">
        <f t="shared" si="276"/>
        <v>26.54</v>
      </c>
      <c r="Q3569" s="7">
        <f t="shared" si="277"/>
        <v>26.54</v>
      </c>
      <c r="R3569" s="8" t="s">
        <v>8315</v>
      </c>
      <c r="S3569" t="s">
        <v>8316</v>
      </c>
      <c r="T3569" s="11">
        <f t="shared" si="278"/>
        <v>42165.810694444444</v>
      </c>
      <c r="U3569" s="11">
        <f t="shared" si="279"/>
        <v>42135.810694444444</v>
      </c>
    </row>
    <row r="3570" spans="1:21" ht="48" x14ac:dyDescent="0.2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s="6">
        <f t="shared" si="275"/>
        <v>111</v>
      </c>
      <c r="G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8269</v>
      </c>
      <c r="P3570" s="4">
        <f t="shared" si="276"/>
        <v>58.42</v>
      </c>
      <c r="Q3570" s="7">
        <f t="shared" si="277"/>
        <v>58.42</v>
      </c>
      <c r="R3570" s="8" t="s">
        <v>8315</v>
      </c>
      <c r="S3570" t="s">
        <v>8316</v>
      </c>
      <c r="T3570" s="11">
        <f t="shared" si="278"/>
        <v>41899.740671296298</v>
      </c>
      <c r="U3570" s="11">
        <f t="shared" si="279"/>
        <v>41869.740671296298</v>
      </c>
    </row>
    <row r="3571" spans="1:21" ht="48" x14ac:dyDescent="0.2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s="6">
        <f t="shared" si="275"/>
        <v>100</v>
      </c>
      <c r="G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8269</v>
      </c>
      <c r="P3571" s="4">
        <f t="shared" si="276"/>
        <v>122.54</v>
      </c>
      <c r="Q3571" s="7">
        <f t="shared" si="277"/>
        <v>122.54</v>
      </c>
      <c r="R3571" s="8" t="s">
        <v>8315</v>
      </c>
      <c r="S3571" t="s">
        <v>8316</v>
      </c>
      <c r="T3571" s="11">
        <f t="shared" si="278"/>
        <v>42012.688611111109</v>
      </c>
      <c r="U3571" s="11">
        <f t="shared" si="279"/>
        <v>41982.688611111109</v>
      </c>
    </row>
    <row r="3572" spans="1:21" ht="48" x14ac:dyDescent="0.2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s="6">
        <f t="shared" si="275"/>
        <v>114</v>
      </c>
      <c r="G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8269</v>
      </c>
      <c r="P3572" s="4">
        <f t="shared" si="276"/>
        <v>87.96</v>
      </c>
      <c r="Q3572" s="7">
        <f t="shared" si="277"/>
        <v>87.96</v>
      </c>
      <c r="R3572" s="8" t="s">
        <v>8315</v>
      </c>
      <c r="S3572" t="s">
        <v>8316</v>
      </c>
      <c r="T3572" s="11">
        <f t="shared" si="278"/>
        <v>42004.291666666672</v>
      </c>
      <c r="U3572" s="11">
        <f t="shared" si="279"/>
        <v>41976.331979166673</v>
      </c>
    </row>
    <row r="3573" spans="1:21" ht="48" x14ac:dyDescent="0.2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s="6">
        <f t="shared" si="275"/>
        <v>122</v>
      </c>
      <c r="G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8269</v>
      </c>
      <c r="P3573" s="4">
        <f t="shared" si="276"/>
        <v>73.239999999999995</v>
      </c>
      <c r="Q3573" s="7">
        <f t="shared" si="277"/>
        <v>73.239999999999995</v>
      </c>
      <c r="R3573" s="8" t="s">
        <v>8315</v>
      </c>
      <c r="S3573" t="s">
        <v>8316</v>
      </c>
      <c r="T3573" s="11">
        <f t="shared" si="278"/>
        <v>41942.858946759261</v>
      </c>
      <c r="U3573" s="11">
        <f t="shared" si="279"/>
        <v>41912.858946759261</v>
      </c>
    </row>
    <row r="3574" spans="1:21" ht="32" x14ac:dyDescent="0.2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s="6">
        <f t="shared" si="275"/>
        <v>100</v>
      </c>
      <c r="G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8269</v>
      </c>
      <c r="P3574" s="4">
        <f t="shared" si="276"/>
        <v>55.56</v>
      </c>
      <c r="Q3574" s="7">
        <f t="shared" si="277"/>
        <v>55.56</v>
      </c>
      <c r="R3574" s="8" t="s">
        <v>8315</v>
      </c>
      <c r="S3574" t="s">
        <v>8316</v>
      </c>
      <c r="T3574" s="11">
        <f t="shared" si="278"/>
        <v>42176.570393518516</v>
      </c>
      <c r="U3574" s="11">
        <f t="shared" si="279"/>
        <v>42146.570393518516</v>
      </c>
    </row>
    <row r="3575" spans="1:21" ht="32" x14ac:dyDescent="0.2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s="6">
        <f t="shared" si="275"/>
        <v>103</v>
      </c>
      <c r="G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8269</v>
      </c>
      <c r="P3575" s="4">
        <f t="shared" si="276"/>
        <v>39.54</v>
      </c>
      <c r="Q3575" s="7">
        <f t="shared" si="277"/>
        <v>39.54</v>
      </c>
      <c r="R3575" s="8" t="s">
        <v>8315</v>
      </c>
      <c r="S3575" t="s">
        <v>8316</v>
      </c>
      <c r="T3575" s="11">
        <f t="shared" si="278"/>
        <v>41951.417199074072</v>
      </c>
      <c r="U3575" s="11">
        <f t="shared" si="279"/>
        <v>41921.375532407408</v>
      </c>
    </row>
    <row r="3576" spans="1:21" ht="48" x14ac:dyDescent="0.2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s="6">
        <f t="shared" si="275"/>
        <v>106</v>
      </c>
      <c r="G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8269</v>
      </c>
      <c r="P3576" s="4">
        <f t="shared" si="276"/>
        <v>136.78</v>
      </c>
      <c r="Q3576" s="7">
        <f t="shared" si="277"/>
        <v>136.78</v>
      </c>
      <c r="R3576" s="8" t="s">
        <v>8315</v>
      </c>
      <c r="S3576" t="s">
        <v>8316</v>
      </c>
      <c r="T3576" s="11">
        <f t="shared" si="278"/>
        <v>41956.984351851846</v>
      </c>
      <c r="U3576" s="11">
        <f t="shared" si="279"/>
        <v>41926.942685185182</v>
      </c>
    </row>
    <row r="3577" spans="1:21" ht="48" x14ac:dyDescent="0.2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s="6">
        <f t="shared" si="275"/>
        <v>101</v>
      </c>
      <c r="G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8269</v>
      </c>
      <c r="P3577" s="4">
        <f t="shared" si="276"/>
        <v>99.34</v>
      </c>
      <c r="Q3577" s="7">
        <f t="shared" si="277"/>
        <v>99.34</v>
      </c>
      <c r="R3577" s="8" t="s">
        <v>8315</v>
      </c>
      <c r="S3577" t="s">
        <v>8316</v>
      </c>
      <c r="T3577" s="11">
        <f t="shared" si="278"/>
        <v>42593.165972222225</v>
      </c>
      <c r="U3577" s="11">
        <f t="shared" si="279"/>
        <v>42561.783877314811</v>
      </c>
    </row>
    <row r="3578" spans="1:21" ht="48" x14ac:dyDescent="0.2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s="6">
        <f t="shared" si="275"/>
        <v>100</v>
      </c>
      <c r="G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8269</v>
      </c>
      <c r="P3578" s="4">
        <f t="shared" si="276"/>
        <v>20</v>
      </c>
      <c r="Q3578" s="7">
        <f t="shared" si="277"/>
        <v>20</v>
      </c>
      <c r="R3578" s="8" t="s">
        <v>8315</v>
      </c>
      <c r="S3578" t="s">
        <v>8316</v>
      </c>
      <c r="T3578" s="11">
        <f t="shared" si="278"/>
        <v>42709.590902777782</v>
      </c>
      <c r="U3578" s="11">
        <f t="shared" si="279"/>
        <v>42649.54923611111</v>
      </c>
    </row>
    <row r="3579" spans="1:21" ht="48" x14ac:dyDescent="0.2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s="6">
        <f t="shared" si="275"/>
        <v>130</v>
      </c>
      <c r="G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8269</v>
      </c>
      <c r="P3579" s="4">
        <f t="shared" si="276"/>
        <v>28.89</v>
      </c>
      <c r="Q3579" s="7">
        <f t="shared" si="277"/>
        <v>28.89</v>
      </c>
      <c r="R3579" s="8" t="s">
        <v>8315</v>
      </c>
      <c r="S3579" t="s">
        <v>8316</v>
      </c>
      <c r="T3579" s="11">
        <f t="shared" si="278"/>
        <v>42120.26944444445</v>
      </c>
      <c r="U3579" s="11">
        <f t="shared" si="279"/>
        <v>42093.786840277782</v>
      </c>
    </row>
    <row r="3580" spans="1:21" ht="48" x14ac:dyDescent="0.2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s="6">
        <f t="shared" si="275"/>
        <v>100</v>
      </c>
      <c r="G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8269</v>
      </c>
      <c r="P3580" s="4">
        <f t="shared" si="276"/>
        <v>40.549999999999997</v>
      </c>
      <c r="Q3580" s="7">
        <f t="shared" si="277"/>
        <v>40.549999999999997</v>
      </c>
      <c r="R3580" s="8" t="s">
        <v>8315</v>
      </c>
      <c r="S3580" t="s">
        <v>8316</v>
      </c>
      <c r="T3580" s="11">
        <f t="shared" si="278"/>
        <v>42490.733530092592</v>
      </c>
      <c r="U3580" s="11">
        <f t="shared" si="279"/>
        <v>42460.733530092592</v>
      </c>
    </row>
    <row r="3581" spans="1:21" ht="48" x14ac:dyDescent="0.2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s="6">
        <f t="shared" si="275"/>
        <v>100</v>
      </c>
      <c r="G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8269</v>
      </c>
      <c r="P3581" s="4">
        <f t="shared" si="276"/>
        <v>35.71</v>
      </c>
      <c r="Q3581" s="7">
        <f t="shared" si="277"/>
        <v>35.71</v>
      </c>
      <c r="R3581" s="8" t="s">
        <v>8315</v>
      </c>
      <c r="S3581" t="s">
        <v>8316</v>
      </c>
      <c r="T3581" s="11">
        <f t="shared" si="278"/>
        <v>42460.720555555556</v>
      </c>
      <c r="U3581" s="11">
        <f t="shared" si="279"/>
        <v>42430.762222222227</v>
      </c>
    </row>
    <row r="3582" spans="1:21" ht="48" x14ac:dyDescent="0.2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s="6">
        <f t="shared" si="275"/>
        <v>114</v>
      </c>
      <c r="G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8269</v>
      </c>
      <c r="P3582" s="4">
        <f t="shared" si="276"/>
        <v>37.96</v>
      </c>
      <c r="Q3582" s="7">
        <f t="shared" si="277"/>
        <v>37.96</v>
      </c>
      <c r="R3582" s="8" t="s">
        <v>8315</v>
      </c>
      <c r="S3582" t="s">
        <v>8316</v>
      </c>
      <c r="T3582" s="11">
        <f t="shared" si="278"/>
        <v>42064.207638888889</v>
      </c>
      <c r="U3582" s="11">
        <f t="shared" si="279"/>
        <v>42026.176180555558</v>
      </c>
    </row>
    <row r="3583" spans="1:21" ht="48" x14ac:dyDescent="0.2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s="6">
        <f t="shared" si="275"/>
        <v>100</v>
      </c>
      <c r="G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8269</v>
      </c>
      <c r="P3583" s="4">
        <f t="shared" si="276"/>
        <v>33.33</v>
      </c>
      <c r="Q3583" s="7">
        <f t="shared" si="277"/>
        <v>33.33</v>
      </c>
      <c r="R3583" s="8" t="s">
        <v>8315</v>
      </c>
      <c r="S3583" t="s">
        <v>8316</v>
      </c>
      <c r="T3583" s="11">
        <f t="shared" si="278"/>
        <v>41850.471180555556</v>
      </c>
      <c r="U3583" s="11">
        <f t="shared" si="279"/>
        <v>41836.471180555556</v>
      </c>
    </row>
    <row r="3584" spans="1:21" ht="48" x14ac:dyDescent="0.2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s="6">
        <f t="shared" si="275"/>
        <v>287</v>
      </c>
      <c r="G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8269</v>
      </c>
      <c r="P3584" s="4">
        <f t="shared" si="276"/>
        <v>58.57</v>
      </c>
      <c r="Q3584" s="7">
        <f t="shared" si="277"/>
        <v>58.57</v>
      </c>
      <c r="R3584" s="8" t="s">
        <v>8315</v>
      </c>
      <c r="S3584" t="s">
        <v>8316</v>
      </c>
      <c r="T3584" s="11">
        <f t="shared" si="278"/>
        <v>42465.095856481479</v>
      </c>
      <c r="U3584" s="11">
        <f t="shared" si="279"/>
        <v>42451.095856481479</v>
      </c>
    </row>
    <row r="3585" spans="1:21" ht="48" x14ac:dyDescent="0.2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s="6">
        <f t="shared" si="275"/>
        <v>109</v>
      </c>
      <c r="G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8269</v>
      </c>
      <c r="P3585" s="4">
        <f t="shared" si="276"/>
        <v>135.63</v>
      </c>
      <c r="Q3585" s="7">
        <f t="shared" si="277"/>
        <v>135.63</v>
      </c>
      <c r="R3585" s="8" t="s">
        <v>8315</v>
      </c>
      <c r="S3585" t="s">
        <v>8316</v>
      </c>
      <c r="T3585" s="11">
        <f t="shared" si="278"/>
        <v>42478.384317129632</v>
      </c>
      <c r="U3585" s="11">
        <f t="shared" si="279"/>
        <v>42418.425983796296</v>
      </c>
    </row>
    <row r="3586" spans="1:21" ht="96" x14ac:dyDescent="0.2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s="6">
        <f t="shared" si="275"/>
        <v>116</v>
      </c>
      <c r="G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8269</v>
      </c>
      <c r="P3586" s="4">
        <f t="shared" si="276"/>
        <v>30.94</v>
      </c>
      <c r="Q3586" s="7">
        <f t="shared" si="277"/>
        <v>30.94</v>
      </c>
      <c r="R3586" s="8" t="s">
        <v>8315</v>
      </c>
      <c r="S3586" t="s">
        <v>8316</v>
      </c>
      <c r="T3586" s="11">
        <f t="shared" si="278"/>
        <v>42198.316481481481</v>
      </c>
      <c r="U3586" s="11">
        <f t="shared" si="279"/>
        <v>42168.316481481481</v>
      </c>
    </row>
    <row r="3587" spans="1:21" ht="48" x14ac:dyDescent="0.2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s="6">
        <f t="shared" ref="F3587:F3650" si="280">ROUND(E3587/D3587*100,0)</f>
        <v>119</v>
      </c>
      <c r="G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8269</v>
      </c>
      <c r="P3587" s="4">
        <f t="shared" ref="P3587:P3650" si="281">ROUND(E3587/M3587,2)</f>
        <v>176.09</v>
      </c>
      <c r="Q3587" s="7">
        <f t="shared" ref="Q3587:Q3650" si="282">IFERROR(ROUND(E3587/M3587,2),0)</f>
        <v>176.09</v>
      </c>
      <c r="R3587" s="8" t="s">
        <v>8315</v>
      </c>
      <c r="S3587" t="s">
        <v>8316</v>
      </c>
      <c r="T3587" s="11">
        <f t="shared" ref="T3587:T3650" si="283">(((J3587/60)/60)/24)+DATE(1970,1,1)</f>
        <v>41994.716319444444</v>
      </c>
      <c r="U3587" s="11">
        <f t="shared" ref="U3587:U3650" si="284">(((K3587/60)/60)/24)+DATE(1970,1,1)</f>
        <v>41964.716319444444</v>
      </c>
    </row>
    <row r="3588" spans="1:21" ht="16" x14ac:dyDescent="0.2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s="6">
        <f t="shared" si="280"/>
        <v>109</v>
      </c>
      <c r="G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8269</v>
      </c>
      <c r="P3588" s="4">
        <f t="shared" si="281"/>
        <v>151.97999999999999</v>
      </c>
      <c r="Q3588" s="7">
        <f t="shared" si="282"/>
        <v>151.97999999999999</v>
      </c>
      <c r="R3588" s="8" t="s">
        <v>8315</v>
      </c>
      <c r="S3588" t="s">
        <v>8316</v>
      </c>
      <c r="T3588" s="11">
        <f t="shared" si="283"/>
        <v>42636.697569444441</v>
      </c>
      <c r="U3588" s="11">
        <f t="shared" si="284"/>
        <v>42576.697569444441</v>
      </c>
    </row>
    <row r="3589" spans="1:21" ht="48" x14ac:dyDescent="0.2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s="6">
        <f t="shared" si="280"/>
        <v>127</v>
      </c>
      <c r="G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8269</v>
      </c>
      <c r="P3589" s="4">
        <f t="shared" si="281"/>
        <v>22.61</v>
      </c>
      <c r="Q3589" s="7">
        <f t="shared" si="282"/>
        <v>22.61</v>
      </c>
      <c r="R3589" s="8" t="s">
        <v>8315</v>
      </c>
      <c r="S3589" t="s">
        <v>8316</v>
      </c>
      <c r="T3589" s="11">
        <f t="shared" si="283"/>
        <v>42548.791666666672</v>
      </c>
      <c r="U3589" s="11">
        <f t="shared" si="284"/>
        <v>42503.539976851855</v>
      </c>
    </row>
    <row r="3590" spans="1:21" ht="48" x14ac:dyDescent="0.2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s="6">
        <f t="shared" si="280"/>
        <v>101</v>
      </c>
      <c r="G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8269</v>
      </c>
      <c r="P3590" s="4">
        <f t="shared" si="281"/>
        <v>18.27</v>
      </c>
      <c r="Q3590" s="7">
        <f t="shared" si="282"/>
        <v>18.27</v>
      </c>
      <c r="R3590" s="8" t="s">
        <v>8315</v>
      </c>
      <c r="S3590" t="s">
        <v>8316</v>
      </c>
      <c r="T3590" s="11">
        <f t="shared" si="283"/>
        <v>42123.958333333328</v>
      </c>
      <c r="U3590" s="11">
        <f t="shared" si="284"/>
        <v>42101.828819444447</v>
      </c>
    </row>
    <row r="3591" spans="1:21" ht="48" x14ac:dyDescent="0.2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s="6">
        <f t="shared" si="280"/>
        <v>128</v>
      </c>
      <c r="G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8269</v>
      </c>
      <c r="P3591" s="4">
        <f t="shared" si="281"/>
        <v>82.26</v>
      </c>
      <c r="Q3591" s="7">
        <f t="shared" si="282"/>
        <v>82.26</v>
      </c>
      <c r="R3591" s="8" t="s">
        <v>8315</v>
      </c>
      <c r="S3591" t="s">
        <v>8316</v>
      </c>
      <c r="T3591" s="11">
        <f t="shared" si="283"/>
        <v>42150.647534722222</v>
      </c>
      <c r="U3591" s="11">
        <f t="shared" si="284"/>
        <v>42125.647534722222</v>
      </c>
    </row>
    <row r="3592" spans="1:21" ht="48" x14ac:dyDescent="0.2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s="6">
        <f t="shared" si="280"/>
        <v>100</v>
      </c>
      <c r="G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8269</v>
      </c>
      <c r="P3592" s="4">
        <f t="shared" si="281"/>
        <v>68.53</v>
      </c>
      <c r="Q3592" s="7">
        <f t="shared" si="282"/>
        <v>68.53</v>
      </c>
      <c r="R3592" s="8" t="s">
        <v>8315</v>
      </c>
      <c r="S3592" t="s">
        <v>8316</v>
      </c>
      <c r="T3592" s="11">
        <f t="shared" si="283"/>
        <v>41932.333726851852</v>
      </c>
      <c r="U3592" s="11">
        <f t="shared" si="284"/>
        <v>41902.333726851852</v>
      </c>
    </row>
    <row r="3593" spans="1:21" ht="48" x14ac:dyDescent="0.2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s="6">
        <f t="shared" si="280"/>
        <v>175</v>
      </c>
      <c r="G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8269</v>
      </c>
      <c r="P3593" s="4">
        <f t="shared" si="281"/>
        <v>68.06</v>
      </c>
      <c r="Q3593" s="7">
        <f t="shared" si="282"/>
        <v>68.06</v>
      </c>
      <c r="R3593" s="8" t="s">
        <v>8315</v>
      </c>
      <c r="S3593" t="s">
        <v>8316</v>
      </c>
      <c r="T3593" s="11">
        <f t="shared" si="283"/>
        <v>42028.207638888889</v>
      </c>
      <c r="U3593" s="11">
        <f t="shared" si="284"/>
        <v>42003.948425925926</v>
      </c>
    </row>
    <row r="3594" spans="1:21" ht="48" x14ac:dyDescent="0.2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s="6">
        <f t="shared" si="280"/>
        <v>127</v>
      </c>
      <c r="G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8269</v>
      </c>
      <c r="P3594" s="4">
        <f t="shared" si="281"/>
        <v>72.709999999999994</v>
      </c>
      <c r="Q3594" s="7">
        <f t="shared" si="282"/>
        <v>72.709999999999994</v>
      </c>
      <c r="R3594" s="8" t="s">
        <v>8315</v>
      </c>
      <c r="S3594" t="s">
        <v>8316</v>
      </c>
      <c r="T3594" s="11">
        <f t="shared" si="283"/>
        <v>42046.207638888889</v>
      </c>
      <c r="U3594" s="11">
        <f t="shared" si="284"/>
        <v>41988.829942129625</v>
      </c>
    </row>
    <row r="3595" spans="1:21" ht="48" x14ac:dyDescent="0.2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s="6">
        <f t="shared" si="280"/>
        <v>111</v>
      </c>
      <c r="G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8269</v>
      </c>
      <c r="P3595" s="4">
        <f t="shared" si="281"/>
        <v>77.19</v>
      </c>
      <c r="Q3595" s="7">
        <f t="shared" si="282"/>
        <v>77.19</v>
      </c>
      <c r="R3595" s="8" t="s">
        <v>8315</v>
      </c>
      <c r="S3595" t="s">
        <v>8316</v>
      </c>
      <c r="T3595" s="11">
        <f t="shared" si="283"/>
        <v>42009.851388888885</v>
      </c>
      <c r="U3595" s="11">
        <f t="shared" si="284"/>
        <v>41974.898599537039</v>
      </c>
    </row>
    <row r="3596" spans="1:21" ht="48" x14ac:dyDescent="0.2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s="6">
        <f t="shared" si="280"/>
        <v>126</v>
      </c>
      <c r="G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8269</v>
      </c>
      <c r="P3596" s="4">
        <f t="shared" si="281"/>
        <v>55.97</v>
      </c>
      <c r="Q3596" s="7">
        <f t="shared" si="282"/>
        <v>55.97</v>
      </c>
      <c r="R3596" s="8" t="s">
        <v>8315</v>
      </c>
      <c r="S3596" t="s">
        <v>8316</v>
      </c>
      <c r="T3596" s="11">
        <f t="shared" si="283"/>
        <v>42617.066921296297</v>
      </c>
      <c r="U3596" s="11">
        <f t="shared" si="284"/>
        <v>42592.066921296297</v>
      </c>
    </row>
    <row r="3597" spans="1:21" ht="32" x14ac:dyDescent="0.2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s="6">
        <f t="shared" si="280"/>
        <v>119</v>
      </c>
      <c r="G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8269</v>
      </c>
      <c r="P3597" s="4">
        <f t="shared" si="281"/>
        <v>49.69</v>
      </c>
      <c r="Q3597" s="7">
        <f t="shared" si="282"/>
        <v>49.69</v>
      </c>
      <c r="R3597" s="8" t="s">
        <v>8315</v>
      </c>
      <c r="S3597" t="s">
        <v>8316</v>
      </c>
      <c r="T3597" s="11">
        <f t="shared" si="283"/>
        <v>42076.290972222225</v>
      </c>
      <c r="U3597" s="11">
        <f t="shared" si="284"/>
        <v>42050.008368055554</v>
      </c>
    </row>
    <row r="3598" spans="1:21" ht="48" x14ac:dyDescent="0.2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s="6">
        <f t="shared" si="280"/>
        <v>108</v>
      </c>
      <c r="G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8269</v>
      </c>
      <c r="P3598" s="4">
        <f t="shared" si="281"/>
        <v>79</v>
      </c>
      <c r="Q3598" s="7">
        <f t="shared" si="282"/>
        <v>79</v>
      </c>
      <c r="R3598" s="8" t="s">
        <v>8315</v>
      </c>
      <c r="S3598" t="s">
        <v>8316</v>
      </c>
      <c r="T3598" s="11">
        <f t="shared" si="283"/>
        <v>41877.715069444443</v>
      </c>
      <c r="U3598" s="11">
        <f t="shared" si="284"/>
        <v>41856.715069444443</v>
      </c>
    </row>
    <row r="3599" spans="1:21" ht="32" x14ac:dyDescent="0.2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s="6">
        <f t="shared" si="280"/>
        <v>103</v>
      </c>
      <c r="G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8269</v>
      </c>
      <c r="P3599" s="4">
        <f t="shared" si="281"/>
        <v>77.73</v>
      </c>
      <c r="Q3599" s="7">
        <f t="shared" si="282"/>
        <v>77.73</v>
      </c>
      <c r="R3599" s="8" t="s">
        <v>8315</v>
      </c>
      <c r="S3599" t="s">
        <v>8316</v>
      </c>
      <c r="T3599" s="11">
        <f t="shared" si="283"/>
        <v>42432.249305555553</v>
      </c>
      <c r="U3599" s="11">
        <f t="shared" si="284"/>
        <v>42417.585532407407</v>
      </c>
    </row>
    <row r="3600" spans="1:21" ht="48" x14ac:dyDescent="0.2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s="6">
        <f t="shared" si="280"/>
        <v>110</v>
      </c>
      <c r="G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8269</v>
      </c>
      <c r="P3600" s="4">
        <f t="shared" si="281"/>
        <v>40.78</v>
      </c>
      <c r="Q3600" s="7">
        <f t="shared" si="282"/>
        <v>40.78</v>
      </c>
      <c r="R3600" s="8" t="s">
        <v>8315</v>
      </c>
      <c r="S3600" t="s">
        <v>8316</v>
      </c>
      <c r="T3600" s="11">
        <f t="shared" si="283"/>
        <v>41885.207638888889</v>
      </c>
      <c r="U3600" s="11">
        <f t="shared" si="284"/>
        <v>41866.79886574074</v>
      </c>
    </row>
    <row r="3601" spans="1:21" ht="48" x14ac:dyDescent="0.2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s="6">
        <f t="shared" si="280"/>
        <v>202</v>
      </c>
      <c r="G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8269</v>
      </c>
      <c r="P3601" s="4">
        <f t="shared" si="281"/>
        <v>59.41</v>
      </c>
      <c r="Q3601" s="7">
        <f t="shared" si="282"/>
        <v>59.41</v>
      </c>
      <c r="R3601" s="8" t="s">
        <v>8315</v>
      </c>
      <c r="S3601" t="s">
        <v>8316</v>
      </c>
      <c r="T3601" s="11">
        <f t="shared" si="283"/>
        <v>42246</v>
      </c>
      <c r="U3601" s="11">
        <f t="shared" si="284"/>
        <v>42220.79487268519</v>
      </c>
    </row>
    <row r="3602" spans="1:21" ht="32" x14ac:dyDescent="0.2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s="6">
        <f t="shared" si="280"/>
        <v>130</v>
      </c>
      <c r="G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8269</v>
      </c>
      <c r="P3602" s="4">
        <f t="shared" si="281"/>
        <v>3.25</v>
      </c>
      <c r="Q3602" s="7">
        <f t="shared" si="282"/>
        <v>3.25</v>
      </c>
      <c r="R3602" s="8" t="s">
        <v>8315</v>
      </c>
      <c r="S3602" t="s">
        <v>8316</v>
      </c>
      <c r="T3602" s="11">
        <f t="shared" si="283"/>
        <v>42656.849120370374</v>
      </c>
      <c r="U3602" s="11">
        <f t="shared" si="284"/>
        <v>42628.849120370374</v>
      </c>
    </row>
    <row r="3603" spans="1:21" ht="48" x14ac:dyDescent="0.2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s="6">
        <f t="shared" si="280"/>
        <v>104</v>
      </c>
      <c r="G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8269</v>
      </c>
      <c r="P3603" s="4">
        <f t="shared" si="281"/>
        <v>39.380000000000003</v>
      </c>
      <c r="Q3603" s="7">
        <f t="shared" si="282"/>
        <v>39.380000000000003</v>
      </c>
      <c r="R3603" s="8" t="s">
        <v>8315</v>
      </c>
      <c r="S3603" t="s">
        <v>8316</v>
      </c>
      <c r="T3603" s="11">
        <f t="shared" si="283"/>
        <v>42020.99863425926</v>
      </c>
      <c r="U3603" s="11">
        <f t="shared" si="284"/>
        <v>41990.99863425926</v>
      </c>
    </row>
    <row r="3604" spans="1:21" ht="48" x14ac:dyDescent="0.2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s="6">
        <f t="shared" si="280"/>
        <v>100</v>
      </c>
      <c r="G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8269</v>
      </c>
      <c r="P3604" s="4">
        <f t="shared" si="281"/>
        <v>81.67</v>
      </c>
      <c r="Q3604" s="7">
        <f t="shared" si="282"/>
        <v>81.67</v>
      </c>
      <c r="R3604" s="8" t="s">
        <v>8315</v>
      </c>
      <c r="S3604" t="s">
        <v>8316</v>
      </c>
      <c r="T3604" s="11">
        <f t="shared" si="283"/>
        <v>42507.894432870366</v>
      </c>
      <c r="U3604" s="11">
        <f t="shared" si="284"/>
        <v>42447.894432870366</v>
      </c>
    </row>
    <row r="3605" spans="1:21" ht="48" x14ac:dyDescent="0.2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s="6">
        <f t="shared" si="280"/>
        <v>171</v>
      </c>
      <c r="G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8269</v>
      </c>
      <c r="P3605" s="4">
        <f t="shared" si="281"/>
        <v>44.91</v>
      </c>
      <c r="Q3605" s="7">
        <f t="shared" si="282"/>
        <v>44.91</v>
      </c>
      <c r="R3605" s="8" t="s">
        <v>8315</v>
      </c>
      <c r="S3605" t="s">
        <v>8316</v>
      </c>
      <c r="T3605" s="11">
        <f t="shared" si="283"/>
        <v>42313.906018518523</v>
      </c>
      <c r="U3605" s="11">
        <f t="shared" si="284"/>
        <v>42283.864351851851</v>
      </c>
    </row>
    <row r="3606" spans="1:21" ht="48" x14ac:dyDescent="0.2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s="6">
        <f t="shared" si="280"/>
        <v>113</v>
      </c>
      <c r="G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8269</v>
      </c>
      <c r="P3606" s="4">
        <f t="shared" si="281"/>
        <v>49.06</v>
      </c>
      <c r="Q3606" s="7">
        <f t="shared" si="282"/>
        <v>49.06</v>
      </c>
      <c r="R3606" s="8" t="s">
        <v>8315</v>
      </c>
      <c r="S3606" t="s">
        <v>8316</v>
      </c>
      <c r="T3606" s="11">
        <f t="shared" si="283"/>
        <v>42489.290972222225</v>
      </c>
      <c r="U3606" s="11">
        <f t="shared" si="284"/>
        <v>42483.015694444446</v>
      </c>
    </row>
    <row r="3607" spans="1:21" ht="48" x14ac:dyDescent="0.2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s="6">
        <f t="shared" si="280"/>
        <v>184</v>
      </c>
      <c r="G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8269</v>
      </c>
      <c r="P3607" s="4">
        <f t="shared" si="281"/>
        <v>30.67</v>
      </c>
      <c r="Q3607" s="7">
        <f t="shared" si="282"/>
        <v>30.67</v>
      </c>
      <c r="R3607" s="8" t="s">
        <v>8315</v>
      </c>
      <c r="S3607" t="s">
        <v>8316</v>
      </c>
      <c r="T3607" s="11">
        <f t="shared" si="283"/>
        <v>42413.793124999997</v>
      </c>
      <c r="U3607" s="11">
        <f t="shared" si="284"/>
        <v>42383.793124999997</v>
      </c>
    </row>
    <row r="3608" spans="1:21" ht="48" x14ac:dyDescent="0.2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s="6">
        <f t="shared" si="280"/>
        <v>130</v>
      </c>
      <c r="G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8269</v>
      </c>
      <c r="P3608" s="4">
        <f t="shared" si="281"/>
        <v>61.06</v>
      </c>
      <c r="Q3608" s="7">
        <f t="shared" si="282"/>
        <v>61.06</v>
      </c>
      <c r="R3608" s="8" t="s">
        <v>8315</v>
      </c>
      <c r="S3608" t="s">
        <v>8316</v>
      </c>
      <c r="T3608" s="11">
        <f t="shared" si="283"/>
        <v>42596.604826388888</v>
      </c>
      <c r="U3608" s="11">
        <f t="shared" si="284"/>
        <v>42566.604826388888</v>
      </c>
    </row>
    <row r="3609" spans="1:21" ht="32" x14ac:dyDescent="0.2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s="6">
        <f t="shared" si="280"/>
        <v>105</v>
      </c>
      <c r="G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8269</v>
      </c>
      <c r="P3609" s="4">
        <f t="shared" si="281"/>
        <v>29</v>
      </c>
      <c r="Q3609" s="7">
        <f t="shared" si="282"/>
        <v>29</v>
      </c>
      <c r="R3609" s="8" t="s">
        <v>8315</v>
      </c>
      <c r="S3609" t="s">
        <v>8316</v>
      </c>
      <c r="T3609" s="11">
        <f t="shared" si="283"/>
        <v>42353</v>
      </c>
      <c r="U3609" s="11">
        <f t="shared" si="284"/>
        <v>42338.963912037041</v>
      </c>
    </row>
    <row r="3610" spans="1:21" ht="48" x14ac:dyDescent="0.2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s="6">
        <f t="shared" si="280"/>
        <v>100</v>
      </c>
      <c r="G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8269</v>
      </c>
      <c r="P3610" s="4">
        <f t="shared" si="281"/>
        <v>29.63</v>
      </c>
      <c r="Q3610" s="7">
        <f t="shared" si="282"/>
        <v>29.63</v>
      </c>
      <c r="R3610" s="8" t="s">
        <v>8315</v>
      </c>
      <c r="S3610" t="s">
        <v>8316</v>
      </c>
      <c r="T3610" s="11">
        <f t="shared" si="283"/>
        <v>42538.583333333328</v>
      </c>
      <c r="U3610" s="11">
        <f t="shared" si="284"/>
        <v>42506.709375000006</v>
      </c>
    </row>
    <row r="3611" spans="1:21" ht="48" x14ac:dyDescent="0.2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s="6">
        <f t="shared" si="280"/>
        <v>153</v>
      </c>
      <c r="G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8269</v>
      </c>
      <c r="P3611" s="4">
        <f t="shared" si="281"/>
        <v>143.1</v>
      </c>
      <c r="Q3611" s="7">
        <f t="shared" si="282"/>
        <v>143.1</v>
      </c>
      <c r="R3611" s="8" t="s">
        <v>8315</v>
      </c>
      <c r="S3611" t="s">
        <v>8316</v>
      </c>
      <c r="T3611" s="11">
        <f t="shared" si="283"/>
        <v>42459.950057870374</v>
      </c>
      <c r="U3611" s="11">
        <f t="shared" si="284"/>
        <v>42429.991724537031</v>
      </c>
    </row>
    <row r="3612" spans="1:21" ht="48" x14ac:dyDescent="0.2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s="6">
        <f t="shared" si="280"/>
        <v>162</v>
      </c>
      <c r="G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8269</v>
      </c>
      <c r="P3612" s="4">
        <f t="shared" si="281"/>
        <v>52.35</v>
      </c>
      <c r="Q3612" s="7">
        <f t="shared" si="282"/>
        <v>52.35</v>
      </c>
      <c r="R3612" s="8" t="s">
        <v>8315</v>
      </c>
      <c r="S3612" t="s">
        <v>8316</v>
      </c>
      <c r="T3612" s="11">
        <f t="shared" si="283"/>
        <v>42233.432129629626</v>
      </c>
      <c r="U3612" s="11">
        <f t="shared" si="284"/>
        <v>42203.432129629626</v>
      </c>
    </row>
    <row r="3613" spans="1:21" ht="48" x14ac:dyDescent="0.2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s="6">
        <f t="shared" si="280"/>
        <v>136</v>
      </c>
      <c r="G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8269</v>
      </c>
      <c r="P3613" s="4">
        <f t="shared" si="281"/>
        <v>66.67</v>
      </c>
      <c r="Q3613" s="7">
        <f t="shared" si="282"/>
        <v>66.67</v>
      </c>
      <c r="R3613" s="8" t="s">
        <v>8315</v>
      </c>
      <c r="S3613" t="s">
        <v>8316</v>
      </c>
      <c r="T3613" s="11">
        <f t="shared" si="283"/>
        <v>42102.370381944449</v>
      </c>
      <c r="U3613" s="11">
        <f t="shared" si="284"/>
        <v>42072.370381944449</v>
      </c>
    </row>
    <row r="3614" spans="1:21" ht="48" x14ac:dyDescent="0.2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s="6">
        <f t="shared" si="280"/>
        <v>144</v>
      </c>
      <c r="G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8269</v>
      </c>
      <c r="P3614" s="4">
        <f t="shared" si="281"/>
        <v>126.67</v>
      </c>
      <c r="Q3614" s="7">
        <f t="shared" si="282"/>
        <v>126.67</v>
      </c>
      <c r="R3614" s="8" t="s">
        <v>8315</v>
      </c>
      <c r="S3614" t="s">
        <v>8316</v>
      </c>
      <c r="T3614" s="11">
        <f t="shared" si="283"/>
        <v>41799.726979166669</v>
      </c>
      <c r="U3614" s="11">
        <f t="shared" si="284"/>
        <v>41789.726979166669</v>
      </c>
    </row>
    <row r="3615" spans="1:21" ht="32" x14ac:dyDescent="0.2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s="6">
        <f t="shared" si="280"/>
        <v>100</v>
      </c>
      <c r="G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8269</v>
      </c>
      <c r="P3615" s="4">
        <f t="shared" si="281"/>
        <v>62.5</v>
      </c>
      <c r="Q3615" s="7">
        <f t="shared" si="282"/>
        <v>62.5</v>
      </c>
      <c r="R3615" s="8" t="s">
        <v>8315</v>
      </c>
      <c r="S3615" t="s">
        <v>8316</v>
      </c>
      <c r="T3615" s="11">
        <f t="shared" si="283"/>
        <v>41818.58997685185</v>
      </c>
      <c r="U3615" s="11">
        <f t="shared" si="284"/>
        <v>41788.58997685185</v>
      </c>
    </row>
    <row r="3616" spans="1:21" ht="48" x14ac:dyDescent="0.2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s="6">
        <f t="shared" si="280"/>
        <v>101</v>
      </c>
      <c r="G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8269</v>
      </c>
      <c r="P3616" s="4">
        <f t="shared" si="281"/>
        <v>35.49</v>
      </c>
      <c r="Q3616" s="7">
        <f t="shared" si="282"/>
        <v>35.49</v>
      </c>
      <c r="R3616" s="8" t="s">
        <v>8315</v>
      </c>
      <c r="S3616" t="s">
        <v>8316</v>
      </c>
      <c r="T3616" s="11">
        <f t="shared" si="283"/>
        <v>42174.041851851856</v>
      </c>
      <c r="U3616" s="11">
        <f t="shared" si="284"/>
        <v>42144.041851851856</v>
      </c>
    </row>
    <row r="3617" spans="1:21" ht="48" x14ac:dyDescent="0.2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s="6">
        <f t="shared" si="280"/>
        <v>107</v>
      </c>
      <c r="G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8269</v>
      </c>
      <c r="P3617" s="4">
        <f t="shared" si="281"/>
        <v>37.08</v>
      </c>
      <c r="Q3617" s="7">
        <f t="shared" si="282"/>
        <v>37.08</v>
      </c>
      <c r="R3617" s="8" t="s">
        <v>8315</v>
      </c>
      <c r="S3617" t="s">
        <v>8316</v>
      </c>
      <c r="T3617" s="11">
        <f t="shared" si="283"/>
        <v>42348.593703703707</v>
      </c>
      <c r="U3617" s="11">
        <f t="shared" si="284"/>
        <v>42318.593703703707</v>
      </c>
    </row>
    <row r="3618" spans="1:21" ht="48" x14ac:dyDescent="0.2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s="6">
        <f t="shared" si="280"/>
        <v>125</v>
      </c>
      <c r="G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8269</v>
      </c>
      <c r="P3618" s="4">
        <f t="shared" si="281"/>
        <v>69.33</v>
      </c>
      <c r="Q3618" s="7">
        <f t="shared" si="282"/>
        <v>69.33</v>
      </c>
      <c r="R3618" s="8" t="s">
        <v>8315</v>
      </c>
      <c r="S3618" t="s">
        <v>8316</v>
      </c>
      <c r="T3618" s="11">
        <f t="shared" si="283"/>
        <v>42082.908148148148</v>
      </c>
      <c r="U3618" s="11">
        <f t="shared" si="284"/>
        <v>42052.949814814812</v>
      </c>
    </row>
    <row r="3619" spans="1:21" ht="48" x14ac:dyDescent="0.2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s="6">
        <f t="shared" si="280"/>
        <v>119</v>
      </c>
      <c r="G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8269</v>
      </c>
      <c r="P3619" s="4">
        <f t="shared" si="281"/>
        <v>17.25</v>
      </c>
      <c r="Q3619" s="7">
        <f t="shared" si="282"/>
        <v>17.25</v>
      </c>
      <c r="R3619" s="8" t="s">
        <v>8315</v>
      </c>
      <c r="S3619" t="s">
        <v>8316</v>
      </c>
      <c r="T3619" s="11">
        <f t="shared" si="283"/>
        <v>42794</v>
      </c>
      <c r="U3619" s="11">
        <f t="shared" si="284"/>
        <v>42779.610289351855</v>
      </c>
    </row>
    <row r="3620" spans="1:21" ht="48" x14ac:dyDescent="0.2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s="6">
        <f t="shared" si="280"/>
        <v>101</v>
      </c>
      <c r="G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8269</v>
      </c>
      <c r="P3620" s="4">
        <f t="shared" si="281"/>
        <v>36.07</v>
      </c>
      <c r="Q3620" s="7">
        <f t="shared" si="282"/>
        <v>36.07</v>
      </c>
      <c r="R3620" s="8" t="s">
        <v>8315</v>
      </c>
      <c r="S3620" t="s">
        <v>8316</v>
      </c>
      <c r="T3620" s="11">
        <f t="shared" si="283"/>
        <v>42158.627893518518</v>
      </c>
      <c r="U3620" s="11">
        <f t="shared" si="284"/>
        <v>42128.627893518518</v>
      </c>
    </row>
    <row r="3621" spans="1:21" ht="48" x14ac:dyDescent="0.2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s="6">
        <f t="shared" si="280"/>
        <v>113</v>
      </c>
      <c r="G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8269</v>
      </c>
      <c r="P3621" s="4">
        <f t="shared" si="281"/>
        <v>66.47</v>
      </c>
      <c r="Q3621" s="7">
        <f t="shared" si="282"/>
        <v>66.47</v>
      </c>
      <c r="R3621" s="8" t="s">
        <v>8315</v>
      </c>
      <c r="S3621" t="s">
        <v>8316</v>
      </c>
      <c r="T3621" s="11">
        <f t="shared" si="283"/>
        <v>42693.916666666672</v>
      </c>
      <c r="U3621" s="11">
        <f t="shared" si="284"/>
        <v>42661.132245370376</v>
      </c>
    </row>
    <row r="3622" spans="1:21" ht="48" x14ac:dyDescent="0.2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s="6">
        <f t="shared" si="280"/>
        <v>105</v>
      </c>
      <c r="G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8269</v>
      </c>
      <c r="P3622" s="4">
        <f t="shared" si="281"/>
        <v>56.07</v>
      </c>
      <c r="Q3622" s="7">
        <f t="shared" si="282"/>
        <v>56.07</v>
      </c>
      <c r="R3622" s="8" t="s">
        <v>8315</v>
      </c>
      <c r="S3622" t="s">
        <v>8316</v>
      </c>
      <c r="T3622" s="11">
        <f t="shared" si="283"/>
        <v>42068.166666666672</v>
      </c>
      <c r="U3622" s="11">
        <f t="shared" si="284"/>
        <v>42037.938206018516</v>
      </c>
    </row>
    <row r="3623" spans="1:21" ht="48" x14ac:dyDescent="0.2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s="6">
        <f t="shared" si="280"/>
        <v>110</v>
      </c>
      <c r="G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8269</v>
      </c>
      <c r="P3623" s="4">
        <f t="shared" si="281"/>
        <v>47.03</v>
      </c>
      <c r="Q3623" s="7">
        <f t="shared" si="282"/>
        <v>47.03</v>
      </c>
      <c r="R3623" s="8" t="s">
        <v>8315</v>
      </c>
      <c r="S3623" t="s">
        <v>8316</v>
      </c>
      <c r="T3623" s="11">
        <f t="shared" si="283"/>
        <v>42643.875</v>
      </c>
      <c r="U3623" s="11">
        <f t="shared" si="284"/>
        <v>42619.935694444444</v>
      </c>
    </row>
    <row r="3624" spans="1:21" ht="32" x14ac:dyDescent="0.2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s="6">
        <f t="shared" si="280"/>
        <v>100</v>
      </c>
      <c r="G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8269</v>
      </c>
      <c r="P3624" s="4">
        <f t="shared" si="281"/>
        <v>47.67</v>
      </c>
      <c r="Q3624" s="7">
        <f t="shared" si="282"/>
        <v>47.67</v>
      </c>
      <c r="R3624" s="8" t="s">
        <v>8315</v>
      </c>
      <c r="S3624" t="s">
        <v>8316</v>
      </c>
      <c r="T3624" s="11">
        <f t="shared" si="283"/>
        <v>41910.140972222223</v>
      </c>
      <c r="U3624" s="11">
        <f t="shared" si="284"/>
        <v>41877.221886574072</v>
      </c>
    </row>
    <row r="3625" spans="1:21" ht="32" x14ac:dyDescent="0.2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s="6">
        <f t="shared" si="280"/>
        <v>120</v>
      </c>
      <c r="G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8269</v>
      </c>
      <c r="P3625" s="4">
        <f t="shared" si="281"/>
        <v>88.24</v>
      </c>
      <c r="Q3625" s="7">
        <f t="shared" si="282"/>
        <v>88.24</v>
      </c>
      <c r="R3625" s="8" t="s">
        <v>8315</v>
      </c>
      <c r="S3625" t="s">
        <v>8316</v>
      </c>
      <c r="T3625" s="11">
        <f t="shared" si="283"/>
        <v>41846.291666666664</v>
      </c>
      <c r="U3625" s="11">
        <f t="shared" si="284"/>
        <v>41828.736921296295</v>
      </c>
    </row>
    <row r="3626" spans="1:21" ht="80" x14ac:dyDescent="0.2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s="6">
        <f t="shared" si="280"/>
        <v>105</v>
      </c>
      <c r="G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8269</v>
      </c>
      <c r="P3626" s="4">
        <f t="shared" si="281"/>
        <v>80.72</v>
      </c>
      <c r="Q3626" s="7">
        <f t="shared" si="282"/>
        <v>80.72</v>
      </c>
      <c r="R3626" s="8" t="s">
        <v>8315</v>
      </c>
      <c r="S3626" t="s">
        <v>8316</v>
      </c>
      <c r="T3626" s="11">
        <f t="shared" si="283"/>
        <v>42605.774189814809</v>
      </c>
      <c r="U3626" s="11">
        <f t="shared" si="284"/>
        <v>42545.774189814809</v>
      </c>
    </row>
    <row r="3627" spans="1:21" ht="48" x14ac:dyDescent="0.2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s="6">
        <f t="shared" si="280"/>
        <v>103</v>
      </c>
      <c r="G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8269</v>
      </c>
      <c r="P3627" s="4">
        <f t="shared" si="281"/>
        <v>39.49</v>
      </c>
      <c r="Q3627" s="7">
        <f t="shared" si="282"/>
        <v>39.49</v>
      </c>
      <c r="R3627" s="8" t="s">
        <v>8315</v>
      </c>
      <c r="S3627" t="s">
        <v>8316</v>
      </c>
      <c r="T3627" s="11">
        <f t="shared" si="283"/>
        <v>42187.652511574073</v>
      </c>
      <c r="U3627" s="11">
        <f t="shared" si="284"/>
        <v>42157.652511574073</v>
      </c>
    </row>
    <row r="3628" spans="1:21" ht="48" x14ac:dyDescent="0.2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s="6">
        <f t="shared" si="280"/>
        <v>102</v>
      </c>
      <c r="G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8269</v>
      </c>
      <c r="P3628" s="4">
        <f t="shared" si="281"/>
        <v>84.85</v>
      </c>
      <c r="Q3628" s="7">
        <f t="shared" si="282"/>
        <v>84.85</v>
      </c>
      <c r="R3628" s="8" t="s">
        <v>8315</v>
      </c>
      <c r="S3628" t="s">
        <v>8316</v>
      </c>
      <c r="T3628" s="11">
        <f t="shared" si="283"/>
        <v>41867.667326388888</v>
      </c>
      <c r="U3628" s="11">
        <f t="shared" si="284"/>
        <v>41846.667326388888</v>
      </c>
    </row>
    <row r="3629" spans="1:21" ht="48" x14ac:dyDescent="0.2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s="6">
        <f t="shared" si="280"/>
        <v>100</v>
      </c>
      <c r="G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8269</v>
      </c>
      <c r="P3629" s="4">
        <f t="shared" si="281"/>
        <v>68.97</v>
      </c>
      <c r="Q3629" s="7">
        <f t="shared" si="282"/>
        <v>68.97</v>
      </c>
      <c r="R3629" s="8" t="s">
        <v>8315</v>
      </c>
      <c r="S3629" t="s">
        <v>8316</v>
      </c>
      <c r="T3629" s="11">
        <f t="shared" si="283"/>
        <v>42511.165972222225</v>
      </c>
      <c r="U3629" s="11">
        <f t="shared" si="284"/>
        <v>42460.741747685184</v>
      </c>
    </row>
    <row r="3630" spans="1:21" ht="48" hidden="1" x14ac:dyDescent="0.2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s="6">
        <f t="shared" si="280"/>
        <v>0</v>
      </c>
      <c r="G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8303</v>
      </c>
      <c r="P3630" s="4" t="e">
        <f t="shared" si="281"/>
        <v>#DIV/0!</v>
      </c>
      <c r="Q3630" s="7">
        <f t="shared" si="282"/>
        <v>0</v>
      </c>
      <c r="R3630" s="8" t="s">
        <v>8315</v>
      </c>
      <c r="S3630" t="s">
        <v>8357</v>
      </c>
      <c r="T3630" s="11">
        <f t="shared" si="283"/>
        <v>42351.874953703707</v>
      </c>
      <c r="U3630" s="11">
        <f t="shared" si="284"/>
        <v>42291.833287037036</v>
      </c>
    </row>
    <row r="3631" spans="1:21" ht="48" hidden="1" x14ac:dyDescent="0.2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s="6">
        <f t="shared" si="280"/>
        <v>0</v>
      </c>
      <c r="G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8303</v>
      </c>
      <c r="P3631" s="4">
        <f t="shared" si="281"/>
        <v>1</v>
      </c>
      <c r="Q3631" s="7">
        <f t="shared" si="282"/>
        <v>1</v>
      </c>
      <c r="R3631" s="8" t="s">
        <v>8315</v>
      </c>
      <c r="S3631" t="s">
        <v>8357</v>
      </c>
      <c r="T3631" s="11">
        <f t="shared" si="283"/>
        <v>42495.708333333328</v>
      </c>
      <c r="U3631" s="11">
        <f t="shared" si="284"/>
        <v>42437.094490740739</v>
      </c>
    </row>
    <row r="3632" spans="1:21" ht="48" hidden="1" x14ac:dyDescent="0.2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s="6">
        <f t="shared" si="280"/>
        <v>0</v>
      </c>
      <c r="G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8303</v>
      </c>
      <c r="P3632" s="4">
        <f t="shared" si="281"/>
        <v>1</v>
      </c>
      <c r="Q3632" s="7">
        <f t="shared" si="282"/>
        <v>1</v>
      </c>
      <c r="R3632" s="8" t="s">
        <v>8315</v>
      </c>
      <c r="S3632" t="s">
        <v>8357</v>
      </c>
      <c r="T3632" s="11">
        <f t="shared" si="283"/>
        <v>41972.888773148152</v>
      </c>
      <c r="U3632" s="11">
        <f t="shared" si="284"/>
        <v>41942.84710648148</v>
      </c>
    </row>
    <row r="3633" spans="1:21" ht="48" hidden="1" x14ac:dyDescent="0.2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s="6">
        <f t="shared" si="280"/>
        <v>51</v>
      </c>
      <c r="G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8303</v>
      </c>
      <c r="P3633" s="4">
        <f t="shared" si="281"/>
        <v>147.88</v>
      </c>
      <c r="Q3633" s="7">
        <f t="shared" si="282"/>
        <v>147.88</v>
      </c>
      <c r="R3633" s="8" t="s">
        <v>8315</v>
      </c>
      <c r="S3633" t="s">
        <v>8357</v>
      </c>
      <c r="T3633" s="11">
        <f t="shared" si="283"/>
        <v>41905.165972222225</v>
      </c>
      <c r="U3633" s="11">
        <f t="shared" si="284"/>
        <v>41880.753437499996</v>
      </c>
    </row>
    <row r="3634" spans="1:21" ht="48" hidden="1" x14ac:dyDescent="0.2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s="6">
        <f t="shared" si="280"/>
        <v>20</v>
      </c>
      <c r="G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8303</v>
      </c>
      <c r="P3634" s="4">
        <f t="shared" si="281"/>
        <v>100</v>
      </c>
      <c r="Q3634" s="7">
        <f t="shared" si="282"/>
        <v>100</v>
      </c>
      <c r="R3634" s="8" t="s">
        <v>8315</v>
      </c>
      <c r="S3634" t="s">
        <v>8357</v>
      </c>
      <c r="T3634" s="11">
        <f t="shared" si="283"/>
        <v>41966.936909722222</v>
      </c>
      <c r="U3634" s="11">
        <f t="shared" si="284"/>
        <v>41946.936909722222</v>
      </c>
    </row>
    <row r="3635" spans="1:21" ht="48" hidden="1" x14ac:dyDescent="0.2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s="6">
        <f t="shared" si="280"/>
        <v>35</v>
      </c>
      <c r="G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8303</v>
      </c>
      <c r="P3635" s="4">
        <f t="shared" si="281"/>
        <v>56.84</v>
      </c>
      <c r="Q3635" s="7">
        <f t="shared" si="282"/>
        <v>56.84</v>
      </c>
      <c r="R3635" s="8" t="s">
        <v>8315</v>
      </c>
      <c r="S3635" t="s">
        <v>8357</v>
      </c>
      <c r="T3635" s="11">
        <f t="shared" si="283"/>
        <v>42693.041666666672</v>
      </c>
      <c r="U3635" s="11">
        <f t="shared" si="284"/>
        <v>42649.623460648145</v>
      </c>
    </row>
    <row r="3636" spans="1:21" ht="48" hidden="1" x14ac:dyDescent="0.2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s="6">
        <f t="shared" si="280"/>
        <v>4</v>
      </c>
      <c r="G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8303</v>
      </c>
      <c r="P3636" s="4">
        <f t="shared" si="281"/>
        <v>176.94</v>
      </c>
      <c r="Q3636" s="7">
        <f t="shared" si="282"/>
        <v>176.94</v>
      </c>
      <c r="R3636" s="8" t="s">
        <v>8315</v>
      </c>
      <c r="S3636" t="s">
        <v>8357</v>
      </c>
      <c r="T3636" s="11">
        <f t="shared" si="283"/>
        <v>42749.165972222225</v>
      </c>
      <c r="U3636" s="11">
        <f t="shared" si="284"/>
        <v>42701.166365740741</v>
      </c>
    </row>
    <row r="3637" spans="1:21" ht="32" hidden="1" x14ac:dyDescent="0.2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s="6">
        <f t="shared" si="280"/>
        <v>36</v>
      </c>
      <c r="G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8303</v>
      </c>
      <c r="P3637" s="4">
        <f t="shared" si="281"/>
        <v>127.6</v>
      </c>
      <c r="Q3637" s="7">
        <f t="shared" si="282"/>
        <v>127.6</v>
      </c>
      <c r="R3637" s="8" t="s">
        <v>8315</v>
      </c>
      <c r="S3637" t="s">
        <v>8357</v>
      </c>
      <c r="T3637" s="11">
        <f t="shared" si="283"/>
        <v>42480.88282407407</v>
      </c>
      <c r="U3637" s="11">
        <f t="shared" si="284"/>
        <v>42450.88282407407</v>
      </c>
    </row>
    <row r="3638" spans="1:21" ht="48" hidden="1" x14ac:dyDescent="0.2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s="6">
        <f t="shared" si="280"/>
        <v>0</v>
      </c>
      <c r="G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8303</v>
      </c>
      <c r="P3638" s="4" t="e">
        <f t="shared" si="281"/>
        <v>#DIV/0!</v>
      </c>
      <c r="Q3638" s="7">
        <f t="shared" si="282"/>
        <v>0</v>
      </c>
      <c r="R3638" s="8" t="s">
        <v>8315</v>
      </c>
      <c r="S3638" t="s">
        <v>8357</v>
      </c>
      <c r="T3638" s="11">
        <f t="shared" si="283"/>
        <v>42261.694780092599</v>
      </c>
      <c r="U3638" s="11">
        <f t="shared" si="284"/>
        <v>42226.694780092599</v>
      </c>
    </row>
    <row r="3639" spans="1:21" ht="64" hidden="1" x14ac:dyDescent="0.2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s="6">
        <f t="shared" si="280"/>
        <v>31</v>
      </c>
      <c r="G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8303</v>
      </c>
      <c r="P3639" s="4">
        <f t="shared" si="281"/>
        <v>66.14</v>
      </c>
      <c r="Q3639" s="7">
        <f t="shared" si="282"/>
        <v>66.14</v>
      </c>
      <c r="R3639" s="8" t="s">
        <v>8315</v>
      </c>
      <c r="S3639" t="s">
        <v>8357</v>
      </c>
      <c r="T3639" s="11">
        <f t="shared" si="283"/>
        <v>42005.700636574074</v>
      </c>
      <c r="U3639" s="11">
        <f t="shared" si="284"/>
        <v>41975.700636574074</v>
      </c>
    </row>
    <row r="3640" spans="1:21" ht="32" hidden="1" x14ac:dyDescent="0.2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s="6">
        <f t="shared" si="280"/>
        <v>7</v>
      </c>
      <c r="G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8303</v>
      </c>
      <c r="P3640" s="4">
        <f t="shared" si="281"/>
        <v>108</v>
      </c>
      <c r="Q3640" s="7">
        <f t="shared" si="282"/>
        <v>108</v>
      </c>
      <c r="R3640" s="8" t="s">
        <v>8315</v>
      </c>
      <c r="S3640" t="s">
        <v>8357</v>
      </c>
      <c r="T3640" s="11">
        <f t="shared" si="283"/>
        <v>42113.631157407406</v>
      </c>
      <c r="U3640" s="11">
        <f t="shared" si="284"/>
        <v>42053.672824074078</v>
      </c>
    </row>
    <row r="3641" spans="1:21" ht="48" hidden="1" x14ac:dyDescent="0.2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s="6">
        <f t="shared" si="280"/>
        <v>0</v>
      </c>
      <c r="G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8303</v>
      </c>
      <c r="P3641" s="4">
        <f t="shared" si="281"/>
        <v>1</v>
      </c>
      <c r="Q3641" s="7">
        <f t="shared" si="282"/>
        <v>1</v>
      </c>
      <c r="R3641" s="8" t="s">
        <v>8315</v>
      </c>
      <c r="S3641" t="s">
        <v>8357</v>
      </c>
      <c r="T3641" s="11">
        <f t="shared" si="283"/>
        <v>42650.632638888885</v>
      </c>
      <c r="U3641" s="11">
        <f t="shared" si="284"/>
        <v>42590.677152777775</v>
      </c>
    </row>
    <row r="3642" spans="1:21" ht="80" hidden="1" x14ac:dyDescent="0.2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s="6">
        <f t="shared" si="280"/>
        <v>6</v>
      </c>
      <c r="G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8303</v>
      </c>
      <c r="P3642" s="4">
        <f t="shared" si="281"/>
        <v>18.329999999999998</v>
      </c>
      <c r="Q3642" s="7">
        <f t="shared" si="282"/>
        <v>18.329999999999998</v>
      </c>
      <c r="R3642" s="8" t="s">
        <v>8315</v>
      </c>
      <c r="S3642" t="s">
        <v>8357</v>
      </c>
      <c r="T3642" s="11">
        <f t="shared" si="283"/>
        <v>42134.781597222223</v>
      </c>
      <c r="U3642" s="11">
        <f t="shared" si="284"/>
        <v>42104.781597222223</v>
      </c>
    </row>
    <row r="3643" spans="1:21" ht="48" hidden="1" x14ac:dyDescent="0.2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s="6">
        <f t="shared" si="280"/>
        <v>0</v>
      </c>
      <c r="G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8303</v>
      </c>
      <c r="P3643" s="4" t="e">
        <f t="shared" si="281"/>
        <v>#DIV/0!</v>
      </c>
      <c r="Q3643" s="7">
        <f t="shared" si="282"/>
        <v>0</v>
      </c>
      <c r="R3643" s="8" t="s">
        <v>8315</v>
      </c>
      <c r="S3643" t="s">
        <v>8357</v>
      </c>
      <c r="T3643" s="11">
        <f t="shared" si="283"/>
        <v>41917.208333333336</v>
      </c>
      <c r="U3643" s="11">
        <f t="shared" si="284"/>
        <v>41899.627071759263</v>
      </c>
    </row>
    <row r="3644" spans="1:21" ht="64" hidden="1" x14ac:dyDescent="0.2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s="6">
        <f t="shared" si="280"/>
        <v>2</v>
      </c>
      <c r="G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8303</v>
      </c>
      <c r="P3644" s="4">
        <f t="shared" si="281"/>
        <v>7.5</v>
      </c>
      <c r="Q3644" s="7">
        <f t="shared" si="282"/>
        <v>7.5</v>
      </c>
      <c r="R3644" s="8" t="s">
        <v>8315</v>
      </c>
      <c r="S3644" t="s">
        <v>8357</v>
      </c>
      <c r="T3644" s="11">
        <f t="shared" si="283"/>
        <v>42338.708333333328</v>
      </c>
      <c r="U3644" s="11">
        <f t="shared" si="284"/>
        <v>42297.816284722227</v>
      </c>
    </row>
    <row r="3645" spans="1:21" ht="48" hidden="1" x14ac:dyDescent="0.2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s="6">
        <f t="shared" si="280"/>
        <v>0</v>
      </c>
      <c r="G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8303</v>
      </c>
      <c r="P3645" s="4" t="e">
        <f t="shared" si="281"/>
        <v>#DIV/0!</v>
      </c>
      <c r="Q3645" s="7">
        <f t="shared" si="282"/>
        <v>0</v>
      </c>
      <c r="R3645" s="8" t="s">
        <v>8315</v>
      </c>
      <c r="S3645" t="s">
        <v>8357</v>
      </c>
      <c r="T3645" s="11">
        <f t="shared" si="283"/>
        <v>42325.185636574075</v>
      </c>
      <c r="U3645" s="11">
        <f t="shared" si="284"/>
        <v>42285.143969907411</v>
      </c>
    </row>
    <row r="3646" spans="1:21" ht="48" hidden="1" x14ac:dyDescent="0.2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s="6">
        <f t="shared" si="280"/>
        <v>16</v>
      </c>
      <c r="G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8303</v>
      </c>
      <c r="P3646" s="4">
        <f t="shared" si="281"/>
        <v>68.42</v>
      </c>
      <c r="Q3646" s="7">
        <f t="shared" si="282"/>
        <v>68.42</v>
      </c>
      <c r="R3646" s="8" t="s">
        <v>8315</v>
      </c>
      <c r="S3646" t="s">
        <v>8357</v>
      </c>
      <c r="T3646" s="11">
        <f t="shared" si="283"/>
        <v>42437.207638888889</v>
      </c>
      <c r="U3646" s="11">
        <f t="shared" si="284"/>
        <v>42409.241747685184</v>
      </c>
    </row>
    <row r="3647" spans="1:21" ht="48" hidden="1" x14ac:dyDescent="0.2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s="6">
        <f t="shared" si="280"/>
        <v>0</v>
      </c>
      <c r="G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8303</v>
      </c>
      <c r="P3647" s="4">
        <f t="shared" si="281"/>
        <v>1</v>
      </c>
      <c r="Q3647" s="7">
        <f t="shared" si="282"/>
        <v>1</v>
      </c>
      <c r="R3647" s="8" t="s">
        <v>8315</v>
      </c>
      <c r="S3647" t="s">
        <v>8357</v>
      </c>
      <c r="T3647" s="11">
        <f t="shared" si="283"/>
        <v>42696.012013888889</v>
      </c>
      <c r="U3647" s="11">
        <f t="shared" si="284"/>
        <v>42665.970347222217</v>
      </c>
    </row>
    <row r="3648" spans="1:21" ht="48" hidden="1" x14ac:dyDescent="0.2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s="6">
        <f t="shared" si="280"/>
        <v>5</v>
      </c>
      <c r="G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8303</v>
      </c>
      <c r="P3648" s="4">
        <f t="shared" si="281"/>
        <v>60.13</v>
      </c>
      <c r="Q3648" s="7">
        <f t="shared" si="282"/>
        <v>60.13</v>
      </c>
      <c r="R3648" s="8" t="s">
        <v>8315</v>
      </c>
      <c r="S3648" t="s">
        <v>8357</v>
      </c>
      <c r="T3648" s="11">
        <f t="shared" si="283"/>
        <v>42171.979166666672</v>
      </c>
      <c r="U3648" s="11">
        <f t="shared" si="284"/>
        <v>42140.421319444446</v>
      </c>
    </row>
    <row r="3649" spans="1:21" ht="48" hidden="1" x14ac:dyDescent="0.2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s="6">
        <f t="shared" si="280"/>
        <v>6</v>
      </c>
      <c r="G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8303</v>
      </c>
      <c r="P3649" s="4">
        <f t="shared" si="281"/>
        <v>15</v>
      </c>
      <c r="Q3649" s="7">
        <f t="shared" si="282"/>
        <v>15</v>
      </c>
      <c r="R3649" s="8" t="s">
        <v>8315</v>
      </c>
      <c r="S3649" t="s">
        <v>8357</v>
      </c>
      <c r="T3649" s="11">
        <f t="shared" si="283"/>
        <v>42643.749155092592</v>
      </c>
      <c r="U3649" s="11">
        <f t="shared" si="284"/>
        <v>42598.749155092592</v>
      </c>
    </row>
    <row r="3650" spans="1:21" ht="32" x14ac:dyDescent="0.2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s="6">
        <f t="shared" si="280"/>
        <v>100</v>
      </c>
      <c r="G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8269</v>
      </c>
      <c r="P3650" s="4">
        <f t="shared" si="281"/>
        <v>550.04</v>
      </c>
      <c r="Q3650" s="7">
        <f t="shared" si="282"/>
        <v>550.04</v>
      </c>
      <c r="R3650" s="8" t="s">
        <v>8315</v>
      </c>
      <c r="S3650" t="s">
        <v>8316</v>
      </c>
      <c r="T3650" s="11">
        <f t="shared" si="283"/>
        <v>41917.292187500003</v>
      </c>
      <c r="U3650" s="11">
        <f t="shared" si="284"/>
        <v>41887.292187500003</v>
      </c>
    </row>
    <row r="3651" spans="1:21" ht="48" x14ac:dyDescent="0.2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s="6">
        <f t="shared" ref="F3651:F3714" si="285">ROUND(E3651/D3651*100,0)</f>
        <v>104</v>
      </c>
      <c r="G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8269</v>
      </c>
      <c r="P3651" s="4">
        <f t="shared" ref="P3651:P3714" si="286">ROUND(E3651/M3651,2)</f>
        <v>97.5</v>
      </c>
      <c r="Q3651" s="7">
        <f t="shared" ref="Q3651:Q3714" si="287">IFERROR(ROUND(E3651/M3651,2),0)</f>
        <v>97.5</v>
      </c>
      <c r="R3651" s="8" t="s">
        <v>8315</v>
      </c>
      <c r="S3651" t="s">
        <v>8316</v>
      </c>
      <c r="T3651" s="11">
        <f t="shared" ref="T3651:T3714" si="288">(((J3651/60)/60)/24)+DATE(1970,1,1)</f>
        <v>41806.712893518517</v>
      </c>
      <c r="U3651" s="11">
        <f t="shared" ref="U3651:U3714" si="289">(((K3651/60)/60)/24)+DATE(1970,1,1)</f>
        <v>41780.712893518517</v>
      </c>
    </row>
    <row r="3652" spans="1:21" ht="48" x14ac:dyDescent="0.2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s="6">
        <f t="shared" si="285"/>
        <v>100</v>
      </c>
      <c r="G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8269</v>
      </c>
      <c r="P3652" s="4">
        <f t="shared" si="286"/>
        <v>29.41</v>
      </c>
      <c r="Q3652" s="7">
        <f t="shared" si="287"/>
        <v>29.41</v>
      </c>
      <c r="R3652" s="8" t="s">
        <v>8315</v>
      </c>
      <c r="S3652" t="s">
        <v>8316</v>
      </c>
      <c r="T3652" s="11">
        <f t="shared" si="288"/>
        <v>42402.478981481487</v>
      </c>
      <c r="U3652" s="11">
        <f t="shared" si="289"/>
        <v>42381.478981481487</v>
      </c>
    </row>
    <row r="3653" spans="1:21" ht="32" x14ac:dyDescent="0.2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s="6">
        <f t="shared" si="285"/>
        <v>104</v>
      </c>
      <c r="G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8269</v>
      </c>
      <c r="P3653" s="4">
        <f t="shared" si="286"/>
        <v>57.78</v>
      </c>
      <c r="Q3653" s="7">
        <f t="shared" si="287"/>
        <v>57.78</v>
      </c>
      <c r="R3653" s="8" t="s">
        <v>8315</v>
      </c>
      <c r="S3653" t="s">
        <v>8316</v>
      </c>
      <c r="T3653" s="11">
        <f t="shared" si="288"/>
        <v>41861.665972222225</v>
      </c>
      <c r="U3653" s="11">
        <f t="shared" si="289"/>
        <v>41828.646319444444</v>
      </c>
    </row>
    <row r="3654" spans="1:21" ht="48" x14ac:dyDescent="0.2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s="6">
        <f t="shared" si="285"/>
        <v>251</v>
      </c>
      <c r="G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8269</v>
      </c>
      <c r="P3654" s="4">
        <f t="shared" si="286"/>
        <v>44.24</v>
      </c>
      <c r="Q3654" s="7">
        <f t="shared" si="287"/>
        <v>44.24</v>
      </c>
      <c r="R3654" s="8" t="s">
        <v>8315</v>
      </c>
      <c r="S3654" t="s">
        <v>8316</v>
      </c>
      <c r="T3654" s="11">
        <f t="shared" si="288"/>
        <v>42607.165972222225</v>
      </c>
      <c r="U3654" s="11">
        <f t="shared" si="289"/>
        <v>42596.644699074073</v>
      </c>
    </row>
    <row r="3655" spans="1:21" ht="48" x14ac:dyDescent="0.2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s="6">
        <f t="shared" si="285"/>
        <v>101</v>
      </c>
      <c r="G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8269</v>
      </c>
      <c r="P3655" s="4">
        <f t="shared" si="286"/>
        <v>60.91</v>
      </c>
      <c r="Q3655" s="7">
        <f t="shared" si="287"/>
        <v>60.91</v>
      </c>
      <c r="R3655" s="8" t="s">
        <v>8315</v>
      </c>
      <c r="S3655" t="s">
        <v>8316</v>
      </c>
      <c r="T3655" s="11">
        <f t="shared" si="288"/>
        <v>42221.363506944443</v>
      </c>
      <c r="U3655" s="11">
        <f t="shared" si="289"/>
        <v>42191.363506944443</v>
      </c>
    </row>
    <row r="3656" spans="1:21" ht="48" x14ac:dyDescent="0.2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s="6">
        <f t="shared" si="285"/>
        <v>174</v>
      </c>
      <c r="G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8269</v>
      </c>
      <c r="P3656" s="4">
        <f t="shared" si="286"/>
        <v>68.84</v>
      </c>
      <c r="Q3656" s="7">
        <f t="shared" si="287"/>
        <v>68.84</v>
      </c>
      <c r="R3656" s="8" t="s">
        <v>8315</v>
      </c>
      <c r="S3656" t="s">
        <v>8316</v>
      </c>
      <c r="T3656" s="11">
        <f t="shared" si="288"/>
        <v>42463.708333333328</v>
      </c>
      <c r="U3656" s="11">
        <f t="shared" si="289"/>
        <v>42440.416504629626</v>
      </c>
    </row>
    <row r="3657" spans="1:21" ht="48" x14ac:dyDescent="0.2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s="6">
        <f t="shared" si="285"/>
        <v>116</v>
      </c>
      <c r="G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8269</v>
      </c>
      <c r="P3657" s="4">
        <f t="shared" si="286"/>
        <v>73.58</v>
      </c>
      <c r="Q3657" s="7">
        <f t="shared" si="287"/>
        <v>73.58</v>
      </c>
      <c r="R3657" s="8" t="s">
        <v>8315</v>
      </c>
      <c r="S3657" t="s">
        <v>8316</v>
      </c>
      <c r="T3657" s="11">
        <f t="shared" si="288"/>
        <v>42203.290972222225</v>
      </c>
      <c r="U3657" s="11">
        <f t="shared" si="289"/>
        <v>42173.803217592591</v>
      </c>
    </row>
    <row r="3658" spans="1:21" ht="48" x14ac:dyDescent="0.2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s="6">
        <f t="shared" si="285"/>
        <v>106</v>
      </c>
      <c r="G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8269</v>
      </c>
      <c r="P3658" s="4">
        <f t="shared" si="286"/>
        <v>115.02</v>
      </c>
      <c r="Q3658" s="7">
        <f t="shared" si="287"/>
        <v>115.02</v>
      </c>
      <c r="R3658" s="8" t="s">
        <v>8315</v>
      </c>
      <c r="S3658" t="s">
        <v>8316</v>
      </c>
      <c r="T3658" s="11">
        <f t="shared" si="288"/>
        <v>42767.957638888889</v>
      </c>
      <c r="U3658" s="11">
        <f t="shared" si="289"/>
        <v>42737.910138888896</v>
      </c>
    </row>
    <row r="3659" spans="1:21" ht="48" x14ac:dyDescent="0.2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s="6">
        <f t="shared" si="285"/>
        <v>111</v>
      </c>
      <c r="G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8269</v>
      </c>
      <c r="P3659" s="4">
        <f t="shared" si="286"/>
        <v>110.75</v>
      </c>
      <c r="Q3659" s="7">
        <f t="shared" si="287"/>
        <v>110.75</v>
      </c>
      <c r="R3659" s="8" t="s">
        <v>8315</v>
      </c>
      <c r="S3659" t="s">
        <v>8316</v>
      </c>
      <c r="T3659" s="11">
        <f t="shared" si="288"/>
        <v>42522.904166666667</v>
      </c>
      <c r="U3659" s="11">
        <f t="shared" si="289"/>
        <v>42499.629849537043</v>
      </c>
    </row>
    <row r="3660" spans="1:21" ht="32" x14ac:dyDescent="0.2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s="6">
        <f t="shared" si="285"/>
        <v>101</v>
      </c>
      <c r="G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8269</v>
      </c>
      <c r="P3660" s="4">
        <f t="shared" si="286"/>
        <v>75.5</v>
      </c>
      <c r="Q3660" s="7">
        <f t="shared" si="287"/>
        <v>75.5</v>
      </c>
      <c r="R3660" s="8" t="s">
        <v>8315</v>
      </c>
      <c r="S3660" t="s">
        <v>8316</v>
      </c>
      <c r="T3660" s="11">
        <f t="shared" si="288"/>
        <v>41822.165972222225</v>
      </c>
      <c r="U3660" s="11">
        <f t="shared" si="289"/>
        <v>41775.858564814815</v>
      </c>
    </row>
    <row r="3661" spans="1:21" ht="48" x14ac:dyDescent="0.2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s="6">
        <f t="shared" si="285"/>
        <v>102</v>
      </c>
      <c r="G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8269</v>
      </c>
      <c r="P3661" s="4">
        <f t="shared" si="286"/>
        <v>235.46</v>
      </c>
      <c r="Q3661" s="7">
        <f t="shared" si="287"/>
        <v>235.46</v>
      </c>
      <c r="R3661" s="8" t="s">
        <v>8315</v>
      </c>
      <c r="S3661" t="s">
        <v>8316</v>
      </c>
      <c r="T3661" s="11">
        <f t="shared" si="288"/>
        <v>42082.610416666663</v>
      </c>
      <c r="U3661" s="11">
        <f t="shared" si="289"/>
        <v>42055.277199074073</v>
      </c>
    </row>
    <row r="3662" spans="1:21" ht="48" x14ac:dyDescent="0.2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s="6">
        <f t="shared" si="285"/>
        <v>100</v>
      </c>
      <c r="G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8269</v>
      </c>
      <c r="P3662" s="4">
        <f t="shared" si="286"/>
        <v>11.36</v>
      </c>
      <c r="Q3662" s="7">
        <f t="shared" si="287"/>
        <v>11.36</v>
      </c>
      <c r="R3662" s="8" t="s">
        <v>8315</v>
      </c>
      <c r="S3662" t="s">
        <v>8316</v>
      </c>
      <c r="T3662" s="11">
        <f t="shared" si="288"/>
        <v>41996.881076388891</v>
      </c>
      <c r="U3662" s="11">
        <f t="shared" si="289"/>
        <v>41971.881076388891</v>
      </c>
    </row>
    <row r="3663" spans="1:21" ht="48" x14ac:dyDescent="0.2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s="6">
        <f t="shared" si="285"/>
        <v>111</v>
      </c>
      <c r="G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8269</v>
      </c>
      <c r="P3663" s="4">
        <f t="shared" si="286"/>
        <v>92.5</v>
      </c>
      <c r="Q3663" s="7">
        <f t="shared" si="287"/>
        <v>92.5</v>
      </c>
      <c r="R3663" s="8" t="s">
        <v>8315</v>
      </c>
      <c r="S3663" t="s">
        <v>8316</v>
      </c>
      <c r="T3663" s="11">
        <f t="shared" si="288"/>
        <v>42470.166666666672</v>
      </c>
      <c r="U3663" s="11">
        <f t="shared" si="289"/>
        <v>42447.896666666667</v>
      </c>
    </row>
    <row r="3664" spans="1:21" ht="48" x14ac:dyDescent="0.2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s="6">
        <f t="shared" si="285"/>
        <v>101</v>
      </c>
      <c r="G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8269</v>
      </c>
      <c r="P3664" s="4">
        <f t="shared" si="286"/>
        <v>202.85</v>
      </c>
      <c r="Q3664" s="7">
        <f t="shared" si="287"/>
        <v>202.85</v>
      </c>
      <c r="R3664" s="8" t="s">
        <v>8315</v>
      </c>
      <c r="S3664" t="s">
        <v>8316</v>
      </c>
      <c r="T3664" s="11">
        <f t="shared" si="288"/>
        <v>42094.178402777776</v>
      </c>
      <c r="U3664" s="11">
        <f t="shared" si="289"/>
        <v>42064.220069444447</v>
      </c>
    </row>
    <row r="3665" spans="1:21" ht="48" x14ac:dyDescent="0.2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s="6">
        <f t="shared" si="285"/>
        <v>104</v>
      </c>
      <c r="G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8269</v>
      </c>
      <c r="P3665" s="4">
        <f t="shared" si="286"/>
        <v>26</v>
      </c>
      <c r="Q3665" s="7">
        <f t="shared" si="287"/>
        <v>26</v>
      </c>
      <c r="R3665" s="8" t="s">
        <v>8315</v>
      </c>
      <c r="S3665" t="s">
        <v>8316</v>
      </c>
      <c r="T3665" s="11">
        <f t="shared" si="288"/>
        <v>42725.493402777778</v>
      </c>
      <c r="U3665" s="11">
        <f t="shared" si="289"/>
        <v>42665.451736111107</v>
      </c>
    </row>
    <row r="3666" spans="1:21" ht="48" x14ac:dyDescent="0.2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s="6">
        <f t="shared" si="285"/>
        <v>109</v>
      </c>
      <c r="G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8269</v>
      </c>
      <c r="P3666" s="4">
        <f t="shared" si="286"/>
        <v>46.05</v>
      </c>
      <c r="Q3666" s="7">
        <f t="shared" si="287"/>
        <v>46.05</v>
      </c>
      <c r="R3666" s="8" t="s">
        <v>8315</v>
      </c>
      <c r="S3666" t="s">
        <v>8316</v>
      </c>
      <c r="T3666" s="11">
        <f t="shared" si="288"/>
        <v>42537.248715277776</v>
      </c>
      <c r="U3666" s="11">
        <f t="shared" si="289"/>
        <v>42523.248715277776</v>
      </c>
    </row>
    <row r="3667" spans="1:21" ht="48" x14ac:dyDescent="0.2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s="6">
        <f t="shared" si="285"/>
        <v>115</v>
      </c>
      <c r="G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8269</v>
      </c>
      <c r="P3667" s="4">
        <f t="shared" si="286"/>
        <v>51</v>
      </c>
      <c r="Q3667" s="7">
        <f t="shared" si="287"/>
        <v>51</v>
      </c>
      <c r="R3667" s="8" t="s">
        <v>8315</v>
      </c>
      <c r="S3667" t="s">
        <v>8316</v>
      </c>
      <c r="T3667" s="11">
        <f t="shared" si="288"/>
        <v>42305.829166666663</v>
      </c>
      <c r="U3667" s="11">
        <f t="shared" si="289"/>
        <v>42294.808124999996</v>
      </c>
    </row>
    <row r="3668" spans="1:21" ht="16" x14ac:dyDescent="0.2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s="6">
        <f t="shared" si="285"/>
        <v>100</v>
      </c>
      <c r="G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8269</v>
      </c>
      <c r="P3668" s="4">
        <f t="shared" si="286"/>
        <v>31.58</v>
      </c>
      <c r="Q3668" s="7">
        <f t="shared" si="287"/>
        <v>31.58</v>
      </c>
      <c r="R3668" s="8" t="s">
        <v>8315</v>
      </c>
      <c r="S3668" t="s">
        <v>8316</v>
      </c>
      <c r="T3668" s="11">
        <f t="shared" si="288"/>
        <v>41844.291666666664</v>
      </c>
      <c r="U3668" s="11">
        <f t="shared" si="289"/>
        <v>41822.90488425926</v>
      </c>
    </row>
    <row r="3669" spans="1:21" ht="48" x14ac:dyDescent="0.2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s="6">
        <f t="shared" si="285"/>
        <v>103</v>
      </c>
      <c r="G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8269</v>
      </c>
      <c r="P3669" s="4">
        <f t="shared" si="286"/>
        <v>53.36</v>
      </c>
      <c r="Q3669" s="7">
        <f t="shared" si="287"/>
        <v>53.36</v>
      </c>
      <c r="R3669" s="8" t="s">
        <v>8315</v>
      </c>
      <c r="S3669" t="s">
        <v>8316</v>
      </c>
      <c r="T3669" s="11">
        <f t="shared" si="288"/>
        <v>42203.970127314817</v>
      </c>
      <c r="U3669" s="11">
        <f t="shared" si="289"/>
        <v>42173.970127314817</v>
      </c>
    </row>
    <row r="3670" spans="1:21" ht="48" x14ac:dyDescent="0.2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s="6">
        <f t="shared" si="285"/>
        <v>104</v>
      </c>
      <c r="G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8269</v>
      </c>
      <c r="P3670" s="4">
        <f t="shared" si="286"/>
        <v>36.96</v>
      </c>
      <c r="Q3670" s="7">
        <f t="shared" si="287"/>
        <v>36.96</v>
      </c>
      <c r="R3670" s="8" t="s">
        <v>8315</v>
      </c>
      <c r="S3670" t="s">
        <v>8316</v>
      </c>
      <c r="T3670" s="11">
        <f t="shared" si="288"/>
        <v>42208.772916666669</v>
      </c>
      <c r="U3670" s="11">
        <f t="shared" si="289"/>
        <v>42185.556157407409</v>
      </c>
    </row>
    <row r="3671" spans="1:21" ht="48" x14ac:dyDescent="0.2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s="6">
        <f t="shared" si="285"/>
        <v>138</v>
      </c>
      <c r="G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8269</v>
      </c>
      <c r="P3671" s="4">
        <f t="shared" si="286"/>
        <v>81.290000000000006</v>
      </c>
      <c r="Q3671" s="7">
        <f t="shared" si="287"/>
        <v>81.290000000000006</v>
      </c>
      <c r="R3671" s="8" t="s">
        <v>8315</v>
      </c>
      <c r="S3671" t="s">
        <v>8316</v>
      </c>
      <c r="T3671" s="11">
        <f t="shared" si="288"/>
        <v>42166.675196759257</v>
      </c>
      <c r="U3671" s="11">
        <f t="shared" si="289"/>
        <v>42136.675196759257</v>
      </c>
    </row>
    <row r="3672" spans="1:21" ht="48" x14ac:dyDescent="0.2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s="6">
        <f t="shared" si="285"/>
        <v>110</v>
      </c>
      <c r="G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8269</v>
      </c>
      <c r="P3672" s="4">
        <f t="shared" si="286"/>
        <v>20.079999999999998</v>
      </c>
      <c r="Q3672" s="7">
        <f t="shared" si="287"/>
        <v>20.079999999999998</v>
      </c>
      <c r="R3672" s="8" t="s">
        <v>8315</v>
      </c>
      <c r="S3672" t="s">
        <v>8316</v>
      </c>
      <c r="T3672" s="11">
        <f t="shared" si="288"/>
        <v>42155.958333333328</v>
      </c>
      <c r="U3672" s="11">
        <f t="shared" si="289"/>
        <v>42142.514016203699</v>
      </c>
    </row>
    <row r="3673" spans="1:21" ht="48" x14ac:dyDescent="0.2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s="6">
        <f t="shared" si="285"/>
        <v>101</v>
      </c>
      <c r="G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8269</v>
      </c>
      <c r="P3673" s="4">
        <f t="shared" si="286"/>
        <v>88.25</v>
      </c>
      <c r="Q3673" s="7">
        <f t="shared" si="287"/>
        <v>88.25</v>
      </c>
      <c r="R3673" s="8" t="s">
        <v>8315</v>
      </c>
      <c r="S3673" t="s">
        <v>8316</v>
      </c>
      <c r="T3673" s="11">
        <f t="shared" si="288"/>
        <v>41841.165972222225</v>
      </c>
      <c r="U3673" s="11">
        <f t="shared" si="289"/>
        <v>41820.62809027778</v>
      </c>
    </row>
    <row r="3674" spans="1:21" ht="48" x14ac:dyDescent="0.2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s="6">
        <f t="shared" si="285"/>
        <v>102</v>
      </c>
      <c r="G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8269</v>
      </c>
      <c r="P3674" s="4">
        <f t="shared" si="286"/>
        <v>53.44</v>
      </c>
      <c r="Q3674" s="7">
        <f t="shared" si="287"/>
        <v>53.44</v>
      </c>
      <c r="R3674" s="8" t="s">
        <v>8315</v>
      </c>
      <c r="S3674" t="s">
        <v>8316</v>
      </c>
      <c r="T3674" s="11">
        <f t="shared" si="288"/>
        <v>41908.946574074071</v>
      </c>
      <c r="U3674" s="11">
        <f t="shared" si="289"/>
        <v>41878.946574074071</v>
      </c>
    </row>
    <row r="3675" spans="1:21" ht="48" x14ac:dyDescent="0.2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s="6">
        <f t="shared" si="285"/>
        <v>114</v>
      </c>
      <c r="G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8269</v>
      </c>
      <c r="P3675" s="4">
        <f t="shared" si="286"/>
        <v>39.869999999999997</v>
      </c>
      <c r="Q3675" s="7">
        <f t="shared" si="287"/>
        <v>39.869999999999997</v>
      </c>
      <c r="R3675" s="8" t="s">
        <v>8315</v>
      </c>
      <c r="S3675" t="s">
        <v>8316</v>
      </c>
      <c r="T3675" s="11">
        <f t="shared" si="288"/>
        <v>41948.536111111112</v>
      </c>
      <c r="U3675" s="11">
        <f t="shared" si="289"/>
        <v>41914.295104166667</v>
      </c>
    </row>
    <row r="3676" spans="1:21" ht="48" x14ac:dyDescent="0.2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s="6">
        <f t="shared" si="285"/>
        <v>100</v>
      </c>
      <c r="G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8269</v>
      </c>
      <c r="P3676" s="4">
        <f t="shared" si="286"/>
        <v>145.16</v>
      </c>
      <c r="Q3676" s="7">
        <f t="shared" si="287"/>
        <v>145.16</v>
      </c>
      <c r="R3676" s="8" t="s">
        <v>8315</v>
      </c>
      <c r="S3676" t="s">
        <v>8316</v>
      </c>
      <c r="T3676" s="11">
        <f t="shared" si="288"/>
        <v>42616.873020833329</v>
      </c>
      <c r="U3676" s="11">
        <f t="shared" si="289"/>
        <v>42556.873020833329</v>
      </c>
    </row>
    <row r="3677" spans="1:21" ht="48" x14ac:dyDescent="0.2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s="6">
        <f t="shared" si="285"/>
        <v>140</v>
      </c>
      <c r="G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8269</v>
      </c>
      <c r="P3677" s="4">
        <f t="shared" si="286"/>
        <v>23.33</v>
      </c>
      <c r="Q3677" s="7">
        <f t="shared" si="287"/>
        <v>23.33</v>
      </c>
      <c r="R3677" s="8" t="s">
        <v>8315</v>
      </c>
      <c r="S3677" t="s">
        <v>8316</v>
      </c>
      <c r="T3677" s="11">
        <f t="shared" si="288"/>
        <v>42505.958333333328</v>
      </c>
      <c r="U3677" s="11">
        <f t="shared" si="289"/>
        <v>42493.597013888888</v>
      </c>
    </row>
    <row r="3678" spans="1:21" ht="48" x14ac:dyDescent="0.2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s="6">
        <f t="shared" si="285"/>
        <v>129</v>
      </c>
      <c r="G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8269</v>
      </c>
      <c r="P3678" s="4">
        <f t="shared" si="286"/>
        <v>64.38</v>
      </c>
      <c r="Q3678" s="7">
        <f t="shared" si="287"/>
        <v>64.38</v>
      </c>
      <c r="R3678" s="8" t="s">
        <v>8315</v>
      </c>
      <c r="S3678" t="s">
        <v>8316</v>
      </c>
      <c r="T3678" s="11">
        <f t="shared" si="288"/>
        <v>41894.815787037034</v>
      </c>
      <c r="U3678" s="11">
        <f t="shared" si="289"/>
        <v>41876.815787037034</v>
      </c>
    </row>
    <row r="3679" spans="1:21" ht="32" x14ac:dyDescent="0.2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s="6">
        <f t="shared" si="285"/>
        <v>103</v>
      </c>
      <c r="G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8269</v>
      </c>
      <c r="P3679" s="4">
        <f t="shared" si="286"/>
        <v>62.05</v>
      </c>
      <c r="Q3679" s="7">
        <f t="shared" si="287"/>
        <v>62.05</v>
      </c>
      <c r="R3679" s="8" t="s">
        <v>8315</v>
      </c>
      <c r="S3679" t="s">
        <v>8316</v>
      </c>
      <c r="T3679" s="11">
        <f t="shared" si="288"/>
        <v>41823.165972222225</v>
      </c>
      <c r="U3679" s="11">
        <f t="shared" si="289"/>
        <v>41802.574282407404</v>
      </c>
    </row>
    <row r="3680" spans="1:21" ht="32" x14ac:dyDescent="0.2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s="6">
        <f t="shared" si="285"/>
        <v>103</v>
      </c>
      <c r="G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8269</v>
      </c>
      <c r="P3680" s="4">
        <f t="shared" si="286"/>
        <v>66.13</v>
      </c>
      <c r="Q3680" s="7">
        <f t="shared" si="287"/>
        <v>66.13</v>
      </c>
      <c r="R3680" s="8" t="s">
        <v>8315</v>
      </c>
      <c r="S3680" t="s">
        <v>8316</v>
      </c>
      <c r="T3680" s="11">
        <f t="shared" si="288"/>
        <v>42155.531226851846</v>
      </c>
      <c r="U3680" s="11">
        <f t="shared" si="289"/>
        <v>42120.531226851846</v>
      </c>
    </row>
    <row r="3681" spans="1:21" ht="48" x14ac:dyDescent="0.2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s="6">
        <f t="shared" si="285"/>
        <v>110</v>
      </c>
      <c r="G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8269</v>
      </c>
      <c r="P3681" s="4">
        <f t="shared" si="286"/>
        <v>73.400000000000006</v>
      </c>
      <c r="Q3681" s="7">
        <f t="shared" si="287"/>
        <v>73.400000000000006</v>
      </c>
      <c r="R3681" s="8" t="s">
        <v>8315</v>
      </c>
      <c r="S3681" t="s">
        <v>8316</v>
      </c>
      <c r="T3681" s="11">
        <f t="shared" si="288"/>
        <v>41821.207638888889</v>
      </c>
      <c r="U3681" s="11">
        <f t="shared" si="289"/>
        <v>41786.761354166665</v>
      </c>
    </row>
    <row r="3682" spans="1:21" ht="32" x14ac:dyDescent="0.2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s="6">
        <f t="shared" si="285"/>
        <v>113</v>
      </c>
      <c r="G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8269</v>
      </c>
      <c r="P3682" s="4">
        <f t="shared" si="286"/>
        <v>99.5</v>
      </c>
      <c r="Q3682" s="7">
        <f t="shared" si="287"/>
        <v>99.5</v>
      </c>
      <c r="R3682" s="8" t="s">
        <v>8315</v>
      </c>
      <c r="S3682" t="s">
        <v>8316</v>
      </c>
      <c r="T3682" s="11">
        <f t="shared" si="288"/>
        <v>42648.454097222217</v>
      </c>
      <c r="U3682" s="11">
        <f t="shared" si="289"/>
        <v>42627.454097222217</v>
      </c>
    </row>
    <row r="3683" spans="1:21" ht="64" x14ac:dyDescent="0.2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s="6">
        <f t="shared" si="285"/>
        <v>112</v>
      </c>
      <c r="G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8269</v>
      </c>
      <c r="P3683" s="4">
        <f t="shared" si="286"/>
        <v>62.17</v>
      </c>
      <c r="Q3683" s="7">
        <f t="shared" si="287"/>
        <v>62.17</v>
      </c>
      <c r="R3683" s="8" t="s">
        <v>8315</v>
      </c>
      <c r="S3683" t="s">
        <v>8316</v>
      </c>
      <c r="T3683" s="11">
        <f t="shared" si="288"/>
        <v>42384.651504629626</v>
      </c>
      <c r="U3683" s="11">
        <f t="shared" si="289"/>
        <v>42374.651504629626</v>
      </c>
    </row>
    <row r="3684" spans="1:21" ht="48" x14ac:dyDescent="0.2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s="6">
        <f t="shared" si="285"/>
        <v>139</v>
      </c>
      <c r="G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8269</v>
      </c>
      <c r="P3684" s="4">
        <f t="shared" si="286"/>
        <v>62.33</v>
      </c>
      <c r="Q3684" s="7">
        <f t="shared" si="287"/>
        <v>62.33</v>
      </c>
      <c r="R3684" s="8" t="s">
        <v>8315</v>
      </c>
      <c r="S3684" t="s">
        <v>8316</v>
      </c>
      <c r="T3684" s="11">
        <f t="shared" si="288"/>
        <v>41806.290972222225</v>
      </c>
      <c r="U3684" s="11">
        <f t="shared" si="289"/>
        <v>41772.685393518521</v>
      </c>
    </row>
    <row r="3685" spans="1:21" ht="48" x14ac:dyDescent="0.2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s="6">
        <f t="shared" si="285"/>
        <v>111</v>
      </c>
      <c r="G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8269</v>
      </c>
      <c r="P3685" s="4">
        <f t="shared" si="286"/>
        <v>58.79</v>
      </c>
      <c r="Q3685" s="7">
        <f t="shared" si="287"/>
        <v>58.79</v>
      </c>
      <c r="R3685" s="8" t="s">
        <v>8315</v>
      </c>
      <c r="S3685" t="s">
        <v>8316</v>
      </c>
      <c r="T3685" s="11">
        <f t="shared" si="288"/>
        <v>42663.116851851853</v>
      </c>
      <c r="U3685" s="11">
        <f t="shared" si="289"/>
        <v>42633.116851851853</v>
      </c>
    </row>
    <row r="3686" spans="1:21" ht="48" x14ac:dyDescent="0.2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s="6">
        <f t="shared" si="285"/>
        <v>139</v>
      </c>
      <c r="G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8269</v>
      </c>
      <c r="P3686" s="4">
        <f t="shared" si="286"/>
        <v>45.35</v>
      </c>
      <c r="Q3686" s="7">
        <f t="shared" si="287"/>
        <v>45.35</v>
      </c>
      <c r="R3686" s="8" t="s">
        <v>8315</v>
      </c>
      <c r="S3686" t="s">
        <v>8316</v>
      </c>
      <c r="T3686" s="11">
        <f t="shared" si="288"/>
        <v>42249.180393518516</v>
      </c>
      <c r="U3686" s="11">
        <f t="shared" si="289"/>
        <v>42219.180393518516</v>
      </c>
    </row>
    <row r="3687" spans="1:21" ht="48" x14ac:dyDescent="0.2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s="6">
        <f t="shared" si="285"/>
        <v>106</v>
      </c>
      <c r="G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8269</v>
      </c>
      <c r="P3687" s="4">
        <f t="shared" si="286"/>
        <v>41.94</v>
      </c>
      <c r="Q3687" s="7">
        <f t="shared" si="287"/>
        <v>41.94</v>
      </c>
      <c r="R3687" s="8" t="s">
        <v>8315</v>
      </c>
      <c r="S3687" t="s">
        <v>8316</v>
      </c>
      <c r="T3687" s="11">
        <f t="shared" si="288"/>
        <v>41778.875</v>
      </c>
      <c r="U3687" s="11">
        <f t="shared" si="289"/>
        <v>41753.593275462961</v>
      </c>
    </row>
    <row r="3688" spans="1:21" ht="48" x14ac:dyDescent="0.2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s="6">
        <f t="shared" si="285"/>
        <v>101</v>
      </c>
      <c r="G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8269</v>
      </c>
      <c r="P3688" s="4">
        <f t="shared" si="286"/>
        <v>59.17</v>
      </c>
      <c r="Q3688" s="7">
        <f t="shared" si="287"/>
        <v>59.17</v>
      </c>
      <c r="R3688" s="8" t="s">
        <v>8315</v>
      </c>
      <c r="S3688" t="s">
        <v>8316</v>
      </c>
      <c r="T3688" s="11">
        <f t="shared" si="288"/>
        <v>42245.165972222225</v>
      </c>
      <c r="U3688" s="11">
        <f t="shared" si="289"/>
        <v>42230.662731481483</v>
      </c>
    </row>
    <row r="3689" spans="1:21" ht="48" x14ac:dyDescent="0.2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s="6">
        <f t="shared" si="285"/>
        <v>100</v>
      </c>
      <c r="G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8269</v>
      </c>
      <c r="P3689" s="4">
        <f t="shared" si="286"/>
        <v>200.49</v>
      </c>
      <c r="Q3689" s="7">
        <f t="shared" si="287"/>
        <v>200.49</v>
      </c>
      <c r="R3689" s="8" t="s">
        <v>8315</v>
      </c>
      <c r="S3689" t="s">
        <v>8316</v>
      </c>
      <c r="T3689" s="11">
        <f t="shared" si="288"/>
        <v>41817.218229166669</v>
      </c>
      <c r="U3689" s="11">
        <f t="shared" si="289"/>
        <v>41787.218229166669</v>
      </c>
    </row>
    <row r="3690" spans="1:21" ht="48" x14ac:dyDescent="0.2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s="6">
        <f t="shared" si="285"/>
        <v>109</v>
      </c>
      <c r="G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8269</v>
      </c>
      <c r="P3690" s="4">
        <f t="shared" si="286"/>
        <v>83.97</v>
      </c>
      <c r="Q3690" s="7">
        <f t="shared" si="287"/>
        <v>83.97</v>
      </c>
      <c r="R3690" s="8" t="s">
        <v>8315</v>
      </c>
      <c r="S3690" t="s">
        <v>8316</v>
      </c>
      <c r="T3690" s="11">
        <f t="shared" si="288"/>
        <v>41859.787083333329</v>
      </c>
      <c r="U3690" s="11">
        <f t="shared" si="289"/>
        <v>41829.787083333329</v>
      </c>
    </row>
    <row r="3691" spans="1:21" ht="48" x14ac:dyDescent="0.2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s="6">
        <f t="shared" si="285"/>
        <v>118</v>
      </c>
      <c r="G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8269</v>
      </c>
      <c r="P3691" s="4">
        <f t="shared" si="286"/>
        <v>57.26</v>
      </c>
      <c r="Q3691" s="7">
        <f t="shared" si="287"/>
        <v>57.26</v>
      </c>
      <c r="R3691" s="8" t="s">
        <v>8315</v>
      </c>
      <c r="S3691" t="s">
        <v>8316</v>
      </c>
      <c r="T3691" s="11">
        <f t="shared" si="288"/>
        <v>42176.934027777781</v>
      </c>
      <c r="U3691" s="11">
        <f t="shared" si="289"/>
        <v>42147.826840277776</v>
      </c>
    </row>
    <row r="3692" spans="1:21" ht="48" x14ac:dyDescent="0.2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s="6">
        <f t="shared" si="285"/>
        <v>120</v>
      </c>
      <c r="G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8269</v>
      </c>
      <c r="P3692" s="4">
        <f t="shared" si="286"/>
        <v>58.06</v>
      </c>
      <c r="Q3692" s="7">
        <f t="shared" si="287"/>
        <v>58.06</v>
      </c>
      <c r="R3692" s="8" t="s">
        <v>8315</v>
      </c>
      <c r="S3692" t="s">
        <v>8316</v>
      </c>
      <c r="T3692" s="11">
        <f t="shared" si="288"/>
        <v>41970.639849537038</v>
      </c>
      <c r="U3692" s="11">
        <f t="shared" si="289"/>
        <v>41940.598182870373</v>
      </c>
    </row>
    <row r="3693" spans="1:21" ht="32" x14ac:dyDescent="0.2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s="6">
        <f t="shared" si="285"/>
        <v>128</v>
      </c>
      <c r="G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8269</v>
      </c>
      <c r="P3693" s="4">
        <f t="shared" si="286"/>
        <v>186.8</v>
      </c>
      <c r="Q3693" s="7">
        <f t="shared" si="287"/>
        <v>186.8</v>
      </c>
      <c r="R3693" s="8" t="s">
        <v>8315</v>
      </c>
      <c r="S3693" t="s">
        <v>8316</v>
      </c>
      <c r="T3693" s="11">
        <f t="shared" si="288"/>
        <v>42065.207638888889</v>
      </c>
      <c r="U3693" s="11">
        <f t="shared" si="289"/>
        <v>42020.700567129628</v>
      </c>
    </row>
    <row r="3694" spans="1:21" ht="32" x14ac:dyDescent="0.2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s="6">
        <f t="shared" si="285"/>
        <v>126</v>
      </c>
      <c r="G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8269</v>
      </c>
      <c r="P3694" s="4">
        <f t="shared" si="286"/>
        <v>74.12</v>
      </c>
      <c r="Q3694" s="7">
        <f t="shared" si="287"/>
        <v>74.12</v>
      </c>
      <c r="R3694" s="8" t="s">
        <v>8315</v>
      </c>
      <c r="S3694" t="s">
        <v>8316</v>
      </c>
      <c r="T3694" s="11">
        <f t="shared" si="288"/>
        <v>41901</v>
      </c>
      <c r="U3694" s="11">
        <f t="shared" si="289"/>
        <v>41891.96503472222</v>
      </c>
    </row>
    <row r="3695" spans="1:21" ht="48" x14ac:dyDescent="0.2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s="6">
        <f t="shared" si="285"/>
        <v>129</v>
      </c>
      <c r="G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8269</v>
      </c>
      <c r="P3695" s="4">
        <f t="shared" si="286"/>
        <v>30.71</v>
      </c>
      <c r="Q3695" s="7">
        <f t="shared" si="287"/>
        <v>30.71</v>
      </c>
      <c r="R3695" s="8" t="s">
        <v>8315</v>
      </c>
      <c r="S3695" t="s">
        <v>8316</v>
      </c>
      <c r="T3695" s="11">
        <f t="shared" si="288"/>
        <v>42338.9375</v>
      </c>
      <c r="U3695" s="11">
        <f t="shared" si="289"/>
        <v>42309.191307870366</v>
      </c>
    </row>
    <row r="3696" spans="1:21" ht="48" x14ac:dyDescent="0.2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s="6">
        <f t="shared" si="285"/>
        <v>107</v>
      </c>
      <c r="G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8269</v>
      </c>
      <c r="P3696" s="4">
        <f t="shared" si="286"/>
        <v>62.67</v>
      </c>
      <c r="Q3696" s="7">
        <f t="shared" si="287"/>
        <v>62.67</v>
      </c>
      <c r="R3696" s="8" t="s">
        <v>8315</v>
      </c>
      <c r="S3696" t="s">
        <v>8316</v>
      </c>
      <c r="T3696" s="11">
        <f t="shared" si="288"/>
        <v>42527.083333333328</v>
      </c>
      <c r="U3696" s="11">
        <f t="shared" si="289"/>
        <v>42490.133877314816</v>
      </c>
    </row>
    <row r="3697" spans="1:21" ht="64" x14ac:dyDescent="0.2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s="6">
        <f t="shared" si="285"/>
        <v>100</v>
      </c>
      <c r="G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8269</v>
      </c>
      <c r="P3697" s="4">
        <f t="shared" si="286"/>
        <v>121.36</v>
      </c>
      <c r="Q3697" s="7">
        <f t="shared" si="287"/>
        <v>121.36</v>
      </c>
      <c r="R3697" s="8" t="s">
        <v>8315</v>
      </c>
      <c r="S3697" t="s">
        <v>8316</v>
      </c>
      <c r="T3697" s="11">
        <f t="shared" si="288"/>
        <v>42015.870486111111</v>
      </c>
      <c r="U3697" s="11">
        <f t="shared" si="289"/>
        <v>41995.870486111111</v>
      </c>
    </row>
    <row r="3698" spans="1:21" ht="48" x14ac:dyDescent="0.2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s="6">
        <f t="shared" si="285"/>
        <v>155</v>
      </c>
      <c r="G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8269</v>
      </c>
      <c r="P3698" s="4">
        <f t="shared" si="286"/>
        <v>39.74</v>
      </c>
      <c r="Q3698" s="7">
        <f t="shared" si="287"/>
        <v>39.74</v>
      </c>
      <c r="R3698" s="8" t="s">
        <v>8315</v>
      </c>
      <c r="S3698" t="s">
        <v>8316</v>
      </c>
      <c r="T3698" s="11">
        <f t="shared" si="288"/>
        <v>42048.617083333331</v>
      </c>
      <c r="U3698" s="11">
        <f t="shared" si="289"/>
        <v>41988.617083333331</v>
      </c>
    </row>
    <row r="3699" spans="1:21" ht="48" x14ac:dyDescent="0.2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s="6">
        <f t="shared" si="285"/>
        <v>108</v>
      </c>
      <c r="G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8269</v>
      </c>
      <c r="P3699" s="4">
        <f t="shared" si="286"/>
        <v>72</v>
      </c>
      <c r="Q3699" s="7">
        <f t="shared" si="287"/>
        <v>72</v>
      </c>
      <c r="R3699" s="8" t="s">
        <v>8315</v>
      </c>
      <c r="S3699" t="s">
        <v>8316</v>
      </c>
      <c r="T3699" s="11">
        <f t="shared" si="288"/>
        <v>42500.465833333335</v>
      </c>
      <c r="U3699" s="11">
        <f t="shared" si="289"/>
        <v>42479.465833333335</v>
      </c>
    </row>
    <row r="3700" spans="1:21" ht="32" x14ac:dyDescent="0.2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s="6">
        <f t="shared" si="285"/>
        <v>111</v>
      </c>
      <c r="G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8269</v>
      </c>
      <c r="P3700" s="4">
        <f t="shared" si="286"/>
        <v>40.630000000000003</v>
      </c>
      <c r="Q3700" s="7">
        <f t="shared" si="287"/>
        <v>40.630000000000003</v>
      </c>
      <c r="R3700" s="8" t="s">
        <v>8315</v>
      </c>
      <c r="S3700" t="s">
        <v>8316</v>
      </c>
      <c r="T3700" s="11">
        <f t="shared" si="288"/>
        <v>42431.806562500002</v>
      </c>
      <c r="U3700" s="11">
        <f t="shared" si="289"/>
        <v>42401.806562500002</v>
      </c>
    </row>
    <row r="3701" spans="1:21" ht="48" x14ac:dyDescent="0.2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s="6">
        <f t="shared" si="285"/>
        <v>101</v>
      </c>
      <c r="G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8269</v>
      </c>
      <c r="P3701" s="4">
        <f t="shared" si="286"/>
        <v>63</v>
      </c>
      <c r="Q3701" s="7">
        <f t="shared" si="287"/>
        <v>63</v>
      </c>
      <c r="R3701" s="8" t="s">
        <v>8315</v>
      </c>
      <c r="S3701" t="s">
        <v>8316</v>
      </c>
      <c r="T3701" s="11">
        <f t="shared" si="288"/>
        <v>41927.602037037039</v>
      </c>
      <c r="U3701" s="11">
        <f t="shared" si="289"/>
        <v>41897.602037037039</v>
      </c>
    </row>
    <row r="3702" spans="1:21" ht="32" x14ac:dyDescent="0.2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s="6">
        <f t="shared" si="285"/>
        <v>121</v>
      </c>
      <c r="G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8269</v>
      </c>
      <c r="P3702" s="4">
        <f t="shared" si="286"/>
        <v>33.67</v>
      </c>
      <c r="Q3702" s="7">
        <f t="shared" si="287"/>
        <v>33.67</v>
      </c>
      <c r="R3702" s="8" t="s">
        <v>8315</v>
      </c>
      <c r="S3702" t="s">
        <v>8316</v>
      </c>
      <c r="T3702" s="11">
        <f t="shared" si="288"/>
        <v>41912.666666666664</v>
      </c>
      <c r="U3702" s="11">
        <f t="shared" si="289"/>
        <v>41882.585648148146</v>
      </c>
    </row>
    <row r="3703" spans="1:21" ht="48" x14ac:dyDescent="0.2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s="6">
        <f t="shared" si="285"/>
        <v>100</v>
      </c>
      <c r="G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8269</v>
      </c>
      <c r="P3703" s="4">
        <f t="shared" si="286"/>
        <v>38.590000000000003</v>
      </c>
      <c r="Q3703" s="7">
        <f t="shared" si="287"/>
        <v>38.590000000000003</v>
      </c>
      <c r="R3703" s="8" t="s">
        <v>8315</v>
      </c>
      <c r="S3703" t="s">
        <v>8316</v>
      </c>
      <c r="T3703" s="11">
        <f t="shared" si="288"/>
        <v>42159.541585648149</v>
      </c>
      <c r="U3703" s="11">
        <f t="shared" si="289"/>
        <v>42129.541585648149</v>
      </c>
    </row>
    <row r="3704" spans="1:21" ht="48" x14ac:dyDescent="0.2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s="6">
        <f t="shared" si="285"/>
        <v>109</v>
      </c>
      <c r="G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8269</v>
      </c>
      <c r="P3704" s="4">
        <f t="shared" si="286"/>
        <v>155.94999999999999</v>
      </c>
      <c r="Q3704" s="7">
        <f t="shared" si="287"/>
        <v>155.94999999999999</v>
      </c>
      <c r="R3704" s="8" t="s">
        <v>8315</v>
      </c>
      <c r="S3704" t="s">
        <v>8316</v>
      </c>
      <c r="T3704" s="11">
        <f t="shared" si="288"/>
        <v>42561.957638888889</v>
      </c>
      <c r="U3704" s="11">
        <f t="shared" si="289"/>
        <v>42524.53800925926</v>
      </c>
    </row>
    <row r="3705" spans="1:21" ht="48" x14ac:dyDescent="0.2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s="6">
        <f t="shared" si="285"/>
        <v>123</v>
      </c>
      <c r="G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8269</v>
      </c>
      <c r="P3705" s="4">
        <f t="shared" si="286"/>
        <v>43.2</v>
      </c>
      <c r="Q3705" s="7">
        <f t="shared" si="287"/>
        <v>43.2</v>
      </c>
      <c r="R3705" s="8" t="s">
        <v>8315</v>
      </c>
      <c r="S3705" t="s">
        <v>8316</v>
      </c>
      <c r="T3705" s="11">
        <f t="shared" si="288"/>
        <v>42595.290972222225</v>
      </c>
      <c r="U3705" s="11">
        <f t="shared" si="289"/>
        <v>42556.504490740743</v>
      </c>
    </row>
    <row r="3706" spans="1:21" ht="48" x14ac:dyDescent="0.2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s="6">
        <f t="shared" si="285"/>
        <v>136</v>
      </c>
      <c r="G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8269</v>
      </c>
      <c r="P3706" s="4">
        <f t="shared" si="286"/>
        <v>15.15</v>
      </c>
      <c r="Q3706" s="7">
        <f t="shared" si="287"/>
        <v>15.15</v>
      </c>
      <c r="R3706" s="8" t="s">
        <v>8315</v>
      </c>
      <c r="S3706" t="s">
        <v>8316</v>
      </c>
      <c r="T3706" s="11">
        <f t="shared" si="288"/>
        <v>42521.689745370371</v>
      </c>
      <c r="U3706" s="11">
        <f t="shared" si="289"/>
        <v>42461.689745370371</v>
      </c>
    </row>
    <row r="3707" spans="1:21" ht="48" x14ac:dyDescent="0.2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s="6">
        <f t="shared" si="285"/>
        <v>103</v>
      </c>
      <c r="G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8269</v>
      </c>
      <c r="P3707" s="4">
        <f t="shared" si="286"/>
        <v>83.57</v>
      </c>
      <c r="Q3707" s="7">
        <f t="shared" si="287"/>
        <v>83.57</v>
      </c>
      <c r="R3707" s="8" t="s">
        <v>8315</v>
      </c>
      <c r="S3707" t="s">
        <v>8316</v>
      </c>
      <c r="T3707" s="11">
        <f t="shared" si="288"/>
        <v>41813.75</v>
      </c>
      <c r="U3707" s="11">
        <f t="shared" si="289"/>
        <v>41792.542986111112</v>
      </c>
    </row>
    <row r="3708" spans="1:21" ht="48" x14ac:dyDescent="0.2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s="6">
        <f t="shared" si="285"/>
        <v>121</v>
      </c>
      <c r="G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8269</v>
      </c>
      <c r="P3708" s="4">
        <f t="shared" si="286"/>
        <v>140</v>
      </c>
      <c r="Q3708" s="7">
        <f t="shared" si="287"/>
        <v>140</v>
      </c>
      <c r="R3708" s="8" t="s">
        <v>8315</v>
      </c>
      <c r="S3708" t="s">
        <v>8316</v>
      </c>
      <c r="T3708" s="11">
        <f t="shared" si="288"/>
        <v>41894.913761574076</v>
      </c>
      <c r="U3708" s="11">
        <f t="shared" si="289"/>
        <v>41879.913761574076</v>
      </c>
    </row>
    <row r="3709" spans="1:21" ht="32" x14ac:dyDescent="0.2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s="6">
        <f t="shared" si="285"/>
        <v>186</v>
      </c>
      <c r="G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8269</v>
      </c>
      <c r="P3709" s="4">
        <f t="shared" si="286"/>
        <v>80.87</v>
      </c>
      <c r="Q3709" s="7">
        <f t="shared" si="287"/>
        <v>80.87</v>
      </c>
      <c r="R3709" s="8" t="s">
        <v>8315</v>
      </c>
      <c r="S3709" t="s">
        <v>8316</v>
      </c>
      <c r="T3709" s="11">
        <f t="shared" si="288"/>
        <v>42573.226388888885</v>
      </c>
      <c r="U3709" s="11">
        <f t="shared" si="289"/>
        <v>42552.048356481479</v>
      </c>
    </row>
    <row r="3710" spans="1:21" ht="48" x14ac:dyDescent="0.2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s="6">
        <f t="shared" si="285"/>
        <v>300</v>
      </c>
      <c r="G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8269</v>
      </c>
      <c r="P3710" s="4">
        <f t="shared" si="286"/>
        <v>53.85</v>
      </c>
      <c r="Q3710" s="7">
        <f t="shared" si="287"/>
        <v>53.85</v>
      </c>
      <c r="R3710" s="8" t="s">
        <v>8315</v>
      </c>
      <c r="S3710" t="s">
        <v>8316</v>
      </c>
      <c r="T3710" s="11">
        <f t="shared" si="288"/>
        <v>41824.142199074071</v>
      </c>
      <c r="U3710" s="11">
        <f t="shared" si="289"/>
        <v>41810.142199074071</v>
      </c>
    </row>
    <row r="3711" spans="1:21" ht="48" x14ac:dyDescent="0.2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s="6">
        <f t="shared" si="285"/>
        <v>108</v>
      </c>
      <c r="G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8269</v>
      </c>
      <c r="P3711" s="4">
        <f t="shared" si="286"/>
        <v>30.93</v>
      </c>
      <c r="Q3711" s="7">
        <f t="shared" si="287"/>
        <v>30.93</v>
      </c>
      <c r="R3711" s="8" t="s">
        <v>8315</v>
      </c>
      <c r="S3711" t="s">
        <v>8316</v>
      </c>
      <c r="T3711" s="11">
        <f t="shared" si="288"/>
        <v>41815.707708333335</v>
      </c>
      <c r="U3711" s="11">
        <f t="shared" si="289"/>
        <v>41785.707708333335</v>
      </c>
    </row>
    <row r="3712" spans="1:21" ht="32" x14ac:dyDescent="0.2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s="6">
        <f t="shared" si="285"/>
        <v>141</v>
      </c>
      <c r="G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8269</v>
      </c>
      <c r="P3712" s="4">
        <f t="shared" si="286"/>
        <v>67.959999999999994</v>
      </c>
      <c r="Q3712" s="7">
        <f t="shared" si="287"/>
        <v>67.959999999999994</v>
      </c>
      <c r="R3712" s="8" t="s">
        <v>8315</v>
      </c>
      <c r="S3712" t="s">
        <v>8316</v>
      </c>
      <c r="T3712" s="11">
        <f t="shared" si="288"/>
        <v>42097.576249999998</v>
      </c>
      <c r="U3712" s="11">
        <f t="shared" si="289"/>
        <v>42072.576249999998</v>
      </c>
    </row>
    <row r="3713" spans="1:21" ht="32" x14ac:dyDescent="0.2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s="6">
        <f t="shared" si="285"/>
        <v>114</v>
      </c>
      <c r="G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8269</v>
      </c>
      <c r="P3713" s="4">
        <f t="shared" si="286"/>
        <v>27.14</v>
      </c>
      <c r="Q3713" s="7">
        <f t="shared" si="287"/>
        <v>27.14</v>
      </c>
      <c r="R3713" s="8" t="s">
        <v>8315</v>
      </c>
      <c r="S3713" t="s">
        <v>8316</v>
      </c>
      <c r="T3713" s="11">
        <f t="shared" si="288"/>
        <v>41805.666666666664</v>
      </c>
      <c r="U3713" s="11">
        <f t="shared" si="289"/>
        <v>41779.724224537036</v>
      </c>
    </row>
    <row r="3714" spans="1:21" ht="48" x14ac:dyDescent="0.2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s="6">
        <f t="shared" si="285"/>
        <v>154</v>
      </c>
      <c r="G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8269</v>
      </c>
      <c r="P3714" s="4">
        <f t="shared" si="286"/>
        <v>110.87</v>
      </c>
      <c r="Q3714" s="7">
        <f t="shared" si="287"/>
        <v>110.87</v>
      </c>
      <c r="R3714" s="8" t="s">
        <v>8315</v>
      </c>
      <c r="S3714" t="s">
        <v>8316</v>
      </c>
      <c r="T3714" s="11">
        <f t="shared" si="288"/>
        <v>42155.290972222225</v>
      </c>
      <c r="U3714" s="11">
        <f t="shared" si="289"/>
        <v>42134.172071759262</v>
      </c>
    </row>
    <row r="3715" spans="1:21" ht="48" x14ac:dyDescent="0.2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s="6">
        <f t="shared" ref="F3715:F3778" si="290">ROUND(E3715/D3715*100,0)</f>
        <v>102</v>
      </c>
      <c r="G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8269</v>
      </c>
      <c r="P3715" s="4">
        <f t="shared" ref="P3715:P3778" si="291">ROUND(E3715/M3715,2)</f>
        <v>106.84</v>
      </c>
      <c r="Q3715" s="7">
        <f t="shared" ref="Q3715:Q3778" si="292">IFERROR(ROUND(E3715/M3715,2),0)</f>
        <v>106.84</v>
      </c>
      <c r="R3715" s="8" t="s">
        <v>8315</v>
      </c>
      <c r="S3715" t="s">
        <v>8316</v>
      </c>
      <c r="T3715" s="11">
        <f t="shared" ref="T3715:T3778" si="293">(((J3715/60)/60)/24)+DATE(1970,1,1)</f>
        <v>42525.738032407404</v>
      </c>
      <c r="U3715" s="11">
        <f t="shared" ref="U3715:U3778" si="294">(((K3715/60)/60)/24)+DATE(1970,1,1)</f>
        <v>42505.738032407404</v>
      </c>
    </row>
    <row r="3716" spans="1:21" ht="48" x14ac:dyDescent="0.2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s="6">
        <f t="shared" si="290"/>
        <v>102</v>
      </c>
      <c r="G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8269</v>
      </c>
      <c r="P3716" s="4">
        <f t="shared" si="291"/>
        <v>105.52</v>
      </c>
      <c r="Q3716" s="7">
        <f t="shared" si="292"/>
        <v>105.52</v>
      </c>
      <c r="R3716" s="8" t="s">
        <v>8315</v>
      </c>
      <c r="S3716" t="s">
        <v>8316</v>
      </c>
      <c r="T3716" s="11">
        <f t="shared" si="293"/>
        <v>42150.165972222225</v>
      </c>
      <c r="U3716" s="11">
        <f t="shared" si="294"/>
        <v>42118.556331018524</v>
      </c>
    </row>
    <row r="3717" spans="1:21" ht="48" x14ac:dyDescent="0.2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s="6">
        <f t="shared" si="290"/>
        <v>103</v>
      </c>
      <c r="G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8269</v>
      </c>
      <c r="P3717" s="4">
        <f t="shared" si="291"/>
        <v>132.96</v>
      </c>
      <c r="Q3717" s="7">
        <f t="shared" si="292"/>
        <v>132.96</v>
      </c>
      <c r="R3717" s="8" t="s">
        <v>8315</v>
      </c>
      <c r="S3717" t="s">
        <v>8316</v>
      </c>
      <c r="T3717" s="11">
        <f t="shared" si="293"/>
        <v>42094.536111111112</v>
      </c>
      <c r="U3717" s="11">
        <f t="shared" si="294"/>
        <v>42036.995590277773</v>
      </c>
    </row>
    <row r="3718" spans="1:21" ht="48" x14ac:dyDescent="0.2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s="6">
        <f t="shared" si="290"/>
        <v>156</v>
      </c>
      <c r="G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8269</v>
      </c>
      <c r="P3718" s="4">
        <f t="shared" si="291"/>
        <v>51.92</v>
      </c>
      <c r="Q3718" s="7">
        <f t="shared" si="292"/>
        <v>51.92</v>
      </c>
      <c r="R3718" s="8" t="s">
        <v>8315</v>
      </c>
      <c r="S3718" t="s">
        <v>8316</v>
      </c>
      <c r="T3718" s="11">
        <f t="shared" si="293"/>
        <v>42390.887835648144</v>
      </c>
      <c r="U3718" s="11">
        <f t="shared" si="294"/>
        <v>42360.887835648144</v>
      </c>
    </row>
    <row r="3719" spans="1:21" ht="48" x14ac:dyDescent="0.2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s="6">
        <f t="shared" si="290"/>
        <v>101</v>
      </c>
      <c r="G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8269</v>
      </c>
      <c r="P3719" s="4">
        <f t="shared" si="291"/>
        <v>310</v>
      </c>
      <c r="Q3719" s="7">
        <f t="shared" si="292"/>
        <v>310</v>
      </c>
      <c r="R3719" s="8" t="s">
        <v>8315</v>
      </c>
      <c r="S3719" t="s">
        <v>8316</v>
      </c>
      <c r="T3719" s="11">
        <f t="shared" si="293"/>
        <v>42133.866307870368</v>
      </c>
      <c r="U3719" s="11">
        <f t="shared" si="294"/>
        <v>42102.866307870368</v>
      </c>
    </row>
    <row r="3720" spans="1:21" ht="48" x14ac:dyDescent="0.2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s="6">
        <f t="shared" si="290"/>
        <v>239</v>
      </c>
      <c r="G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8269</v>
      </c>
      <c r="P3720" s="4">
        <f t="shared" si="291"/>
        <v>26.02</v>
      </c>
      <c r="Q3720" s="7">
        <f t="shared" si="292"/>
        <v>26.02</v>
      </c>
      <c r="R3720" s="8" t="s">
        <v>8315</v>
      </c>
      <c r="S3720" t="s">
        <v>8316</v>
      </c>
      <c r="T3720" s="11">
        <f t="shared" si="293"/>
        <v>42062.716145833328</v>
      </c>
      <c r="U3720" s="11">
        <f t="shared" si="294"/>
        <v>42032.716145833328</v>
      </c>
    </row>
    <row r="3721" spans="1:21" ht="32" x14ac:dyDescent="0.2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s="6">
        <f t="shared" si="290"/>
        <v>210</v>
      </c>
      <c r="G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8269</v>
      </c>
      <c r="P3721" s="4">
        <f t="shared" si="291"/>
        <v>105</v>
      </c>
      <c r="Q3721" s="7">
        <f t="shared" si="292"/>
        <v>105</v>
      </c>
      <c r="R3721" s="8" t="s">
        <v>8315</v>
      </c>
      <c r="S3721" t="s">
        <v>8316</v>
      </c>
      <c r="T3721" s="11">
        <f t="shared" si="293"/>
        <v>42177.729930555557</v>
      </c>
      <c r="U3721" s="11">
        <f t="shared" si="294"/>
        <v>42147.729930555557</v>
      </c>
    </row>
    <row r="3722" spans="1:21" ht="32" x14ac:dyDescent="0.2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s="6">
        <f t="shared" si="290"/>
        <v>105</v>
      </c>
      <c r="G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8269</v>
      </c>
      <c r="P3722" s="4">
        <f t="shared" si="291"/>
        <v>86.23</v>
      </c>
      <c r="Q3722" s="7">
        <f t="shared" si="292"/>
        <v>86.23</v>
      </c>
      <c r="R3722" s="8" t="s">
        <v>8315</v>
      </c>
      <c r="S3722" t="s">
        <v>8316</v>
      </c>
      <c r="T3722" s="11">
        <f t="shared" si="293"/>
        <v>42187.993125000001</v>
      </c>
      <c r="U3722" s="11">
        <f t="shared" si="294"/>
        <v>42165.993125000001</v>
      </c>
    </row>
    <row r="3723" spans="1:21" ht="48" x14ac:dyDescent="0.2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s="6">
        <f t="shared" si="290"/>
        <v>101</v>
      </c>
      <c r="G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8269</v>
      </c>
      <c r="P3723" s="4">
        <f t="shared" si="291"/>
        <v>114.55</v>
      </c>
      <c r="Q3723" s="7">
        <f t="shared" si="292"/>
        <v>114.55</v>
      </c>
      <c r="R3723" s="8" t="s">
        <v>8315</v>
      </c>
      <c r="S3723" t="s">
        <v>8316</v>
      </c>
      <c r="T3723" s="11">
        <f t="shared" si="293"/>
        <v>41948.977824074071</v>
      </c>
      <c r="U3723" s="11">
        <f t="shared" si="294"/>
        <v>41927.936157407406</v>
      </c>
    </row>
    <row r="3724" spans="1:21" ht="64" x14ac:dyDescent="0.2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s="6">
        <f t="shared" si="290"/>
        <v>111</v>
      </c>
      <c r="G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8269</v>
      </c>
      <c r="P3724" s="4">
        <f t="shared" si="291"/>
        <v>47.66</v>
      </c>
      <c r="Q3724" s="7">
        <f t="shared" si="292"/>
        <v>47.66</v>
      </c>
      <c r="R3724" s="8" t="s">
        <v>8315</v>
      </c>
      <c r="S3724" t="s">
        <v>8316</v>
      </c>
      <c r="T3724" s="11">
        <f t="shared" si="293"/>
        <v>42411.957638888889</v>
      </c>
      <c r="U3724" s="11">
        <f t="shared" si="294"/>
        <v>42381.671840277777</v>
      </c>
    </row>
    <row r="3725" spans="1:21" ht="32" x14ac:dyDescent="0.2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s="6">
        <f t="shared" si="290"/>
        <v>102</v>
      </c>
      <c r="G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8269</v>
      </c>
      <c r="P3725" s="4">
        <f t="shared" si="291"/>
        <v>72.89</v>
      </c>
      <c r="Q3725" s="7">
        <f t="shared" si="292"/>
        <v>72.89</v>
      </c>
      <c r="R3725" s="8" t="s">
        <v>8315</v>
      </c>
      <c r="S3725" t="s">
        <v>8316</v>
      </c>
      <c r="T3725" s="11">
        <f t="shared" si="293"/>
        <v>41973.794699074075</v>
      </c>
      <c r="U3725" s="11">
        <f t="shared" si="294"/>
        <v>41943.753032407411</v>
      </c>
    </row>
    <row r="3726" spans="1:21" ht="48" x14ac:dyDescent="0.2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s="6">
        <f t="shared" si="290"/>
        <v>103</v>
      </c>
      <c r="G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8269</v>
      </c>
      <c r="P3726" s="4">
        <f t="shared" si="291"/>
        <v>49.55</v>
      </c>
      <c r="Q3726" s="7">
        <f t="shared" si="292"/>
        <v>49.55</v>
      </c>
      <c r="R3726" s="8" t="s">
        <v>8315</v>
      </c>
      <c r="S3726" t="s">
        <v>8316</v>
      </c>
      <c r="T3726" s="11">
        <f t="shared" si="293"/>
        <v>42494.958333333328</v>
      </c>
      <c r="U3726" s="11">
        <f t="shared" si="294"/>
        <v>42465.491435185191</v>
      </c>
    </row>
    <row r="3727" spans="1:21" ht="48" x14ac:dyDescent="0.2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s="6">
        <f t="shared" si="290"/>
        <v>127</v>
      </c>
      <c r="G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8269</v>
      </c>
      <c r="P3727" s="4">
        <f t="shared" si="291"/>
        <v>25.4</v>
      </c>
      <c r="Q3727" s="7">
        <f t="shared" si="292"/>
        <v>25.4</v>
      </c>
      <c r="R3727" s="8" t="s">
        <v>8315</v>
      </c>
      <c r="S3727" t="s">
        <v>8316</v>
      </c>
      <c r="T3727" s="11">
        <f t="shared" si="293"/>
        <v>42418.895833333328</v>
      </c>
      <c r="U3727" s="11">
        <f t="shared" si="294"/>
        <v>42401.945219907408</v>
      </c>
    </row>
    <row r="3728" spans="1:21" ht="48" x14ac:dyDescent="0.2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s="6">
        <f t="shared" si="290"/>
        <v>339</v>
      </c>
      <c r="G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8269</v>
      </c>
      <c r="P3728" s="4">
        <f t="shared" si="291"/>
        <v>62.59</v>
      </c>
      <c r="Q3728" s="7">
        <f t="shared" si="292"/>
        <v>62.59</v>
      </c>
      <c r="R3728" s="8" t="s">
        <v>8315</v>
      </c>
      <c r="S3728" t="s">
        <v>8316</v>
      </c>
      <c r="T3728" s="11">
        <f t="shared" si="293"/>
        <v>42489.875</v>
      </c>
      <c r="U3728" s="11">
        <f t="shared" si="294"/>
        <v>42462.140868055561</v>
      </c>
    </row>
    <row r="3729" spans="1:21" ht="48" x14ac:dyDescent="0.2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s="6">
        <f t="shared" si="290"/>
        <v>101</v>
      </c>
      <c r="G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8269</v>
      </c>
      <c r="P3729" s="4">
        <f t="shared" si="291"/>
        <v>61.06</v>
      </c>
      <c r="Q3729" s="7">
        <f t="shared" si="292"/>
        <v>61.06</v>
      </c>
      <c r="R3729" s="8" t="s">
        <v>8315</v>
      </c>
      <c r="S3729" t="s">
        <v>8316</v>
      </c>
      <c r="T3729" s="11">
        <f t="shared" si="293"/>
        <v>42663.204861111109</v>
      </c>
      <c r="U3729" s="11">
        <f t="shared" si="294"/>
        <v>42632.348310185189</v>
      </c>
    </row>
    <row r="3730" spans="1:21" ht="32" x14ac:dyDescent="0.2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s="6">
        <f t="shared" si="290"/>
        <v>9</v>
      </c>
      <c r="G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8269</v>
      </c>
      <c r="P3730" s="4">
        <f t="shared" si="291"/>
        <v>60.06</v>
      </c>
      <c r="Q3730" s="7">
        <f t="shared" si="292"/>
        <v>60.06</v>
      </c>
      <c r="R3730" s="8" t="s">
        <v>8315</v>
      </c>
      <c r="S3730" t="s">
        <v>8316</v>
      </c>
      <c r="T3730" s="11">
        <f t="shared" si="293"/>
        <v>42235.171018518522</v>
      </c>
      <c r="U3730" s="11">
        <f t="shared" si="294"/>
        <v>42205.171018518522</v>
      </c>
    </row>
    <row r="3731" spans="1:21" ht="48" x14ac:dyDescent="0.2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s="6">
        <f t="shared" si="290"/>
        <v>7</v>
      </c>
      <c r="G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8269</v>
      </c>
      <c r="P3731" s="4">
        <f t="shared" si="291"/>
        <v>72.400000000000006</v>
      </c>
      <c r="Q3731" s="7">
        <f t="shared" si="292"/>
        <v>72.400000000000006</v>
      </c>
      <c r="R3731" s="8" t="s">
        <v>8315</v>
      </c>
      <c r="S3731" t="s">
        <v>8316</v>
      </c>
      <c r="T3731" s="11">
        <f t="shared" si="293"/>
        <v>42086.16333333333</v>
      </c>
      <c r="U3731" s="11">
        <f t="shared" si="294"/>
        <v>42041.205000000002</v>
      </c>
    </row>
    <row r="3732" spans="1:21" ht="48" x14ac:dyDescent="0.2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s="6">
        <f t="shared" si="290"/>
        <v>10</v>
      </c>
      <c r="G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8269</v>
      </c>
      <c r="P3732" s="4">
        <f t="shared" si="291"/>
        <v>100</v>
      </c>
      <c r="Q3732" s="7">
        <f t="shared" si="292"/>
        <v>100</v>
      </c>
      <c r="R3732" s="8" t="s">
        <v>8315</v>
      </c>
      <c r="S3732" t="s">
        <v>8316</v>
      </c>
      <c r="T3732" s="11">
        <f t="shared" si="293"/>
        <v>42233.677766203706</v>
      </c>
      <c r="U3732" s="11">
        <f t="shared" si="294"/>
        <v>42203.677766203706</v>
      </c>
    </row>
    <row r="3733" spans="1:21" ht="48" x14ac:dyDescent="0.2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s="6">
        <f t="shared" si="290"/>
        <v>11</v>
      </c>
      <c r="G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8269</v>
      </c>
      <c r="P3733" s="4">
        <f t="shared" si="291"/>
        <v>51.67</v>
      </c>
      <c r="Q3733" s="7">
        <f t="shared" si="292"/>
        <v>51.67</v>
      </c>
      <c r="R3733" s="8" t="s">
        <v>8315</v>
      </c>
      <c r="S3733" t="s">
        <v>8316</v>
      </c>
      <c r="T3733" s="11">
        <f t="shared" si="293"/>
        <v>42014.140972222223</v>
      </c>
      <c r="U3733" s="11">
        <f t="shared" si="294"/>
        <v>41983.752847222218</v>
      </c>
    </row>
    <row r="3734" spans="1:21" ht="32" x14ac:dyDescent="0.2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s="6">
        <f t="shared" si="290"/>
        <v>15</v>
      </c>
      <c r="G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8269</v>
      </c>
      <c r="P3734" s="4">
        <f t="shared" si="291"/>
        <v>32.75</v>
      </c>
      <c r="Q3734" s="7">
        <f t="shared" si="292"/>
        <v>32.75</v>
      </c>
      <c r="R3734" s="8" t="s">
        <v>8315</v>
      </c>
      <c r="S3734" t="s">
        <v>8316</v>
      </c>
      <c r="T3734" s="11">
        <f t="shared" si="293"/>
        <v>42028.5</v>
      </c>
      <c r="U3734" s="11">
        <f t="shared" si="294"/>
        <v>41968.677465277782</v>
      </c>
    </row>
    <row r="3735" spans="1:21" ht="48" x14ac:dyDescent="0.2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s="6">
        <f t="shared" si="290"/>
        <v>0</v>
      </c>
      <c r="G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8269</v>
      </c>
      <c r="P3735" s="4" t="e">
        <f t="shared" si="291"/>
        <v>#DIV/0!</v>
      </c>
      <c r="Q3735" s="7">
        <f t="shared" si="292"/>
        <v>0</v>
      </c>
      <c r="R3735" s="8" t="s">
        <v>8315</v>
      </c>
      <c r="S3735" t="s">
        <v>8316</v>
      </c>
      <c r="T3735" s="11">
        <f t="shared" si="293"/>
        <v>42112.9375</v>
      </c>
      <c r="U3735" s="11">
        <f t="shared" si="294"/>
        <v>42103.024398148147</v>
      </c>
    </row>
    <row r="3736" spans="1:21" ht="48" x14ac:dyDescent="0.2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s="6">
        <f t="shared" si="290"/>
        <v>28</v>
      </c>
      <c r="G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8269</v>
      </c>
      <c r="P3736" s="4">
        <f t="shared" si="291"/>
        <v>61</v>
      </c>
      <c r="Q3736" s="7">
        <f t="shared" si="292"/>
        <v>61</v>
      </c>
      <c r="R3736" s="8" t="s">
        <v>8315</v>
      </c>
      <c r="S3736" t="s">
        <v>8316</v>
      </c>
      <c r="T3736" s="11">
        <f t="shared" si="293"/>
        <v>42149.901574074072</v>
      </c>
      <c r="U3736" s="11">
        <f t="shared" si="294"/>
        <v>42089.901574074072</v>
      </c>
    </row>
    <row r="3737" spans="1:21" ht="32" x14ac:dyDescent="0.2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s="6">
        <f t="shared" si="290"/>
        <v>13</v>
      </c>
      <c r="G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8269</v>
      </c>
      <c r="P3737" s="4">
        <f t="shared" si="291"/>
        <v>10</v>
      </c>
      <c r="Q3737" s="7">
        <f t="shared" si="292"/>
        <v>10</v>
      </c>
      <c r="R3737" s="8" t="s">
        <v>8315</v>
      </c>
      <c r="S3737" t="s">
        <v>8316</v>
      </c>
      <c r="T3737" s="11">
        <f t="shared" si="293"/>
        <v>42152.693159722221</v>
      </c>
      <c r="U3737" s="11">
        <f t="shared" si="294"/>
        <v>42122.693159722221</v>
      </c>
    </row>
    <row r="3738" spans="1:21" ht="48" x14ac:dyDescent="0.2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s="6">
        <f t="shared" si="290"/>
        <v>1</v>
      </c>
      <c r="G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8269</v>
      </c>
      <c r="P3738" s="4">
        <f t="shared" si="291"/>
        <v>10</v>
      </c>
      <c r="Q3738" s="7">
        <f t="shared" si="292"/>
        <v>10</v>
      </c>
      <c r="R3738" s="8" t="s">
        <v>8315</v>
      </c>
      <c r="S3738" t="s">
        <v>8316</v>
      </c>
      <c r="T3738" s="11">
        <f t="shared" si="293"/>
        <v>42086.75</v>
      </c>
      <c r="U3738" s="11">
        <f t="shared" si="294"/>
        <v>42048.711724537032</v>
      </c>
    </row>
    <row r="3739" spans="1:21" ht="32" x14ac:dyDescent="0.2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s="6">
        <f t="shared" si="290"/>
        <v>21</v>
      </c>
      <c r="G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8269</v>
      </c>
      <c r="P3739" s="4">
        <f t="shared" si="291"/>
        <v>37.5</v>
      </c>
      <c r="Q3739" s="7">
        <f t="shared" si="292"/>
        <v>37.5</v>
      </c>
      <c r="R3739" s="8" t="s">
        <v>8315</v>
      </c>
      <c r="S3739" t="s">
        <v>8316</v>
      </c>
      <c r="T3739" s="11">
        <f t="shared" si="293"/>
        <v>42320.290972222225</v>
      </c>
      <c r="U3739" s="11">
        <f t="shared" si="294"/>
        <v>42297.691006944442</v>
      </c>
    </row>
    <row r="3740" spans="1:21" ht="32" x14ac:dyDescent="0.2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s="6">
        <f t="shared" si="290"/>
        <v>18</v>
      </c>
      <c r="G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8269</v>
      </c>
      <c r="P3740" s="4">
        <f t="shared" si="291"/>
        <v>45</v>
      </c>
      <c r="Q3740" s="7">
        <f t="shared" si="292"/>
        <v>45</v>
      </c>
      <c r="R3740" s="8" t="s">
        <v>8315</v>
      </c>
      <c r="S3740" t="s">
        <v>8316</v>
      </c>
      <c r="T3740" s="11">
        <f t="shared" si="293"/>
        <v>41835.916666666664</v>
      </c>
      <c r="U3740" s="11">
        <f t="shared" si="294"/>
        <v>41813.938715277778</v>
      </c>
    </row>
    <row r="3741" spans="1:21" ht="48" x14ac:dyDescent="0.2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s="6">
        <f t="shared" si="290"/>
        <v>20</v>
      </c>
      <c r="G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8269</v>
      </c>
      <c r="P3741" s="4">
        <f t="shared" si="291"/>
        <v>100.63</v>
      </c>
      <c r="Q3741" s="7">
        <f t="shared" si="292"/>
        <v>100.63</v>
      </c>
      <c r="R3741" s="8" t="s">
        <v>8315</v>
      </c>
      <c r="S3741" t="s">
        <v>8316</v>
      </c>
      <c r="T3741" s="11">
        <f t="shared" si="293"/>
        <v>42568.449861111112</v>
      </c>
      <c r="U3741" s="11">
        <f t="shared" si="294"/>
        <v>42548.449861111112</v>
      </c>
    </row>
    <row r="3742" spans="1:21" ht="48" x14ac:dyDescent="0.2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s="6">
        <f t="shared" si="290"/>
        <v>18</v>
      </c>
      <c r="G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8269</v>
      </c>
      <c r="P3742" s="4">
        <f t="shared" si="291"/>
        <v>25.57</v>
      </c>
      <c r="Q3742" s="7">
        <f t="shared" si="292"/>
        <v>25.57</v>
      </c>
      <c r="R3742" s="8" t="s">
        <v>8315</v>
      </c>
      <c r="S3742" t="s">
        <v>8316</v>
      </c>
      <c r="T3742" s="11">
        <f t="shared" si="293"/>
        <v>41863.079143518517</v>
      </c>
      <c r="U3742" s="11">
        <f t="shared" si="294"/>
        <v>41833.089756944442</v>
      </c>
    </row>
    <row r="3743" spans="1:21" ht="48" x14ac:dyDescent="0.2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s="6">
        <f t="shared" si="290"/>
        <v>0</v>
      </c>
      <c r="G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8269</v>
      </c>
      <c r="P3743" s="4" t="e">
        <f t="shared" si="291"/>
        <v>#DIV/0!</v>
      </c>
      <c r="Q3743" s="7">
        <f t="shared" si="292"/>
        <v>0</v>
      </c>
      <c r="R3743" s="8" t="s">
        <v>8315</v>
      </c>
      <c r="S3743" t="s">
        <v>8316</v>
      </c>
      <c r="T3743" s="11">
        <f t="shared" si="293"/>
        <v>42355.920717592591</v>
      </c>
      <c r="U3743" s="11">
        <f t="shared" si="294"/>
        <v>42325.920717592591</v>
      </c>
    </row>
    <row r="3744" spans="1:21" ht="48" x14ac:dyDescent="0.2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s="6">
        <f t="shared" si="290"/>
        <v>2</v>
      </c>
      <c r="G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8269</v>
      </c>
      <c r="P3744" s="4">
        <f t="shared" si="291"/>
        <v>25</v>
      </c>
      <c r="Q3744" s="7">
        <f t="shared" si="292"/>
        <v>25</v>
      </c>
      <c r="R3744" s="8" t="s">
        <v>8315</v>
      </c>
      <c r="S3744" t="s">
        <v>8316</v>
      </c>
      <c r="T3744" s="11">
        <f t="shared" si="293"/>
        <v>41888.214629629627</v>
      </c>
      <c r="U3744" s="11">
        <f t="shared" si="294"/>
        <v>41858.214629629627</v>
      </c>
    </row>
    <row r="3745" spans="1:21" ht="32" x14ac:dyDescent="0.2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s="6">
        <f t="shared" si="290"/>
        <v>0</v>
      </c>
      <c r="G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8269</v>
      </c>
      <c r="P3745" s="4" t="e">
        <f t="shared" si="291"/>
        <v>#DIV/0!</v>
      </c>
      <c r="Q3745" s="7">
        <f t="shared" si="292"/>
        <v>0</v>
      </c>
      <c r="R3745" s="8" t="s">
        <v>8315</v>
      </c>
      <c r="S3745" t="s">
        <v>8316</v>
      </c>
      <c r="T3745" s="11">
        <f t="shared" si="293"/>
        <v>41823.710231481484</v>
      </c>
      <c r="U3745" s="11">
        <f t="shared" si="294"/>
        <v>41793.710231481484</v>
      </c>
    </row>
    <row r="3746" spans="1:21" ht="48" x14ac:dyDescent="0.2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s="6">
        <f t="shared" si="290"/>
        <v>0</v>
      </c>
      <c r="G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8269</v>
      </c>
      <c r="P3746" s="4" t="e">
        <f t="shared" si="291"/>
        <v>#DIV/0!</v>
      </c>
      <c r="Q3746" s="7">
        <f t="shared" si="292"/>
        <v>0</v>
      </c>
      <c r="R3746" s="8" t="s">
        <v>8315</v>
      </c>
      <c r="S3746" t="s">
        <v>8316</v>
      </c>
      <c r="T3746" s="11">
        <f t="shared" si="293"/>
        <v>41825.165972222225</v>
      </c>
      <c r="U3746" s="11">
        <f t="shared" si="294"/>
        <v>41793.814259259263</v>
      </c>
    </row>
    <row r="3747" spans="1:21" ht="48" x14ac:dyDescent="0.2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s="6">
        <f t="shared" si="290"/>
        <v>10</v>
      </c>
      <c r="G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8269</v>
      </c>
      <c r="P3747" s="4">
        <f t="shared" si="291"/>
        <v>10</v>
      </c>
      <c r="Q3747" s="7">
        <f t="shared" si="292"/>
        <v>10</v>
      </c>
      <c r="R3747" s="8" t="s">
        <v>8315</v>
      </c>
      <c r="S3747" t="s">
        <v>8316</v>
      </c>
      <c r="T3747" s="11">
        <f t="shared" si="293"/>
        <v>41861.697939814818</v>
      </c>
      <c r="U3747" s="11">
        <f t="shared" si="294"/>
        <v>41831.697939814818</v>
      </c>
    </row>
    <row r="3748" spans="1:21" ht="16" x14ac:dyDescent="0.2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s="6">
        <f t="shared" si="290"/>
        <v>2</v>
      </c>
      <c r="G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8269</v>
      </c>
      <c r="P3748" s="4">
        <f t="shared" si="291"/>
        <v>202</v>
      </c>
      <c r="Q3748" s="7">
        <f t="shared" si="292"/>
        <v>202</v>
      </c>
      <c r="R3748" s="8" t="s">
        <v>8315</v>
      </c>
      <c r="S3748" t="s">
        <v>8316</v>
      </c>
      <c r="T3748" s="11">
        <f t="shared" si="293"/>
        <v>42651.389340277776</v>
      </c>
      <c r="U3748" s="11">
        <f t="shared" si="294"/>
        <v>42621.389340277776</v>
      </c>
    </row>
    <row r="3749" spans="1:21" ht="32" x14ac:dyDescent="0.2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s="6">
        <f t="shared" si="290"/>
        <v>1</v>
      </c>
      <c r="G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8269</v>
      </c>
      <c r="P3749" s="4">
        <f t="shared" si="291"/>
        <v>25</v>
      </c>
      <c r="Q3749" s="7">
        <f t="shared" si="292"/>
        <v>25</v>
      </c>
      <c r="R3749" s="8" t="s">
        <v>8315</v>
      </c>
      <c r="S3749" t="s">
        <v>8316</v>
      </c>
      <c r="T3749" s="11">
        <f t="shared" si="293"/>
        <v>42190.957638888889</v>
      </c>
      <c r="U3749" s="11">
        <f t="shared" si="294"/>
        <v>42164.299722222218</v>
      </c>
    </row>
    <row r="3750" spans="1:21" ht="48" hidden="1" x14ac:dyDescent="0.2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s="6">
        <f t="shared" si="290"/>
        <v>104</v>
      </c>
      <c r="G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8303</v>
      </c>
      <c r="P3750" s="4">
        <f t="shared" si="291"/>
        <v>99.54</v>
      </c>
      <c r="Q3750" s="7">
        <f t="shared" si="292"/>
        <v>99.54</v>
      </c>
      <c r="R3750" s="8" t="s">
        <v>8315</v>
      </c>
      <c r="S3750" t="s">
        <v>8357</v>
      </c>
      <c r="T3750" s="11">
        <f t="shared" si="293"/>
        <v>42416.249305555553</v>
      </c>
      <c r="U3750" s="11">
        <f t="shared" si="294"/>
        <v>42395.706435185188</v>
      </c>
    </row>
    <row r="3751" spans="1:21" ht="48" hidden="1" x14ac:dyDescent="0.2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s="6">
        <f t="shared" si="290"/>
        <v>105</v>
      </c>
      <c r="G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8303</v>
      </c>
      <c r="P3751" s="4">
        <f t="shared" si="291"/>
        <v>75</v>
      </c>
      <c r="Q3751" s="7">
        <f t="shared" si="292"/>
        <v>75</v>
      </c>
      <c r="R3751" s="8" t="s">
        <v>8315</v>
      </c>
      <c r="S3751" t="s">
        <v>8357</v>
      </c>
      <c r="T3751" s="11">
        <f t="shared" si="293"/>
        <v>42489.165972222225</v>
      </c>
      <c r="U3751" s="11">
        <f t="shared" si="294"/>
        <v>42458.127175925925</v>
      </c>
    </row>
    <row r="3752" spans="1:21" ht="96" hidden="1" x14ac:dyDescent="0.2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s="6">
        <f t="shared" si="290"/>
        <v>100</v>
      </c>
      <c r="G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8303</v>
      </c>
      <c r="P3752" s="4">
        <f t="shared" si="291"/>
        <v>215.25</v>
      </c>
      <c r="Q3752" s="7">
        <f t="shared" si="292"/>
        <v>215.25</v>
      </c>
      <c r="R3752" s="8" t="s">
        <v>8315</v>
      </c>
      <c r="S3752" t="s">
        <v>8357</v>
      </c>
      <c r="T3752" s="11">
        <f t="shared" si="293"/>
        <v>42045.332638888889</v>
      </c>
      <c r="U3752" s="11">
        <f t="shared" si="294"/>
        <v>42016.981574074074</v>
      </c>
    </row>
    <row r="3753" spans="1:21" ht="48" hidden="1" x14ac:dyDescent="0.2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s="6">
        <f t="shared" si="290"/>
        <v>133</v>
      </c>
      <c r="G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8303</v>
      </c>
      <c r="P3753" s="4">
        <f t="shared" si="291"/>
        <v>120.55</v>
      </c>
      <c r="Q3753" s="7">
        <f t="shared" si="292"/>
        <v>120.55</v>
      </c>
      <c r="R3753" s="8" t="s">
        <v>8315</v>
      </c>
      <c r="S3753" t="s">
        <v>8357</v>
      </c>
      <c r="T3753" s="11">
        <f t="shared" si="293"/>
        <v>42462.993900462956</v>
      </c>
      <c r="U3753" s="11">
        <f t="shared" si="294"/>
        <v>42403.035567129627</v>
      </c>
    </row>
    <row r="3754" spans="1:21" ht="64" hidden="1" x14ac:dyDescent="0.2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s="6">
        <f t="shared" si="290"/>
        <v>113</v>
      </c>
      <c r="G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8303</v>
      </c>
      <c r="P3754" s="4">
        <f t="shared" si="291"/>
        <v>37.67</v>
      </c>
      <c r="Q3754" s="7">
        <f t="shared" si="292"/>
        <v>37.67</v>
      </c>
      <c r="R3754" s="8" t="s">
        <v>8315</v>
      </c>
      <c r="S3754" t="s">
        <v>8357</v>
      </c>
      <c r="T3754" s="11">
        <f t="shared" si="293"/>
        <v>42659.875</v>
      </c>
      <c r="U3754" s="11">
        <f t="shared" si="294"/>
        <v>42619.802488425921</v>
      </c>
    </row>
    <row r="3755" spans="1:21" ht="48" hidden="1" x14ac:dyDescent="0.2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s="6">
        <f t="shared" si="290"/>
        <v>103</v>
      </c>
      <c r="G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8303</v>
      </c>
      <c r="P3755" s="4">
        <f t="shared" si="291"/>
        <v>172.23</v>
      </c>
      <c r="Q3755" s="7">
        <f t="shared" si="292"/>
        <v>172.23</v>
      </c>
      <c r="R3755" s="8" t="s">
        <v>8315</v>
      </c>
      <c r="S3755" t="s">
        <v>8357</v>
      </c>
      <c r="T3755" s="11">
        <f t="shared" si="293"/>
        <v>42158</v>
      </c>
      <c r="U3755" s="11">
        <f t="shared" si="294"/>
        <v>42128.824074074073</v>
      </c>
    </row>
    <row r="3756" spans="1:21" ht="48" hidden="1" x14ac:dyDescent="0.2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s="6">
        <f t="shared" si="290"/>
        <v>120</v>
      </c>
      <c r="G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8303</v>
      </c>
      <c r="P3756" s="4">
        <f t="shared" si="291"/>
        <v>111.11</v>
      </c>
      <c r="Q3756" s="7">
        <f t="shared" si="292"/>
        <v>111.11</v>
      </c>
      <c r="R3756" s="8" t="s">
        <v>8315</v>
      </c>
      <c r="S3756" t="s">
        <v>8357</v>
      </c>
      <c r="T3756" s="11">
        <f t="shared" si="293"/>
        <v>41846.207638888889</v>
      </c>
      <c r="U3756" s="11">
        <f t="shared" si="294"/>
        <v>41808.881215277775</v>
      </c>
    </row>
    <row r="3757" spans="1:21" ht="48" hidden="1" x14ac:dyDescent="0.2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s="6">
        <f t="shared" si="290"/>
        <v>130</v>
      </c>
      <c r="G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8303</v>
      </c>
      <c r="P3757" s="4">
        <f t="shared" si="291"/>
        <v>25.46</v>
      </c>
      <c r="Q3757" s="7">
        <f t="shared" si="292"/>
        <v>25.46</v>
      </c>
      <c r="R3757" s="8" t="s">
        <v>8315</v>
      </c>
      <c r="S3757" t="s">
        <v>8357</v>
      </c>
      <c r="T3757" s="11">
        <f t="shared" si="293"/>
        <v>42475.866979166662</v>
      </c>
      <c r="U3757" s="11">
        <f t="shared" si="294"/>
        <v>42445.866979166662</v>
      </c>
    </row>
    <row r="3758" spans="1:21" ht="48" hidden="1" x14ac:dyDescent="0.2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s="6">
        <f t="shared" si="290"/>
        <v>101</v>
      </c>
      <c r="G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8303</v>
      </c>
      <c r="P3758" s="4">
        <f t="shared" si="291"/>
        <v>267.64999999999998</v>
      </c>
      <c r="Q3758" s="7">
        <f t="shared" si="292"/>
        <v>267.64999999999998</v>
      </c>
      <c r="R3758" s="8" t="s">
        <v>8315</v>
      </c>
      <c r="S3758" t="s">
        <v>8357</v>
      </c>
      <c r="T3758" s="11">
        <f t="shared" si="293"/>
        <v>41801.814791666664</v>
      </c>
      <c r="U3758" s="11">
        <f t="shared" si="294"/>
        <v>41771.814791666664</v>
      </c>
    </row>
    <row r="3759" spans="1:21" ht="48" hidden="1" x14ac:dyDescent="0.2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s="6">
        <f t="shared" si="290"/>
        <v>109</v>
      </c>
      <c r="G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8303</v>
      </c>
      <c r="P3759" s="4">
        <f t="shared" si="291"/>
        <v>75.959999999999994</v>
      </c>
      <c r="Q3759" s="7">
        <f t="shared" si="292"/>
        <v>75.959999999999994</v>
      </c>
      <c r="R3759" s="8" t="s">
        <v>8315</v>
      </c>
      <c r="S3759" t="s">
        <v>8357</v>
      </c>
      <c r="T3759" s="11">
        <f t="shared" si="293"/>
        <v>41974.850868055553</v>
      </c>
      <c r="U3759" s="11">
        <f t="shared" si="294"/>
        <v>41954.850868055553</v>
      </c>
    </row>
    <row r="3760" spans="1:21" ht="32" hidden="1" x14ac:dyDescent="0.2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s="6">
        <f t="shared" si="290"/>
        <v>102</v>
      </c>
      <c r="G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8303</v>
      </c>
      <c r="P3760" s="4">
        <f t="shared" si="291"/>
        <v>59.04</v>
      </c>
      <c r="Q3760" s="7">
        <f t="shared" si="292"/>
        <v>59.04</v>
      </c>
      <c r="R3760" s="8" t="s">
        <v>8315</v>
      </c>
      <c r="S3760" t="s">
        <v>8357</v>
      </c>
      <c r="T3760" s="11">
        <f t="shared" si="293"/>
        <v>41778.208333333336</v>
      </c>
      <c r="U3760" s="11">
        <f t="shared" si="294"/>
        <v>41747.471504629626</v>
      </c>
    </row>
    <row r="3761" spans="1:21" ht="32" hidden="1" x14ac:dyDescent="0.2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s="6">
        <f t="shared" si="290"/>
        <v>110</v>
      </c>
      <c r="G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8303</v>
      </c>
      <c r="P3761" s="4">
        <f t="shared" si="291"/>
        <v>50.11</v>
      </c>
      <c r="Q3761" s="7">
        <f t="shared" si="292"/>
        <v>50.11</v>
      </c>
      <c r="R3761" s="8" t="s">
        <v>8315</v>
      </c>
      <c r="S3761" t="s">
        <v>8357</v>
      </c>
      <c r="T3761" s="11">
        <f t="shared" si="293"/>
        <v>42242.108252314814</v>
      </c>
      <c r="U3761" s="11">
        <f t="shared" si="294"/>
        <v>42182.108252314814</v>
      </c>
    </row>
    <row r="3762" spans="1:21" ht="48" hidden="1" x14ac:dyDescent="0.2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s="6">
        <f t="shared" si="290"/>
        <v>101</v>
      </c>
      <c r="G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8303</v>
      </c>
      <c r="P3762" s="4">
        <f t="shared" si="291"/>
        <v>55.5</v>
      </c>
      <c r="Q3762" s="7">
        <f t="shared" si="292"/>
        <v>55.5</v>
      </c>
      <c r="R3762" s="8" t="s">
        <v>8315</v>
      </c>
      <c r="S3762" t="s">
        <v>8357</v>
      </c>
      <c r="T3762" s="11">
        <f t="shared" si="293"/>
        <v>41764.525300925925</v>
      </c>
      <c r="U3762" s="11">
        <f t="shared" si="294"/>
        <v>41739.525300925925</v>
      </c>
    </row>
    <row r="3763" spans="1:21" ht="48" hidden="1" x14ac:dyDescent="0.2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s="6">
        <f t="shared" si="290"/>
        <v>100</v>
      </c>
      <c r="G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8303</v>
      </c>
      <c r="P3763" s="4">
        <f t="shared" si="291"/>
        <v>166.67</v>
      </c>
      <c r="Q3763" s="7">
        <f t="shared" si="292"/>
        <v>166.67</v>
      </c>
      <c r="R3763" s="8" t="s">
        <v>8315</v>
      </c>
      <c r="S3763" t="s">
        <v>8357</v>
      </c>
      <c r="T3763" s="11">
        <f t="shared" si="293"/>
        <v>42226.958333333328</v>
      </c>
      <c r="U3763" s="11">
        <f t="shared" si="294"/>
        <v>42173.466863425929</v>
      </c>
    </row>
    <row r="3764" spans="1:21" ht="48" hidden="1" x14ac:dyDescent="0.2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s="6">
        <f t="shared" si="290"/>
        <v>106</v>
      </c>
      <c r="G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8303</v>
      </c>
      <c r="P3764" s="4">
        <f t="shared" si="291"/>
        <v>47.43</v>
      </c>
      <c r="Q3764" s="7">
        <f t="shared" si="292"/>
        <v>47.43</v>
      </c>
      <c r="R3764" s="8" t="s">
        <v>8315</v>
      </c>
      <c r="S3764" t="s">
        <v>8357</v>
      </c>
      <c r="T3764" s="11">
        <f t="shared" si="293"/>
        <v>42218.813530092593</v>
      </c>
      <c r="U3764" s="11">
        <f t="shared" si="294"/>
        <v>42193.813530092593</v>
      </c>
    </row>
    <row r="3765" spans="1:21" ht="32" hidden="1" x14ac:dyDescent="0.2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s="6">
        <f t="shared" si="290"/>
        <v>100</v>
      </c>
      <c r="G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8303</v>
      </c>
      <c r="P3765" s="4">
        <f t="shared" si="291"/>
        <v>64.94</v>
      </c>
      <c r="Q3765" s="7">
        <f t="shared" si="292"/>
        <v>64.94</v>
      </c>
      <c r="R3765" s="8" t="s">
        <v>8315</v>
      </c>
      <c r="S3765" t="s">
        <v>8357</v>
      </c>
      <c r="T3765" s="11">
        <f t="shared" si="293"/>
        <v>42095.708634259259</v>
      </c>
      <c r="U3765" s="11">
        <f t="shared" si="294"/>
        <v>42065.750300925924</v>
      </c>
    </row>
    <row r="3766" spans="1:21" ht="48" hidden="1" x14ac:dyDescent="0.2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s="6">
        <f t="shared" si="290"/>
        <v>100</v>
      </c>
      <c r="G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8303</v>
      </c>
      <c r="P3766" s="4">
        <f t="shared" si="291"/>
        <v>55.56</v>
      </c>
      <c r="Q3766" s="7">
        <f t="shared" si="292"/>
        <v>55.56</v>
      </c>
      <c r="R3766" s="8" t="s">
        <v>8315</v>
      </c>
      <c r="S3766" t="s">
        <v>8357</v>
      </c>
      <c r="T3766" s="11">
        <f t="shared" si="293"/>
        <v>42519.024999999994</v>
      </c>
      <c r="U3766" s="11">
        <f t="shared" si="294"/>
        <v>42499.842962962968</v>
      </c>
    </row>
    <row r="3767" spans="1:21" ht="48" hidden="1" x14ac:dyDescent="0.2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s="6">
        <f t="shared" si="290"/>
        <v>113</v>
      </c>
      <c r="G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8303</v>
      </c>
      <c r="P3767" s="4">
        <f t="shared" si="291"/>
        <v>74.22</v>
      </c>
      <c r="Q3767" s="7">
        <f t="shared" si="292"/>
        <v>74.22</v>
      </c>
      <c r="R3767" s="8" t="s">
        <v>8315</v>
      </c>
      <c r="S3767" t="s">
        <v>8357</v>
      </c>
      <c r="T3767" s="11">
        <f t="shared" si="293"/>
        <v>41850.776412037041</v>
      </c>
      <c r="U3767" s="11">
        <f t="shared" si="294"/>
        <v>41820.776412037041</v>
      </c>
    </row>
    <row r="3768" spans="1:21" ht="32" hidden="1" x14ac:dyDescent="0.2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s="6">
        <f t="shared" si="290"/>
        <v>103</v>
      </c>
      <c r="G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8303</v>
      </c>
      <c r="P3768" s="4">
        <f t="shared" si="291"/>
        <v>106.93</v>
      </c>
      <c r="Q3768" s="7">
        <f t="shared" si="292"/>
        <v>106.93</v>
      </c>
      <c r="R3768" s="8" t="s">
        <v>8315</v>
      </c>
      <c r="S3768" t="s">
        <v>8357</v>
      </c>
      <c r="T3768" s="11">
        <f t="shared" si="293"/>
        <v>41823.167187500003</v>
      </c>
      <c r="U3768" s="11">
        <f t="shared" si="294"/>
        <v>41788.167187500003</v>
      </c>
    </row>
    <row r="3769" spans="1:21" ht="48" hidden="1" x14ac:dyDescent="0.2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s="6">
        <f t="shared" si="290"/>
        <v>117</v>
      </c>
      <c r="G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8303</v>
      </c>
      <c r="P3769" s="4">
        <f t="shared" si="291"/>
        <v>41.7</v>
      </c>
      <c r="Q3769" s="7">
        <f t="shared" si="292"/>
        <v>41.7</v>
      </c>
      <c r="R3769" s="8" t="s">
        <v>8315</v>
      </c>
      <c r="S3769" t="s">
        <v>8357</v>
      </c>
      <c r="T3769" s="11">
        <f t="shared" si="293"/>
        <v>42064.207638888889</v>
      </c>
      <c r="U3769" s="11">
        <f t="shared" si="294"/>
        <v>42050.019641203704</v>
      </c>
    </row>
    <row r="3770" spans="1:21" ht="48" hidden="1" x14ac:dyDescent="0.2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s="6">
        <f t="shared" si="290"/>
        <v>108</v>
      </c>
      <c r="G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8303</v>
      </c>
      <c r="P3770" s="4">
        <f t="shared" si="291"/>
        <v>74.239999999999995</v>
      </c>
      <c r="Q3770" s="7">
        <f t="shared" si="292"/>
        <v>74.239999999999995</v>
      </c>
      <c r="R3770" s="8" t="s">
        <v>8315</v>
      </c>
      <c r="S3770" t="s">
        <v>8357</v>
      </c>
      <c r="T3770" s="11">
        <f t="shared" si="293"/>
        <v>41802.727893518517</v>
      </c>
      <c r="U3770" s="11">
        <f t="shared" si="294"/>
        <v>41772.727893518517</v>
      </c>
    </row>
    <row r="3771" spans="1:21" ht="48" hidden="1" x14ac:dyDescent="0.2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s="6">
        <f t="shared" si="290"/>
        <v>100</v>
      </c>
      <c r="G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8303</v>
      </c>
      <c r="P3771" s="4">
        <f t="shared" si="291"/>
        <v>73.33</v>
      </c>
      <c r="Q3771" s="7">
        <f t="shared" si="292"/>
        <v>73.33</v>
      </c>
      <c r="R3771" s="8" t="s">
        <v>8315</v>
      </c>
      <c r="S3771" t="s">
        <v>8357</v>
      </c>
      <c r="T3771" s="11">
        <f t="shared" si="293"/>
        <v>42475.598136574074</v>
      </c>
      <c r="U3771" s="11">
        <f t="shared" si="294"/>
        <v>42445.598136574074</v>
      </c>
    </row>
    <row r="3772" spans="1:21" ht="48" hidden="1" x14ac:dyDescent="0.2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s="6">
        <f t="shared" si="290"/>
        <v>100</v>
      </c>
      <c r="G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8303</v>
      </c>
      <c r="P3772" s="4">
        <f t="shared" si="291"/>
        <v>100</v>
      </c>
      <c r="Q3772" s="7">
        <f t="shared" si="292"/>
        <v>100</v>
      </c>
      <c r="R3772" s="8" t="s">
        <v>8315</v>
      </c>
      <c r="S3772" t="s">
        <v>8357</v>
      </c>
      <c r="T3772" s="11">
        <f t="shared" si="293"/>
        <v>42168.930671296301</v>
      </c>
      <c r="U3772" s="11">
        <f t="shared" si="294"/>
        <v>42138.930671296301</v>
      </c>
    </row>
    <row r="3773" spans="1:21" ht="32" hidden="1" x14ac:dyDescent="0.2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s="6">
        <f t="shared" si="290"/>
        <v>146</v>
      </c>
      <c r="G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8303</v>
      </c>
      <c r="P3773" s="4">
        <f t="shared" si="291"/>
        <v>38.42</v>
      </c>
      <c r="Q3773" s="7">
        <f t="shared" si="292"/>
        <v>38.42</v>
      </c>
      <c r="R3773" s="8" t="s">
        <v>8315</v>
      </c>
      <c r="S3773" t="s">
        <v>8357</v>
      </c>
      <c r="T3773" s="11">
        <f t="shared" si="293"/>
        <v>42508</v>
      </c>
      <c r="U3773" s="11">
        <f t="shared" si="294"/>
        <v>42493.857083333336</v>
      </c>
    </row>
    <row r="3774" spans="1:21" ht="48" hidden="1" x14ac:dyDescent="0.2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s="6">
        <f t="shared" si="290"/>
        <v>110</v>
      </c>
      <c r="G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8303</v>
      </c>
      <c r="P3774" s="4">
        <f t="shared" si="291"/>
        <v>166.97</v>
      </c>
      <c r="Q3774" s="7">
        <f t="shared" si="292"/>
        <v>166.97</v>
      </c>
      <c r="R3774" s="8" t="s">
        <v>8315</v>
      </c>
      <c r="S3774" t="s">
        <v>8357</v>
      </c>
      <c r="T3774" s="11">
        <f t="shared" si="293"/>
        <v>42703.25</v>
      </c>
      <c r="U3774" s="11">
        <f t="shared" si="294"/>
        <v>42682.616967592592</v>
      </c>
    </row>
    <row r="3775" spans="1:21" ht="32" hidden="1" x14ac:dyDescent="0.2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s="6">
        <f t="shared" si="290"/>
        <v>108</v>
      </c>
      <c r="G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8303</v>
      </c>
      <c r="P3775" s="4">
        <f t="shared" si="291"/>
        <v>94.91</v>
      </c>
      <c r="Q3775" s="7">
        <f t="shared" si="292"/>
        <v>94.91</v>
      </c>
      <c r="R3775" s="8" t="s">
        <v>8315</v>
      </c>
      <c r="S3775" t="s">
        <v>8357</v>
      </c>
      <c r="T3775" s="11">
        <f t="shared" si="293"/>
        <v>42689.088888888888</v>
      </c>
      <c r="U3775" s="11">
        <f t="shared" si="294"/>
        <v>42656.005173611105</v>
      </c>
    </row>
    <row r="3776" spans="1:21" ht="48" hidden="1" x14ac:dyDescent="0.2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s="6">
        <f t="shared" si="290"/>
        <v>100</v>
      </c>
      <c r="G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8303</v>
      </c>
      <c r="P3776" s="4">
        <f t="shared" si="291"/>
        <v>100</v>
      </c>
      <c r="Q3776" s="7">
        <f t="shared" si="292"/>
        <v>100</v>
      </c>
      <c r="R3776" s="8" t="s">
        <v>8315</v>
      </c>
      <c r="S3776" t="s">
        <v>8357</v>
      </c>
      <c r="T3776" s="11">
        <f t="shared" si="293"/>
        <v>42103.792303240742</v>
      </c>
      <c r="U3776" s="11">
        <f t="shared" si="294"/>
        <v>42087.792303240742</v>
      </c>
    </row>
    <row r="3777" spans="1:21" ht="48" hidden="1" x14ac:dyDescent="0.2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s="6">
        <f t="shared" si="290"/>
        <v>100</v>
      </c>
      <c r="G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8303</v>
      </c>
      <c r="P3777" s="4">
        <f t="shared" si="291"/>
        <v>143.21</v>
      </c>
      <c r="Q3777" s="7">
        <f t="shared" si="292"/>
        <v>143.21</v>
      </c>
      <c r="R3777" s="8" t="s">
        <v>8315</v>
      </c>
      <c r="S3777" t="s">
        <v>8357</v>
      </c>
      <c r="T3777" s="11">
        <f t="shared" si="293"/>
        <v>42103.166666666672</v>
      </c>
      <c r="U3777" s="11">
        <f t="shared" si="294"/>
        <v>42075.942627314813</v>
      </c>
    </row>
    <row r="3778" spans="1:21" ht="64" hidden="1" x14ac:dyDescent="0.2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s="6">
        <f t="shared" si="290"/>
        <v>107</v>
      </c>
      <c r="G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8303</v>
      </c>
      <c r="P3778" s="4">
        <f t="shared" si="291"/>
        <v>90.82</v>
      </c>
      <c r="Q3778" s="7">
        <f t="shared" si="292"/>
        <v>90.82</v>
      </c>
      <c r="R3778" s="8" t="s">
        <v>8315</v>
      </c>
      <c r="S3778" t="s">
        <v>8357</v>
      </c>
      <c r="T3778" s="11">
        <f t="shared" si="293"/>
        <v>41852.041666666664</v>
      </c>
      <c r="U3778" s="11">
        <f t="shared" si="294"/>
        <v>41814.367800925924</v>
      </c>
    </row>
    <row r="3779" spans="1:21" ht="48" hidden="1" x14ac:dyDescent="0.2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s="6">
        <f t="shared" ref="F3779:F3842" si="295">ROUND(E3779/D3779*100,0)</f>
        <v>143</v>
      </c>
      <c r="G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8303</v>
      </c>
      <c r="P3779" s="4">
        <f t="shared" ref="P3779:P3842" si="296">ROUND(E3779/M3779,2)</f>
        <v>48.54</v>
      </c>
      <c r="Q3779" s="7">
        <f t="shared" ref="Q3779:Q3842" si="297">IFERROR(ROUND(E3779/M3779,2),0)</f>
        <v>48.54</v>
      </c>
      <c r="R3779" s="8" t="s">
        <v>8315</v>
      </c>
      <c r="S3779" t="s">
        <v>8357</v>
      </c>
      <c r="T3779" s="11">
        <f t="shared" ref="T3779:T3842" si="298">(((J3779/60)/60)/24)+DATE(1970,1,1)</f>
        <v>41909.166666666664</v>
      </c>
      <c r="U3779" s="11">
        <f t="shared" ref="U3779:U3842" si="299">(((K3779/60)/60)/24)+DATE(1970,1,1)</f>
        <v>41887.111354166671</v>
      </c>
    </row>
    <row r="3780" spans="1:21" ht="32" hidden="1" x14ac:dyDescent="0.2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s="6">
        <f t="shared" si="295"/>
        <v>105</v>
      </c>
      <c r="G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8303</v>
      </c>
      <c r="P3780" s="4">
        <f t="shared" si="296"/>
        <v>70.03</v>
      </c>
      <c r="Q3780" s="7">
        <f t="shared" si="297"/>
        <v>70.03</v>
      </c>
      <c r="R3780" s="8" t="s">
        <v>8315</v>
      </c>
      <c r="S3780" t="s">
        <v>8357</v>
      </c>
      <c r="T3780" s="11">
        <f t="shared" si="298"/>
        <v>42049.819212962961</v>
      </c>
      <c r="U3780" s="11">
        <f t="shared" si="299"/>
        <v>41989.819212962961</v>
      </c>
    </row>
    <row r="3781" spans="1:21" ht="32" hidden="1" x14ac:dyDescent="0.2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s="6">
        <f t="shared" si="295"/>
        <v>104</v>
      </c>
      <c r="G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8303</v>
      </c>
      <c r="P3781" s="4">
        <f t="shared" si="296"/>
        <v>135.63</v>
      </c>
      <c r="Q3781" s="7">
        <f t="shared" si="297"/>
        <v>135.63</v>
      </c>
      <c r="R3781" s="8" t="s">
        <v>8315</v>
      </c>
      <c r="S3781" t="s">
        <v>8357</v>
      </c>
      <c r="T3781" s="11">
        <f t="shared" si="298"/>
        <v>42455.693750000006</v>
      </c>
      <c r="U3781" s="11">
        <f t="shared" si="299"/>
        <v>42425.735416666663</v>
      </c>
    </row>
    <row r="3782" spans="1:21" ht="48" hidden="1" x14ac:dyDescent="0.2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s="6">
        <f t="shared" si="295"/>
        <v>120</v>
      </c>
      <c r="G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8303</v>
      </c>
      <c r="P3782" s="4">
        <f t="shared" si="296"/>
        <v>100</v>
      </c>
      <c r="Q3782" s="7">
        <f t="shared" si="297"/>
        <v>100</v>
      </c>
      <c r="R3782" s="8" t="s">
        <v>8315</v>
      </c>
      <c r="S3782" t="s">
        <v>8357</v>
      </c>
      <c r="T3782" s="11">
        <f t="shared" si="298"/>
        <v>42198.837499999994</v>
      </c>
      <c r="U3782" s="11">
        <f t="shared" si="299"/>
        <v>42166.219733796301</v>
      </c>
    </row>
    <row r="3783" spans="1:21" ht="48" hidden="1" x14ac:dyDescent="0.2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s="6">
        <f t="shared" si="295"/>
        <v>110</v>
      </c>
      <c r="G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8303</v>
      </c>
      <c r="P3783" s="4">
        <f t="shared" si="296"/>
        <v>94.9</v>
      </c>
      <c r="Q3783" s="7">
        <f t="shared" si="297"/>
        <v>94.9</v>
      </c>
      <c r="R3783" s="8" t="s">
        <v>8315</v>
      </c>
      <c r="S3783" t="s">
        <v>8357</v>
      </c>
      <c r="T3783" s="11">
        <f t="shared" si="298"/>
        <v>41890.882928240739</v>
      </c>
      <c r="U3783" s="11">
        <f t="shared" si="299"/>
        <v>41865.882928240739</v>
      </c>
    </row>
    <row r="3784" spans="1:21" ht="48" hidden="1" x14ac:dyDescent="0.2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s="6">
        <f t="shared" si="295"/>
        <v>102</v>
      </c>
      <c r="G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8303</v>
      </c>
      <c r="P3784" s="4">
        <f t="shared" si="296"/>
        <v>75.37</v>
      </c>
      <c r="Q3784" s="7">
        <f t="shared" si="297"/>
        <v>75.37</v>
      </c>
      <c r="R3784" s="8" t="s">
        <v>8315</v>
      </c>
      <c r="S3784" t="s">
        <v>8357</v>
      </c>
      <c r="T3784" s="11">
        <f t="shared" si="298"/>
        <v>42575.958333333328</v>
      </c>
      <c r="U3784" s="11">
        <f t="shared" si="299"/>
        <v>42546.862233796302</v>
      </c>
    </row>
    <row r="3785" spans="1:21" ht="48" hidden="1" x14ac:dyDescent="0.2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s="6">
        <f t="shared" si="295"/>
        <v>129</v>
      </c>
      <c r="G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8303</v>
      </c>
      <c r="P3785" s="4">
        <f t="shared" si="296"/>
        <v>64.459999999999994</v>
      </c>
      <c r="Q3785" s="7">
        <f t="shared" si="297"/>
        <v>64.459999999999994</v>
      </c>
      <c r="R3785" s="8" t="s">
        <v>8315</v>
      </c>
      <c r="S3785" t="s">
        <v>8357</v>
      </c>
      <c r="T3785" s="11">
        <f t="shared" si="298"/>
        <v>42444.666666666672</v>
      </c>
      <c r="U3785" s="11">
        <f t="shared" si="299"/>
        <v>42420.140277777777</v>
      </c>
    </row>
    <row r="3786" spans="1:21" ht="48" hidden="1" x14ac:dyDescent="0.2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s="6">
        <f t="shared" si="295"/>
        <v>115</v>
      </c>
      <c r="G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8303</v>
      </c>
      <c r="P3786" s="4">
        <f t="shared" si="296"/>
        <v>115</v>
      </c>
      <c r="Q3786" s="7">
        <f t="shared" si="297"/>
        <v>115</v>
      </c>
      <c r="R3786" s="8" t="s">
        <v>8315</v>
      </c>
      <c r="S3786" t="s">
        <v>8357</v>
      </c>
      <c r="T3786" s="11">
        <f t="shared" si="298"/>
        <v>42561.980694444443</v>
      </c>
      <c r="U3786" s="11">
        <f t="shared" si="299"/>
        <v>42531.980694444443</v>
      </c>
    </row>
    <row r="3787" spans="1:21" ht="48" hidden="1" x14ac:dyDescent="0.2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s="6">
        <f t="shared" si="295"/>
        <v>151</v>
      </c>
      <c r="G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8303</v>
      </c>
      <c r="P3787" s="4">
        <f t="shared" si="296"/>
        <v>100.5</v>
      </c>
      <c r="Q3787" s="7">
        <f t="shared" si="297"/>
        <v>100.5</v>
      </c>
      <c r="R3787" s="8" t="s">
        <v>8315</v>
      </c>
      <c r="S3787" t="s">
        <v>8357</v>
      </c>
      <c r="T3787" s="11">
        <f t="shared" si="298"/>
        <v>42584.418749999997</v>
      </c>
      <c r="U3787" s="11">
        <f t="shared" si="299"/>
        <v>42548.63853009259</v>
      </c>
    </row>
    <row r="3788" spans="1:21" ht="48" hidden="1" x14ac:dyDescent="0.2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s="6">
        <f t="shared" si="295"/>
        <v>111</v>
      </c>
      <c r="G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8303</v>
      </c>
      <c r="P3788" s="4">
        <f t="shared" si="296"/>
        <v>93.77</v>
      </c>
      <c r="Q3788" s="7">
        <f t="shared" si="297"/>
        <v>93.77</v>
      </c>
      <c r="R3788" s="8" t="s">
        <v>8315</v>
      </c>
      <c r="S3788" t="s">
        <v>8357</v>
      </c>
      <c r="T3788" s="11">
        <f t="shared" si="298"/>
        <v>42517.037905092591</v>
      </c>
      <c r="U3788" s="11">
        <f t="shared" si="299"/>
        <v>42487.037905092591</v>
      </c>
    </row>
    <row r="3789" spans="1:21" ht="48" hidden="1" x14ac:dyDescent="0.2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s="6">
        <f t="shared" si="295"/>
        <v>100</v>
      </c>
      <c r="G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8303</v>
      </c>
      <c r="P3789" s="4">
        <f t="shared" si="296"/>
        <v>35.1</v>
      </c>
      <c r="Q3789" s="7">
        <f t="shared" si="297"/>
        <v>35.1</v>
      </c>
      <c r="R3789" s="8" t="s">
        <v>8315</v>
      </c>
      <c r="S3789" t="s">
        <v>8357</v>
      </c>
      <c r="T3789" s="11">
        <f t="shared" si="298"/>
        <v>42196.165972222225</v>
      </c>
      <c r="U3789" s="11">
        <f t="shared" si="299"/>
        <v>42167.534791666665</v>
      </c>
    </row>
    <row r="3790" spans="1:21" ht="80" hidden="1" x14ac:dyDescent="0.2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s="6">
        <f t="shared" si="295"/>
        <v>1</v>
      </c>
      <c r="G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8303</v>
      </c>
      <c r="P3790" s="4">
        <f t="shared" si="296"/>
        <v>500</v>
      </c>
      <c r="Q3790" s="7">
        <f t="shared" si="297"/>
        <v>500</v>
      </c>
      <c r="R3790" s="8" t="s">
        <v>8315</v>
      </c>
      <c r="S3790" t="s">
        <v>8357</v>
      </c>
      <c r="T3790" s="11">
        <f t="shared" si="298"/>
        <v>42361.679166666669</v>
      </c>
      <c r="U3790" s="11">
        <f t="shared" si="299"/>
        <v>42333.695821759262</v>
      </c>
    </row>
    <row r="3791" spans="1:21" ht="48" hidden="1" x14ac:dyDescent="0.2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s="6">
        <f t="shared" si="295"/>
        <v>3</v>
      </c>
      <c r="G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8303</v>
      </c>
      <c r="P3791" s="4">
        <f t="shared" si="296"/>
        <v>29</v>
      </c>
      <c r="Q3791" s="7">
        <f t="shared" si="297"/>
        <v>29</v>
      </c>
      <c r="R3791" s="8" t="s">
        <v>8315</v>
      </c>
      <c r="S3791" t="s">
        <v>8357</v>
      </c>
      <c r="T3791" s="11">
        <f t="shared" si="298"/>
        <v>42170.798819444448</v>
      </c>
      <c r="U3791" s="11">
        <f t="shared" si="299"/>
        <v>42138.798819444448</v>
      </c>
    </row>
    <row r="3792" spans="1:21" ht="48" hidden="1" x14ac:dyDescent="0.2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s="6">
        <f t="shared" si="295"/>
        <v>0</v>
      </c>
      <c r="G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8303</v>
      </c>
      <c r="P3792" s="4" t="e">
        <f t="shared" si="296"/>
        <v>#DIV/0!</v>
      </c>
      <c r="Q3792" s="7">
        <f t="shared" si="297"/>
        <v>0</v>
      </c>
      <c r="R3792" s="8" t="s">
        <v>8315</v>
      </c>
      <c r="S3792" t="s">
        <v>8357</v>
      </c>
      <c r="T3792" s="11">
        <f t="shared" si="298"/>
        <v>42696.708599537036</v>
      </c>
      <c r="U3792" s="11">
        <f t="shared" si="299"/>
        <v>42666.666932870372</v>
      </c>
    </row>
    <row r="3793" spans="1:21" ht="32" hidden="1" x14ac:dyDescent="0.2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s="6">
        <f t="shared" si="295"/>
        <v>0</v>
      </c>
      <c r="G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8303</v>
      </c>
      <c r="P3793" s="4" t="e">
        <f t="shared" si="296"/>
        <v>#DIV/0!</v>
      </c>
      <c r="Q3793" s="7">
        <f t="shared" si="297"/>
        <v>0</v>
      </c>
      <c r="R3793" s="8" t="s">
        <v>8315</v>
      </c>
      <c r="S3793" t="s">
        <v>8357</v>
      </c>
      <c r="T3793" s="11">
        <f t="shared" si="298"/>
        <v>41826.692037037035</v>
      </c>
      <c r="U3793" s="11">
        <f t="shared" si="299"/>
        <v>41766.692037037035</v>
      </c>
    </row>
    <row r="3794" spans="1:21" ht="32" hidden="1" x14ac:dyDescent="0.2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s="6">
        <f t="shared" si="295"/>
        <v>0</v>
      </c>
      <c r="G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8303</v>
      </c>
      <c r="P3794" s="4">
        <f t="shared" si="296"/>
        <v>17.5</v>
      </c>
      <c r="Q3794" s="7">
        <f t="shared" si="297"/>
        <v>17.5</v>
      </c>
      <c r="R3794" s="8" t="s">
        <v>8315</v>
      </c>
      <c r="S3794" t="s">
        <v>8357</v>
      </c>
      <c r="T3794" s="11">
        <f t="shared" si="298"/>
        <v>42200.447013888886</v>
      </c>
      <c r="U3794" s="11">
        <f t="shared" si="299"/>
        <v>42170.447013888886</v>
      </c>
    </row>
    <row r="3795" spans="1:21" ht="48" hidden="1" x14ac:dyDescent="0.2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s="6">
        <f t="shared" si="295"/>
        <v>60</v>
      </c>
      <c r="G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8303</v>
      </c>
      <c r="P3795" s="4">
        <f t="shared" si="296"/>
        <v>174</v>
      </c>
      <c r="Q3795" s="7">
        <f t="shared" si="297"/>
        <v>174</v>
      </c>
      <c r="R3795" s="8" t="s">
        <v>8315</v>
      </c>
      <c r="S3795" t="s">
        <v>8357</v>
      </c>
      <c r="T3795" s="11">
        <f t="shared" si="298"/>
        <v>41989.938993055555</v>
      </c>
      <c r="U3795" s="11">
        <f t="shared" si="299"/>
        <v>41968.938993055555</v>
      </c>
    </row>
    <row r="3796" spans="1:21" ht="48" hidden="1" x14ac:dyDescent="0.2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s="6">
        <f t="shared" si="295"/>
        <v>1</v>
      </c>
      <c r="G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8303</v>
      </c>
      <c r="P3796" s="4">
        <f t="shared" si="296"/>
        <v>50</v>
      </c>
      <c r="Q3796" s="7">
        <f t="shared" si="297"/>
        <v>50</v>
      </c>
      <c r="R3796" s="8" t="s">
        <v>8315</v>
      </c>
      <c r="S3796" t="s">
        <v>8357</v>
      </c>
      <c r="T3796" s="11">
        <f t="shared" si="298"/>
        <v>42162.58048611111</v>
      </c>
      <c r="U3796" s="11">
        <f t="shared" si="299"/>
        <v>42132.58048611111</v>
      </c>
    </row>
    <row r="3797" spans="1:21" ht="48" hidden="1" x14ac:dyDescent="0.2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s="6">
        <f t="shared" si="295"/>
        <v>2</v>
      </c>
      <c r="G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8303</v>
      </c>
      <c r="P3797" s="4">
        <f t="shared" si="296"/>
        <v>5</v>
      </c>
      <c r="Q3797" s="7">
        <f t="shared" si="297"/>
        <v>5</v>
      </c>
      <c r="R3797" s="8" t="s">
        <v>8315</v>
      </c>
      <c r="S3797" t="s">
        <v>8357</v>
      </c>
      <c r="T3797" s="11">
        <f t="shared" si="298"/>
        <v>42244.9375</v>
      </c>
      <c r="U3797" s="11">
        <f t="shared" si="299"/>
        <v>42201.436226851853</v>
      </c>
    </row>
    <row r="3798" spans="1:21" ht="48" hidden="1" x14ac:dyDescent="0.2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s="6">
        <f t="shared" si="295"/>
        <v>0</v>
      </c>
      <c r="G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8303</v>
      </c>
      <c r="P3798" s="4">
        <f t="shared" si="296"/>
        <v>1</v>
      </c>
      <c r="Q3798" s="7">
        <f t="shared" si="297"/>
        <v>1</v>
      </c>
      <c r="R3798" s="8" t="s">
        <v>8315</v>
      </c>
      <c r="S3798" t="s">
        <v>8357</v>
      </c>
      <c r="T3798" s="11">
        <f t="shared" si="298"/>
        <v>42749.029583333337</v>
      </c>
      <c r="U3798" s="11">
        <f t="shared" si="299"/>
        <v>42689.029583333337</v>
      </c>
    </row>
    <row r="3799" spans="1:21" ht="48" hidden="1" x14ac:dyDescent="0.2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s="6">
        <f t="shared" si="295"/>
        <v>90</v>
      </c>
      <c r="G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8303</v>
      </c>
      <c r="P3799" s="4">
        <f t="shared" si="296"/>
        <v>145.41</v>
      </c>
      <c r="Q3799" s="7">
        <f t="shared" si="297"/>
        <v>145.41</v>
      </c>
      <c r="R3799" s="8" t="s">
        <v>8315</v>
      </c>
      <c r="S3799" t="s">
        <v>8357</v>
      </c>
      <c r="T3799" s="11">
        <f t="shared" si="298"/>
        <v>42114.881539351853</v>
      </c>
      <c r="U3799" s="11">
        <f t="shared" si="299"/>
        <v>42084.881539351853</v>
      </c>
    </row>
    <row r="3800" spans="1:21" ht="48" hidden="1" x14ac:dyDescent="0.2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s="6">
        <f t="shared" si="295"/>
        <v>1</v>
      </c>
      <c r="G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8303</v>
      </c>
      <c r="P3800" s="4">
        <f t="shared" si="296"/>
        <v>205</v>
      </c>
      <c r="Q3800" s="7">
        <f t="shared" si="297"/>
        <v>205</v>
      </c>
      <c r="R3800" s="8" t="s">
        <v>8315</v>
      </c>
      <c r="S3800" t="s">
        <v>8357</v>
      </c>
      <c r="T3800" s="11">
        <f t="shared" si="298"/>
        <v>41861.722777777781</v>
      </c>
      <c r="U3800" s="11">
        <f t="shared" si="299"/>
        <v>41831.722777777781</v>
      </c>
    </row>
    <row r="3801" spans="1:21" ht="32" hidden="1" x14ac:dyDescent="0.2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s="6">
        <f t="shared" si="295"/>
        <v>4</v>
      </c>
      <c r="G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8303</v>
      </c>
      <c r="P3801" s="4">
        <f t="shared" si="296"/>
        <v>100.5</v>
      </c>
      <c r="Q3801" s="7">
        <f t="shared" si="297"/>
        <v>100.5</v>
      </c>
      <c r="R3801" s="8" t="s">
        <v>8315</v>
      </c>
      <c r="S3801" t="s">
        <v>8357</v>
      </c>
      <c r="T3801" s="11">
        <f t="shared" si="298"/>
        <v>42440.93105324074</v>
      </c>
      <c r="U3801" s="11">
        <f t="shared" si="299"/>
        <v>42410.93105324074</v>
      </c>
    </row>
    <row r="3802" spans="1:21" ht="48" hidden="1" x14ac:dyDescent="0.2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s="6">
        <f t="shared" si="295"/>
        <v>4</v>
      </c>
      <c r="G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8303</v>
      </c>
      <c r="P3802" s="4">
        <f t="shared" si="296"/>
        <v>55.06</v>
      </c>
      <c r="Q3802" s="7">
        <f t="shared" si="297"/>
        <v>55.06</v>
      </c>
      <c r="R3802" s="8" t="s">
        <v>8315</v>
      </c>
      <c r="S3802" t="s">
        <v>8357</v>
      </c>
      <c r="T3802" s="11">
        <f t="shared" si="298"/>
        <v>42015.207638888889</v>
      </c>
      <c r="U3802" s="11">
        <f t="shared" si="299"/>
        <v>41982.737071759257</v>
      </c>
    </row>
    <row r="3803" spans="1:21" ht="48" hidden="1" x14ac:dyDescent="0.2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s="6">
        <f t="shared" si="295"/>
        <v>9</v>
      </c>
      <c r="G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8303</v>
      </c>
      <c r="P3803" s="4">
        <f t="shared" si="296"/>
        <v>47.33</v>
      </c>
      <c r="Q3803" s="7">
        <f t="shared" si="297"/>
        <v>47.33</v>
      </c>
      <c r="R3803" s="8" t="s">
        <v>8315</v>
      </c>
      <c r="S3803" t="s">
        <v>8357</v>
      </c>
      <c r="T3803" s="11">
        <f t="shared" si="298"/>
        <v>42006.676111111112</v>
      </c>
      <c r="U3803" s="11">
        <f t="shared" si="299"/>
        <v>41975.676111111112</v>
      </c>
    </row>
    <row r="3804" spans="1:21" ht="48" hidden="1" x14ac:dyDescent="0.2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s="6">
        <f t="shared" si="295"/>
        <v>0</v>
      </c>
      <c r="G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8303</v>
      </c>
      <c r="P3804" s="4" t="e">
        <f t="shared" si="296"/>
        <v>#DIV/0!</v>
      </c>
      <c r="Q3804" s="7">
        <f t="shared" si="297"/>
        <v>0</v>
      </c>
      <c r="R3804" s="8" t="s">
        <v>8315</v>
      </c>
      <c r="S3804" t="s">
        <v>8357</v>
      </c>
      <c r="T3804" s="11">
        <f t="shared" si="298"/>
        <v>42299.126226851848</v>
      </c>
      <c r="U3804" s="11">
        <f t="shared" si="299"/>
        <v>42269.126226851848</v>
      </c>
    </row>
    <row r="3805" spans="1:21" ht="32" hidden="1" x14ac:dyDescent="0.2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s="6">
        <f t="shared" si="295"/>
        <v>20</v>
      </c>
      <c r="G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8303</v>
      </c>
      <c r="P3805" s="4">
        <f t="shared" si="296"/>
        <v>58.95</v>
      </c>
      <c r="Q3805" s="7">
        <f t="shared" si="297"/>
        <v>58.95</v>
      </c>
      <c r="R3805" s="8" t="s">
        <v>8315</v>
      </c>
      <c r="S3805" t="s">
        <v>8357</v>
      </c>
      <c r="T3805" s="11">
        <f t="shared" si="298"/>
        <v>42433.971851851849</v>
      </c>
      <c r="U3805" s="11">
        <f t="shared" si="299"/>
        <v>42403.971851851849</v>
      </c>
    </row>
    <row r="3806" spans="1:21" ht="48" hidden="1" x14ac:dyDescent="0.2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s="6">
        <f t="shared" si="295"/>
        <v>0</v>
      </c>
      <c r="G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8303</v>
      </c>
      <c r="P3806" s="4" t="e">
        <f t="shared" si="296"/>
        <v>#DIV/0!</v>
      </c>
      <c r="Q3806" s="7">
        <f t="shared" si="297"/>
        <v>0</v>
      </c>
      <c r="R3806" s="8" t="s">
        <v>8315</v>
      </c>
      <c r="S3806" t="s">
        <v>8357</v>
      </c>
      <c r="T3806" s="11">
        <f t="shared" si="298"/>
        <v>42582.291666666672</v>
      </c>
      <c r="U3806" s="11">
        <f t="shared" si="299"/>
        <v>42527.00953703704</v>
      </c>
    </row>
    <row r="3807" spans="1:21" ht="48" hidden="1" x14ac:dyDescent="0.2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s="6">
        <f t="shared" si="295"/>
        <v>0</v>
      </c>
      <c r="G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8303</v>
      </c>
      <c r="P3807" s="4">
        <f t="shared" si="296"/>
        <v>1.5</v>
      </c>
      <c r="Q3807" s="7">
        <f t="shared" si="297"/>
        <v>1.5</v>
      </c>
      <c r="R3807" s="8" t="s">
        <v>8315</v>
      </c>
      <c r="S3807" t="s">
        <v>8357</v>
      </c>
      <c r="T3807" s="11">
        <f t="shared" si="298"/>
        <v>41909.887037037035</v>
      </c>
      <c r="U3807" s="11">
        <f t="shared" si="299"/>
        <v>41849.887037037035</v>
      </c>
    </row>
    <row r="3808" spans="1:21" ht="48" hidden="1" x14ac:dyDescent="0.2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s="6">
        <f t="shared" si="295"/>
        <v>0</v>
      </c>
      <c r="G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8303</v>
      </c>
      <c r="P3808" s="4">
        <f t="shared" si="296"/>
        <v>5</v>
      </c>
      <c r="Q3808" s="7">
        <f t="shared" si="297"/>
        <v>5</v>
      </c>
      <c r="R3808" s="8" t="s">
        <v>8315</v>
      </c>
      <c r="S3808" t="s">
        <v>8357</v>
      </c>
      <c r="T3808" s="11">
        <f t="shared" si="298"/>
        <v>41819.259039351848</v>
      </c>
      <c r="U3808" s="11">
        <f t="shared" si="299"/>
        <v>41799.259039351848</v>
      </c>
    </row>
    <row r="3809" spans="1:21" ht="48" hidden="1" x14ac:dyDescent="0.2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s="6">
        <f t="shared" si="295"/>
        <v>30</v>
      </c>
      <c r="G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8303</v>
      </c>
      <c r="P3809" s="4">
        <f t="shared" si="296"/>
        <v>50.56</v>
      </c>
      <c r="Q3809" s="7">
        <f t="shared" si="297"/>
        <v>50.56</v>
      </c>
      <c r="R3809" s="8" t="s">
        <v>8315</v>
      </c>
      <c r="S3809" t="s">
        <v>8357</v>
      </c>
      <c r="T3809" s="11">
        <f t="shared" si="298"/>
        <v>42097.909016203703</v>
      </c>
      <c r="U3809" s="11">
        <f t="shared" si="299"/>
        <v>42090.909016203703</v>
      </c>
    </row>
    <row r="3810" spans="1:21" ht="48" x14ac:dyDescent="0.2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s="6">
        <f t="shared" si="295"/>
        <v>100</v>
      </c>
      <c r="G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8269</v>
      </c>
      <c r="P3810" s="4">
        <f t="shared" si="296"/>
        <v>41.67</v>
      </c>
      <c r="Q3810" s="7">
        <f t="shared" si="297"/>
        <v>41.67</v>
      </c>
      <c r="R3810" s="8" t="s">
        <v>8315</v>
      </c>
      <c r="S3810" t="s">
        <v>8316</v>
      </c>
      <c r="T3810" s="11">
        <f t="shared" si="298"/>
        <v>42119.412256944444</v>
      </c>
      <c r="U3810" s="11">
        <f t="shared" si="299"/>
        <v>42059.453923611116</v>
      </c>
    </row>
    <row r="3811" spans="1:21" ht="48" x14ac:dyDescent="0.2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s="6">
        <f t="shared" si="295"/>
        <v>101</v>
      </c>
      <c r="G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8269</v>
      </c>
      <c r="P3811" s="4">
        <f t="shared" si="296"/>
        <v>53.29</v>
      </c>
      <c r="Q3811" s="7">
        <f t="shared" si="297"/>
        <v>53.29</v>
      </c>
      <c r="R3811" s="8" t="s">
        <v>8315</v>
      </c>
      <c r="S3811" t="s">
        <v>8316</v>
      </c>
      <c r="T3811" s="11">
        <f t="shared" si="298"/>
        <v>41850.958333333336</v>
      </c>
      <c r="U3811" s="11">
        <f t="shared" si="299"/>
        <v>41800.526701388888</v>
      </c>
    </row>
    <row r="3812" spans="1:21" ht="48" x14ac:dyDescent="0.2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s="6">
        <f t="shared" si="295"/>
        <v>122</v>
      </c>
      <c r="G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8269</v>
      </c>
      <c r="P3812" s="4">
        <f t="shared" si="296"/>
        <v>70.23</v>
      </c>
      <c r="Q3812" s="7">
        <f t="shared" si="297"/>
        <v>70.23</v>
      </c>
      <c r="R3812" s="8" t="s">
        <v>8315</v>
      </c>
      <c r="S3812" t="s">
        <v>8316</v>
      </c>
      <c r="T3812" s="11">
        <f t="shared" si="298"/>
        <v>42084.807384259257</v>
      </c>
      <c r="U3812" s="11">
        <f t="shared" si="299"/>
        <v>42054.849050925928</v>
      </c>
    </row>
    <row r="3813" spans="1:21" ht="48" x14ac:dyDescent="0.2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s="6">
        <f t="shared" si="295"/>
        <v>330</v>
      </c>
      <c r="G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8269</v>
      </c>
      <c r="P3813" s="4">
        <f t="shared" si="296"/>
        <v>43.42</v>
      </c>
      <c r="Q3813" s="7">
        <f t="shared" si="297"/>
        <v>43.42</v>
      </c>
      <c r="R3813" s="8" t="s">
        <v>8315</v>
      </c>
      <c r="S3813" t="s">
        <v>8316</v>
      </c>
      <c r="T3813" s="11">
        <f t="shared" si="298"/>
        <v>42521.458333333328</v>
      </c>
      <c r="U3813" s="11">
        <f t="shared" si="299"/>
        <v>42487.62700231481</v>
      </c>
    </row>
    <row r="3814" spans="1:21" ht="48" x14ac:dyDescent="0.2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s="6">
        <f t="shared" si="295"/>
        <v>110</v>
      </c>
      <c r="G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8269</v>
      </c>
      <c r="P3814" s="4">
        <f t="shared" si="296"/>
        <v>199.18</v>
      </c>
      <c r="Q3814" s="7">
        <f t="shared" si="297"/>
        <v>199.18</v>
      </c>
      <c r="R3814" s="8" t="s">
        <v>8315</v>
      </c>
      <c r="S3814" t="s">
        <v>8316</v>
      </c>
      <c r="T3814" s="11">
        <f t="shared" si="298"/>
        <v>42156.165972222225</v>
      </c>
      <c r="U3814" s="11">
        <f t="shared" si="299"/>
        <v>42109.751250000001</v>
      </c>
    </row>
    <row r="3815" spans="1:21" ht="48" x14ac:dyDescent="0.2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s="6">
        <f t="shared" si="295"/>
        <v>101</v>
      </c>
      <c r="G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8269</v>
      </c>
      <c r="P3815" s="4">
        <f t="shared" si="296"/>
        <v>78.52</v>
      </c>
      <c r="Q3815" s="7">
        <f t="shared" si="297"/>
        <v>78.52</v>
      </c>
      <c r="R3815" s="8" t="s">
        <v>8315</v>
      </c>
      <c r="S3815" t="s">
        <v>8316</v>
      </c>
      <c r="T3815" s="11">
        <f t="shared" si="298"/>
        <v>42535.904861111107</v>
      </c>
      <c r="U3815" s="11">
        <f t="shared" si="299"/>
        <v>42497.275706018518</v>
      </c>
    </row>
    <row r="3816" spans="1:21" ht="48" x14ac:dyDescent="0.2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s="6">
        <f t="shared" si="295"/>
        <v>140</v>
      </c>
      <c r="G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8269</v>
      </c>
      <c r="P3816" s="4">
        <f t="shared" si="296"/>
        <v>61.82</v>
      </c>
      <c r="Q3816" s="7">
        <f t="shared" si="297"/>
        <v>61.82</v>
      </c>
      <c r="R3816" s="8" t="s">
        <v>8315</v>
      </c>
      <c r="S3816" t="s">
        <v>8316</v>
      </c>
      <c r="T3816" s="11">
        <f t="shared" si="298"/>
        <v>42095.165972222225</v>
      </c>
      <c r="U3816" s="11">
        <f t="shared" si="299"/>
        <v>42058.904074074075</v>
      </c>
    </row>
    <row r="3817" spans="1:21" ht="32" x14ac:dyDescent="0.2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s="6">
        <f t="shared" si="295"/>
        <v>100</v>
      </c>
      <c r="G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8269</v>
      </c>
      <c r="P3817" s="4">
        <f t="shared" si="296"/>
        <v>50</v>
      </c>
      <c r="Q3817" s="7">
        <f t="shared" si="297"/>
        <v>50</v>
      </c>
      <c r="R3817" s="8" t="s">
        <v>8315</v>
      </c>
      <c r="S3817" t="s">
        <v>8316</v>
      </c>
      <c r="T3817" s="11">
        <f t="shared" si="298"/>
        <v>42236.958333333328</v>
      </c>
      <c r="U3817" s="11">
        <f t="shared" si="299"/>
        <v>42207.259918981479</v>
      </c>
    </row>
    <row r="3818" spans="1:21" ht="64" x14ac:dyDescent="0.2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s="6">
        <f t="shared" si="295"/>
        <v>119</v>
      </c>
      <c r="G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8269</v>
      </c>
      <c r="P3818" s="4">
        <f t="shared" si="296"/>
        <v>48.34</v>
      </c>
      <c r="Q3818" s="7">
        <f t="shared" si="297"/>
        <v>48.34</v>
      </c>
      <c r="R3818" s="8" t="s">
        <v>8315</v>
      </c>
      <c r="S3818" t="s">
        <v>8316</v>
      </c>
      <c r="T3818" s="11">
        <f t="shared" si="298"/>
        <v>41837.690081018518</v>
      </c>
      <c r="U3818" s="11">
        <f t="shared" si="299"/>
        <v>41807.690081018518</v>
      </c>
    </row>
    <row r="3819" spans="1:21" ht="48" x14ac:dyDescent="0.2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s="6">
        <f t="shared" si="295"/>
        <v>107</v>
      </c>
      <c r="G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8269</v>
      </c>
      <c r="P3819" s="4">
        <f t="shared" si="296"/>
        <v>107.25</v>
      </c>
      <c r="Q3819" s="7">
        <f t="shared" si="297"/>
        <v>107.25</v>
      </c>
      <c r="R3819" s="8" t="s">
        <v>8315</v>
      </c>
      <c r="S3819" t="s">
        <v>8316</v>
      </c>
      <c r="T3819" s="11">
        <f t="shared" si="298"/>
        <v>42301.165972222225</v>
      </c>
      <c r="U3819" s="11">
        <f t="shared" si="299"/>
        <v>42284.69694444444</v>
      </c>
    </row>
    <row r="3820" spans="1:21" ht="48" x14ac:dyDescent="0.2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s="6">
        <f t="shared" si="295"/>
        <v>228</v>
      </c>
      <c r="G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8269</v>
      </c>
      <c r="P3820" s="4">
        <f t="shared" si="296"/>
        <v>57</v>
      </c>
      <c r="Q3820" s="7">
        <f t="shared" si="297"/>
        <v>57</v>
      </c>
      <c r="R3820" s="8" t="s">
        <v>8315</v>
      </c>
      <c r="S3820" t="s">
        <v>8316</v>
      </c>
      <c r="T3820" s="11">
        <f t="shared" si="298"/>
        <v>42075.800717592589</v>
      </c>
      <c r="U3820" s="11">
        <f t="shared" si="299"/>
        <v>42045.84238425926</v>
      </c>
    </row>
    <row r="3821" spans="1:21" ht="32" x14ac:dyDescent="0.2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s="6">
        <f t="shared" si="295"/>
        <v>106</v>
      </c>
      <c r="G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8269</v>
      </c>
      <c r="P3821" s="4">
        <f t="shared" si="296"/>
        <v>40.92</v>
      </c>
      <c r="Q3821" s="7">
        <f t="shared" si="297"/>
        <v>40.92</v>
      </c>
      <c r="R3821" s="8" t="s">
        <v>8315</v>
      </c>
      <c r="S3821" t="s">
        <v>8316</v>
      </c>
      <c r="T3821" s="11">
        <f t="shared" si="298"/>
        <v>42202.876388888893</v>
      </c>
      <c r="U3821" s="11">
        <f t="shared" si="299"/>
        <v>42184.209537037037</v>
      </c>
    </row>
    <row r="3822" spans="1:21" ht="48" x14ac:dyDescent="0.2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s="6">
        <f t="shared" si="295"/>
        <v>143</v>
      </c>
      <c r="G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8269</v>
      </c>
      <c r="P3822" s="4">
        <f t="shared" si="296"/>
        <v>21.5</v>
      </c>
      <c r="Q3822" s="7">
        <f t="shared" si="297"/>
        <v>21.5</v>
      </c>
      <c r="R3822" s="8" t="s">
        <v>8315</v>
      </c>
      <c r="S3822" t="s">
        <v>8316</v>
      </c>
      <c r="T3822" s="11">
        <f t="shared" si="298"/>
        <v>42190.651817129634</v>
      </c>
      <c r="U3822" s="11">
        <f t="shared" si="299"/>
        <v>42160.651817129634</v>
      </c>
    </row>
    <row r="3823" spans="1:21" ht="48" x14ac:dyDescent="0.2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s="6">
        <f t="shared" si="295"/>
        <v>105</v>
      </c>
      <c r="G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8269</v>
      </c>
      <c r="P3823" s="4">
        <f t="shared" si="296"/>
        <v>79.540000000000006</v>
      </c>
      <c r="Q3823" s="7">
        <f t="shared" si="297"/>
        <v>79.540000000000006</v>
      </c>
      <c r="R3823" s="8" t="s">
        <v>8315</v>
      </c>
      <c r="S3823" t="s">
        <v>8316</v>
      </c>
      <c r="T3823" s="11">
        <f t="shared" si="298"/>
        <v>42373.180636574078</v>
      </c>
      <c r="U3823" s="11">
        <f t="shared" si="299"/>
        <v>42341.180636574078</v>
      </c>
    </row>
    <row r="3824" spans="1:21" ht="48" x14ac:dyDescent="0.2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s="6">
        <f t="shared" si="295"/>
        <v>110</v>
      </c>
      <c r="G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8269</v>
      </c>
      <c r="P3824" s="4">
        <f t="shared" si="296"/>
        <v>72.38</v>
      </c>
      <c r="Q3824" s="7">
        <f t="shared" si="297"/>
        <v>72.38</v>
      </c>
      <c r="R3824" s="8" t="s">
        <v>8315</v>
      </c>
      <c r="S3824" t="s">
        <v>8316</v>
      </c>
      <c r="T3824" s="11">
        <f t="shared" si="298"/>
        <v>42388.957638888889</v>
      </c>
      <c r="U3824" s="11">
        <f t="shared" si="299"/>
        <v>42329.838159722218</v>
      </c>
    </row>
    <row r="3825" spans="1:21" ht="48" x14ac:dyDescent="0.2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s="6">
        <f t="shared" si="295"/>
        <v>106</v>
      </c>
      <c r="G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8269</v>
      </c>
      <c r="P3825" s="4">
        <f t="shared" si="296"/>
        <v>64.63</v>
      </c>
      <c r="Q3825" s="7">
        <f t="shared" si="297"/>
        <v>64.63</v>
      </c>
      <c r="R3825" s="8" t="s">
        <v>8315</v>
      </c>
      <c r="S3825" t="s">
        <v>8316</v>
      </c>
      <c r="T3825" s="11">
        <f t="shared" si="298"/>
        <v>42205.165972222225</v>
      </c>
      <c r="U3825" s="11">
        <f t="shared" si="299"/>
        <v>42170.910231481481</v>
      </c>
    </row>
    <row r="3826" spans="1:21" ht="48" x14ac:dyDescent="0.2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s="6">
        <f t="shared" si="295"/>
        <v>108</v>
      </c>
      <c r="G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8269</v>
      </c>
      <c r="P3826" s="4">
        <f t="shared" si="296"/>
        <v>38.57</v>
      </c>
      <c r="Q3826" s="7">
        <f t="shared" si="297"/>
        <v>38.57</v>
      </c>
      <c r="R3826" s="8" t="s">
        <v>8315</v>
      </c>
      <c r="S3826" t="s">
        <v>8316</v>
      </c>
      <c r="T3826" s="11">
        <f t="shared" si="298"/>
        <v>42583.570138888885</v>
      </c>
      <c r="U3826" s="11">
        <f t="shared" si="299"/>
        <v>42571.626192129625</v>
      </c>
    </row>
    <row r="3827" spans="1:21" ht="48" x14ac:dyDescent="0.2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s="6">
        <f t="shared" si="295"/>
        <v>105</v>
      </c>
      <c r="G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8269</v>
      </c>
      <c r="P3827" s="4">
        <f t="shared" si="296"/>
        <v>107.57</v>
      </c>
      <c r="Q3827" s="7">
        <f t="shared" si="297"/>
        <v>107.57</v>
      </c>
      <c r="R3827" s="8" t="s">
        <v>8315</v>
      </c>
      <c r="S3827" t="s">
        <v>8316</v>
      </c>
      <c r="T3827" s="11">
        <f t="shared" si="298"/>
        <v>42172.069606481484</v>
      </c>
      <c r="U3827" s="11">
        <f t="shared" si="299"/>
        <v>42151.069606481484</v>
      </c>
    </row>
    <row r="3828" spans="1:21" ht="32" x14ac:dyDescent="0.2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s="6">
        <f t="shared" si="295"/>
        <v>119</v>
      </c>
      <c r="G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8269</v>
      </c>
      <c r="P3828" s="4">
        <f t="shared" si="296"/>
        <v>27.5</v>
      </c>
      <c r="Q3828" s="7">
        <f t="shared" si="297"/>
        <v>27.5</v>
      </c>
      <c r="R3828" s="8" t="s">
        <v>8315</v>
      </c>
      <c r="S3828" t="s">
        <v>8316</v>
      </c>
      <c r="T3828" s="11">
        <f t="shared" si="298"/>
        <v>42131.423541666663</v>
      </c>
      <c r="U3828" s="11">
        <f t="shared" si="299"/>
        <v>42101.423541666663</v>
      </c>
    </row>
    <row r="3829" spans="1:21" ht="64" x14ac:dyDescent="0.2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s="6">
        <f t="shared" si="295"/>
        <v>153</v>
      </c>
      <c r="G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8269</v>
      </c>
      <c r="P3829" s="4">
        <f t="shared" si="296"/>
        <v>70.459999999999994</v>
      </c>
      <c r="Q3829" s="7">
        <f t="shared" si="297"/>
        <v>70.459999999999994</v>
      </c>
      <c r="R3829" s="8" t="s">
        <v>8315</v>
      </c>
      <c r="S3829" t="s">
        <v>8316</v>
      </c>
      <c r="T3829" s="11">
        <f t="shared" si="298"/>
        <v>42090</v>
      </c>
      <c r="U3829" s="11">
        <f t="shared" si="299"/>
        <v>42034.928252314814</v>
      </c>
    </row>
    <row r="3830" spans="1:21" ht="48" x14ac:dyDescent="0.2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s="6">
        <f t="shared" si="295"/>
        <v>100</v>
      </c>
      <c r="G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8269</v>
      </c>
      <c r="P3830" s="4">
        <f t="shared" si="296"/>
        <v>178.57</v>
      </c>
      <c r="Q3830" s="7">
        <f t="shared" si="297"/>
        <v>178.57</v>
      </c>
      <c r="R3830" s="8" t="s">
        <v>8315</v>
      </c>
      <c r="S3830" t="s">
        <v>8316</v>
      </c>
      <c r="T3830" s="11">
        <f t="shared" si="298"/>
        <v>42004.569293981483</v>
      </c>
      <c r="U3830" s="11">
        <f t="shared" si="299"/>
        <v>41944.527627314819</v>
      </c>
    </row>
    <row r="3831" spans="1:21" ht="48" x14ac:dyDescent="0.2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s="6">
        <f t="shared" si="295"/>
        <v>100</v>
      </c>
      <c r="G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8269</v>
      </c>
      <c r="P3831" s="4">
        <f t="shared" si="296"/>
        <v>62.63</v>
      </c>
      <c r="Q3831" s="7">
        <f t="shared" si="297"/>
        <v>62.63</v>
      </c>
      <c r="R3831" s="8" t="s">
        <v>8315</v>
      </c>
      <c r="S3831" t="s">
        <v>8316</v>
      </c>
      <c r="T3831" s="11">
        <f t="shared" si="298"/>
        <v>42613.865405092598</v>
      </c>
      <c r="U3831" s="11">
        <f t="shared" si="299"/>
        <v>42593.865405092598</v>
      </c>
    </row>
    <row r="3832" spans="1:21" ht="48" x14ac:dyDescent="0.2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s="6">
        <f t="shared" si="295"/>
        <v>225</v>
      </c>
      <c r="G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8269</v>
      </c>
      <c r="P3832" s="4">
        <f t="shared" si="296"/>
        <v>75</v>
      </c>
      <c r="Q3832" s="7">
        <f t="shared" si="297"/>
        <v>75</v>
      </c>
      <c r="R3832" s="8" t="s">
        <v>8315</v>
      </c>
      <c r="S3832" t="s">
        <v>8316</v>
      </c>
      <c r="T3832" s="11">
        <f t="shared" si="298"/>
        <v>42517.740868055553</v>
      </c>
      <c r="U3832" s="11">
        <f t="shared" si="299"/>
        <v>42503.740868055553</v>
      </c>
    </row>
    <row r="3833" spans="1:21" ht="48" x14ac:dyDescent="0.2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s="6">
        <f t="shared" si="295"/>
        <v>106</v>
      </c>
      <c r="G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8269</v>
      </c>
      <c r="P3833" s="4">
        <f t="shared" si="296"/>
        <v>58.9</v>
      </c>
      <c r="Q3833" s="7">
        <f t="shared" si="297"/>
        <v>58.9</v>
      </c>
      <c r="R3833" s="8" t="s">
        <v>8315</v>
      </c>
      <c r="S3833" t="s">
        <v>8316</v>
      </c>
      <c r="T3833" s="11">
        <f t="shared" si="298"/>
        <v>41948.890567129631</v>
      </c>
      <c r="U3833" s="11">
        <f t="shared" si="299"/>
        <v>41927.848900462966</v>
      </c>
    </row>
    <row r="3834" spans="1:21" ht="48" x14ac:dyDescent="0.2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s="6">
        <f t="shared" si="295"/>
        <v>105</v>
      </c>
      <c r="G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8269</v>
      </c>
      <c r="P3834" s="4">
        <f t="shared" si="296"/>
        <v>139.56</v>
      </c>
      <c r="Q3834" s="7">
        <f t="shared" si="297"/>
        <v>139.56</v>
      </c>
      <c r="R3834" s="8" t="s">
        <v>8315</v>
      </c>
      <c r="S3834" t="s">
        <v>8316</v>
      </c>
      <c r="T3834" s="11">
        <f t="shared" si="298"/>
        <v>42420.114988425921</v>
      </c>
      <c r="U3834" s="11">
        <f t="shared" si="299"/>
        <v>42375.114988425921</v>
      </c>
    </row>
    <row r="3835" spans="1:21" ht="48" x14ac:dyDescent="0.2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s="6">
        <f t="shared" si="295"/>
        <v>117</v>
      </c>
      <c r="G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8269</v>
      </c>
      <c r="P3835" s="4">
        <f t="shared" si="296"/>
        <v>70</v>
      </c>
      <c r="Q3835" s="7">
        <f t="shared" si="297"/>
        <v>70</v>
      </c>
      <c r="R3835" s="8" t="s">
        <v>8315</v>
      </c>
      <c r="S3835" t="s">
        <v>8316</v>
      </c>
      <c r="T3835" s="11">
        <f t="shared" si="298"/>
        <v>41974.797916666663</v>
      </c>
      <c r="U3835" s="11">
        <f t="shared" si="299"/>
        <v>41963.872361111105</v>
      </c>
    </row>
    <row r="3836" spans="1:21" ht="48" x14ac:dyDescent="0.2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s="6">
        <f t="shared" si="295"/>
        <v>109</v>
      </c>
      <c r="G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8269</v>
      </c>
      <c r="P3836" s="4">
        <f t="shared" si="296"/>
        <v>57.39</v>
      </c>
      <c r="Q3836" s="7">
        <f t="shared" si="297"/>
        <v>57.39</v>
      </c>
      <c r="R3836" s="8" t="s">
        <v>8315</v>
      </c>
      <c r="S3836" t="s">
        <v>8316</v>
      </c>
      <c r="T3836" s="11">
        <f t="shared" si="298"/>
        <v>42173.445219907408</v>
      </c>
      <c r="U3836" s="11">
        <f t="shared" si="299"/>
        <v>42143.445219907408</v>
      </c>
    </row>
    <row r="3837" spans="1:21" ht="48" x14ac:dyDescent="0.2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s="6">
        <f t="shared" si="295"/>
        <v>160</v>
      </c>
      <c r="G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8269</v>
      </c>
      <c r="P3837" s="4">
        <f t="shared" si="296"/>
        <v>40</v>
      </c>
      <c r="Q3837" s="7">
        <f t="shared" si="297"/>
        <v>40</v>
      </c>
      <c r="R3837" s="8" t="s">
        <v>8315</v>
      </c>
      <c r="S3837" t="s">
        <v>8316</v>
      </c>
      <c r="T3837" s="11">
        <f t="shared" si="298"/>
        <v>42481.94222222222</v>
      </c>
      <c r="U3837" s="11">
        <f t="shared" si="299"/>
        <v>42460.94222222222</v>
      </c>
    </row>
    <row r="3838" spans="1:21" ht="48" x14ac:dyDescent="0.2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s="6">
        <f t="shared" si="295"/>
        <v>113</v>
      </c>
      <c r="G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8269</v>
      </c>
      <c r="P3838" s="4">
        <f t="shared" si="296"/>
        <v>64.290000000000006</v>
      </c>
      <c r="Q3838" s="7">
        <f t="shared" si="297"/>
        <v>64.290000000000006</v>
      </c>
      <c r="R3838" s="8" t="s">
        <v>8315</v>
      </c>
      <c r="S3838" t="s">
        <v>8316</v>
      </c>
      <c r="T3838" s="11">
        <f t="shared" si="298"/>
        <v>42585.172916666663</v>
      </c>
      <c r="U3838" s="11">
        <f t="shared" si="299"/>
        <v>42553.926527777774</v>
      </c>
    </row>
    <row r="3839" spans="1:21" ht="32" x14ac:dyDescent="0.2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s="6">
        <f t="shared" si="295"/>
        <v>102</v>
      </c>
      <c r="G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8269</v>
      </c>
      <c r="P3839" s="4">
        <f t="shared" si="296"/>
        <v>120.12</v>
      </c>
      <c r="Q3839" s="7">
        <f t="shared" si="297"/>
        <v>120.12</v>
      </c>
      <c r="R3839" s="8" t="s">
        <v>8315</v>
      </c>
      <c r="S3839" t="s">
        <v>8316</v>
      </c>
      <c r="T3839" s="11">
        <f t="shared" si="298"/>
        <v>42188.765717592592</v>
      </c>
      <c r="U3839" s="11">
        <f t="shared" si="299"/>
        <v>42152.765717592592</v>
      </c>
    </row>
    <row r="3840" spans="1:21" ht="48" x14ac:dyDescent="0.2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s="6">
        <f t="shared" si="295"/>
        <v>101</v>
      </c>
      <c r="G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8269</v>
      </c>
      <c r="P3840" s="4">
        <f t="shared" si="296"/>
        <v>1008.24</v>
      </c>
      <c r="Q3840" s="7">
        <f t="shared" si="297"/>
        <v>1008.24</v>
      </c>
      <c r="R3840" s="8" t="s">
        <v>8315</v>
      </c>
      <c r="S3840" t="s">
        <v>8316</v>
      </c>
      <c r="T3840" s="11">
        <f t="shared" si="298"/>
        <v>42146.710752314815</v>
      </c>
      <c r="U3840" s="11">
        <f t="shared" si="299"/>
        <v>42116.710752314815</v>
      </c>
    </row>
    <row r="3841" spans="1:21" ht="48" x14ac:dyDescent="0.2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s="6">
        <f t="shared" si="295"/>
        <v>101</v>
      </c>
      <c r="G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8269</v>
      </c>
      <c r="P3841" s="4">
        <f t="shared" si="296"/>
        <v>63.28</v>
      </c>
      <c r="Q3841" s="7">
        <f t="shared" si="297"/>
        <v>63.28</v>
      </c>
      <c r="R3841" s="8" t="s">
        <v>8315</v>
      </c>
      <c r="S3841" t="s">
        <v>8316</v>
      </c>
      <c r="T3841" s="11">
        <f t="shared" si="298"/>
        <v>42215.142638888887</v>
      </c>
      <c r="U3841" s="11">
        <f t="shared" si="299"/>
        <v>42155.142638888887</v>
      </c>
    </row>
    <row r="3842" spans="1:21" ht="48" x14ac:dyDescent="0.2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s="6">
        <f t="shared" si="295"/>
        <v>6500</v>
      </c>
      <c r="G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8269</v>
      </c>
      <c r="P3842" s="4">
        <f t="shared" si="296"/>
        <v>21.67</v>
      </c>
      <c r="Q3842" s="7">
        <f t="shared" si="297"/>
        <v>21.67</v>
      </c>
      <c r="R3842" s="8" t="s">
        <v>8315</v>
      </c>
      <c r="S3842" t="s">
        <v>8316</v>
      </c>
      <c r="T3842" s="11">
        <f t="shared" si="298"/>
        <v>42457.660057870366</v>
      </c>
      <c r="U3842" s="11">
        <f t="shared" si="299"/>
        <v>42432.701724537037</v>
      </c>
    </row>
    <row r="3843" spans="1:21" ht="48" x14ac:dyDescent="0.2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s="6">
        <f t="shared" ref="F3843:F3906" si="300">ROUND(E3843/D3843*100,0)</f>
        <v>9</v>
      </c>
      <c r="G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8269</v>
      </c>
      <c r="P3843" s="4">
        <f t="shared" ref="P3843:P3906" si="301">ROUND(E3843/M3843,2)</f>
        <v>25.65</v>
      </c>
      <c r="Q3843" s="7">
        <f t="shared" ref="Q3843:Q3906" si="302">IFERROR(ROUND(E3843/M3843,2),0)</f>
        <v>25.65</v>
      </c>
      <c r="R3843" s="8" t="s">
        <v>8315</v>
      </c>
      <c r="S3843" t="s">
        <v>8316</v>
      </c>
      <c r="T3843" s="11">
        <f t="shared" ref="T3843:T3906" si="303">(((J3843/60)/60)/24)+DATE(1970,1,1)</f>
        <v>41840.785729166666</v>
      </c>
      <c r="U3843" s="11">
        <f t="shared" ref="U3843:U3906" si="304">(((K3843/60)/60)/24)+DATE(1970,1,1)</f>
        <v>41780.785729166666</v>
      </c>
    </row>
    <row r="3844" spans="1:21" ht="48" x14ac:dyDescent="0.2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s="6">
        <f t="shared" si="300"/>
        <v>22</v>
      </c>
      <c r="G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8269</v>
      </c>
      <c r="P3844" s="4">
        <f t="shared" si="301"/>
        <v>47.7</v>
      </c>
      <c r="Q3844" s="7">
        <f t="shared" si="302"/>
        <v>47.7</v>
      </c>
      <c r="R3844" s="8" t="s">
        <v>8315</v>
      </c>
      <c r="S3844" t="s">
        <v>8316</v>
      </c>
      <c r="T3844" s="11">
        <f t="shared" si="303"/>
        <v>41770.493657407409</v>
      </c>
      <c r="U3844" s="11">
        <f t="shared" si="304"/>
        <v>41740.493657407409</v>
      </c>
    </row>
    <row r="3845" spans="1:21" ht="48" x14ac:dyDescent="0.2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s="6">
        <f t="shared" si="300"/>
        <v>21</v>
      </c>
      <c r="G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8269</v>
      </c>
      <c r="P3845" s="4">
        <f t="shared" si="301"/>
        <v>56.05</v>
      </c>
      <c r="Q3845" s="7">
        <f t="shared" si="302"/>
        <v>56.05</v>
      </c>
      <c r="R3845" s="8" t="s">
        <v>8315</v>
      </c>
      <c r="S3845" t="s">
        <v>8316</v>
      </c>
      <c r="T3845" s="11">
        <f t="shared" si="303"/>
        <v>41791.072500000002</v>
      </c>
      <c r="U3845" s="11">
        <f t="shared" si="304"/>
        <v>41766.072500000002</v>
      </c>
    </row>
    <row r="3846" spans="1:21" ht="48" x14ac:dyDescent="0.2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s="6">
        <f t="shared" si="300"/>
        <v>41</v>
      </c>
      <c r="G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8269</v>
      </c>
      <c r="P3846" s="4">
        <f t="shared" si="301"/>
        <v>81.319999999999993</v>
      </c>
      <c r="Q3846" s="7">
        <f t="shared" si="302"/>
        <v>81.319999999999993</v>
      </c>
      <c r="R3846" s="8" t="s">
        <v>8315</v>
      </c>
      <c r="S3846" t="s">
        <v>8316</v>
      </c>
      <c r="T3846" s="11">
        <f t="shared" si="303"/>
        <v>41793.290972222225</v>
      </c>
      <c r="U3846" s="11">
        <f t="shared" si="304"/>
        <v>41766.617291666669</v>
      </c>
    </row>
    <row r="3847" spans="1:21" ht="64" x14ac:dyDescent="0.2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s="6">
        <f t="shared" si="300"/>
        <v>2</v>
      </c>
      <c r="G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8269</v>
      </c>
      <c r="P3847" s="4">
        <f t="shared" si="301"/>
        <v>70.17</v>
      </c>
      <c r="Q3847" s="7">
        <f t="shared" si="302"/>
        <v>70.17</v>
      </c>
      <c r="R3847" s="8" t="s">
        <v>8315</v>
      </c>
      <c r="S3847" t="s">
        <v>8316</v>
      </c>
      <c r="T3847" s="11">
        <f t="shared" si="303"/>
        <v>42278.627013888887</v>
      </c>
      <c r="U3847" s="11">
        <f t="shared" si="304"/>
        <v>42248.627013888887</v>
      </c>
    </row>
    <row r="3848" spans="1:21" ht="48" x14ac:dyDescent="0.2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s="6">
        <f t="shared" si="300"/>
        <v>3</v>
      </c>
      <c r="G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8269</v>
      </c>
      <c r="P3848" s="4">
        <f t="shared" si="301"/>
        <v>23.63</v>
      </c>
      <c r="Q3848" s="7">
        <f t="shared" si="302"/>
        <v>23.63</v>
      </c>
      <c r="R3848" s="8" t="s">
        <v>8315</v>
      </c>
      <c r="S3848" t="s">
        <v>8316</v>
      </c>
      <c r="T3848" s="11">
        <f t="shared" si="303"/>
        <v>41916.290972222225</v>
      </c>
      <c r="U3848" s="11">
        <f t="shared" si="304"/>
        <v>41885.221550925926</v>
      </c>
    </row>
    <row r="3849" spans="1:21" ht="48" x14ac:dyDescent="0.2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s="6">
        <f t="shared" si="300"/>
        <v>16</v>
      </c>
      <c r="G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8269</v>
      </c>
      <c r="P3849" s="4">
        <f t="shared" si="301"/>
        <v>188.56</v>
      </c>
      <c r="Q3849" s="7">
        <f t="shared" si="302"/>
        <v>188.56</v>
      </c>
      <c r="R3849" s="8" t="s">
        <v>8315</v>
      </c>
      <c r="S3849" t="s">
        <v>8316</v>
      </c>
      <c r="T3849" s="11">
        <f t="shared" si="303"/>
        <v>42204.224432870367</v>
      </c>
      <c r="U3849" s="11">
        <f t="shared" si="304"/>
        <v>42159.224432870367</v>
      </c>
    </row>
    <row r="3850" spans="1:21" ht="48" x14ac:dyDescent="0.2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s="6">
        <f t="shared" si="300"/>
        <v>16</v>
      </c>
      <c r="G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8269</v>
      </c>
      <c r="P3850" s="4">
        <f t="shared" si="301"/>
        <v>49.51</v>
      </c>
      <c r="Q3850" s="7">
        <f t="shared" si="302"/>
        <v>49.51</v>
      </c>
      <c r="R3850" s="8" t="s">
        <v>8315</v>
      </c>
      <c r="S3850" t="s">
        <v>8316</v>
      </c>
      <c r="T3850" s="11">
        <f t="shared" si="303"/>
        <v>42295.817002314812</v>
      </c>
      <c r="U3850" s="11">
        <f t="shared" si="304"/>
        <v>42265.817002314812</v>
      </c>
    </row>
    <row r="3851" spans="1:21" ht="48" x14ac:dyDescent="0.2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s="6">
        <f t="shared" si="300"/>
        <v>7</v>
      </c>
      <c r="G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8269</v>
      </c>
      <c r="P3851" s="4">
        <f t="shared" si="301"/>
        <v>75.459999999999994</v>
      </c>
      <c r="Q3851" s="7">
        <f t="shared" si="302"/>
        <v>75.459999999999994</v>
      </c>
      <c r="R3851" s="8" t="s">
        <v>8315</v>
      </c>
      <c r="S3851" t="s">
        <v>8316</v>
      </c>
      <c r="T3851" s="11">
        <f t="shared" si="303"/>
        <v>42166.767175925925</v>
      </c>
      <c r="U3851" s="11">
        <f t="shared" si="304"/>
        <v>42136.767175925925</v>
      </c>
    </row>
    <row r="3852" spans="1:21" ht="32" x14ac:dyDescent="0.2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s="6">
        <f t="shared" si="300"/>
        <v>4</v>
      </c>
      <c r="G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8269</v>
      </c>
      <c r="P3852" s="4">
        <f t="shared" si="301"/>
        <v>9.5</v>
      </c>
      <c r="Q3852" s="7">
        <f t="shared" si="302"/>
        <v>9.5</v>
      </c>
      <c r="R3852" s="8" t="s">
        <v>8315</v>
      </c>
      <c r="S3852" t="s">
        <v>8316</v>
      </c>
      <c r="T3852" s="11">
        <f t="shared" si="303"/>
        <v>42005.124340277776</v>
      </c>
      <c r="U3852" s="11">
        <f t="shared" si="304"/>
        <v>41975.124340277776</v>
      </c>
    </row>
    <row r="3853" spans="1:21" ht="48" x14ac:dyDescent="0.2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s="6">
        <f t="shared" si="300"/>
        <v>34</v>
      </c>
      <c r="G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8269</v>
      </c>
      <c r="P3853" s="4">
        <f t="shared" si="301"/>
        <v>35.5</v>
      </c>
      <c r="Q3853" s="7">
        <f t="shared" si="302"/>
        <v>35.5</v>
      </c>
      <c r="R3853" s="8" t="s">
        <v>8315</v>
      </c>
      <c r="S3853" t="s">
        <v>8316</v>
      </c>
      <c r="T3853" s="11">
        <f t="shared" si="303"/>
        <v>42202.439571759256</v>
      </c>
      <c r="U3853" s="11">
        <f t="shared" si="304"/>
        <v>42172.439571759256</v>
      </c>
    </row>
    <row r="3854" spans="1:21" ht="48" x14ac:dyDescent="0.2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s="6">
        <f t="shared" si="300"/>
        <v>0</v>
      </c>
      <c r="G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8269</v>
      </c>
      <c r="P3854" s="4">
        <f t="shared" si="301"/>
        <v>10</v>
      </c>
      <c r="Q3854" s="7">
        <f t="shared" si="302"/>
        <v>10</v>
      </c>
      <c r="R3854" s="8" t="s">
        <v>8315</v>
      </c>
      <c r="S3854" t="s">
        <v>8316</v>
      </c>
      <c r="T3854" s="11">
        <f t="shared" si="303"/>
        <v>42090.149027777778</v>
      </c>
      <c r="U3854" s="11">
        <f t="shared" si="304"/>
        <v>42065.190694444449</v>
      </c>
    </row>
    <row r="3855" spans="1:21" ht="32" x14ac:dyDescent="0.2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s="6">
        <f t="shared" si="300"/>
        <v>0</v>
      </c>
      <c r="G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8269</v>
      </c>
      <c r="P3855" s="4">
        <f t="shared" si="301"/>
        <v>13</v>
      </c>
      <c r="Q3855" s="7">
        <f t="shared" si="302"/>
        <v>13</v>
      </c>
      <c r="R3855" s="8" t="s">
        <v>8315</v>
      </c>
      <c r="S3855" t="s">
        <v>8316</v>
      </c>
      <c r="T3855" s="11">
        <f t="shared" si="303"/>
        <v>41883.84002314815</v>
      </c>
      <c r="U3855" s="11">
        <f t="shared" si="304"/>
        <v>41848.84002314815</v>
      </c>
    </row>
    <row r="3856" spans="1:21" ht="32" x14ac:dyDescent="0.2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s="6">
        <f t="shared" si="300"/>
        <v>16</v>
      </c>
      <c r="G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8269</v>
      </c>
      <c r="P3856" s="4">
        <f t="shared" si="301"/>
        <v>89.4</v>
      </c>
      <c r="Q3856" s="7">
        <f t="shared" si="302"/>
        <v>89.4</v>
      </c>
      <c r="R3856" s="8" t="s">
        <v>8315</v>
      </c>
      <c r="S3856" t="s">
        <v>8316</v>
      </c>
      <c r="T3856" s="11">
        <f t="shared" si="303"/>
        <v>42133.884930555556</v>
      </c>
      <c r="U3856" s="11">
        <f t="shared" si="304"/>
        <v>42103.884930555556</v>
      </c>
    </row>
    <row r="3857" spans="1:21" ht="48" x14ac:dyDescent="0.2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s="6">
        <f t="shared" si="300"/>
        <v>3</v>
      </c>
      <c r="G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8269</v>
      </c>
      <c r="P3857" s="4">
        <f t="shared" si="301"/>
        <v>25</v>
      </c>
      <c r="Q3857" s="7">
        <f t="shared" si="302"/>
        <v>25</v>
      </c>
      <c r="R3857" s="8" t="s">
        <v>8315</v>
      </c>
      <c r="S3857" t="s">
        <v>8316</v>
      </c>
      <c r="T3857" s="11">
        <f t="shared" si="303"/>
        <v>42089.929062499999</v>
      </c>
      <c r="U3857" s="11">
        <f t="shared" si="304"/>
        <v>42059.970729166671</v>
      </c>
    </row>
    <row r="3858" spans="1:21" ht="48" x14ac:dyDescent="0.2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s="6">
        <f t="shared" si="300"/>
        <v>0</v>
      </c>
      <c r="G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8269</v>
      </c>
      <c r="P3858" s="4">
        <f t="shared" si="301"/>
        <v>1</v>
      </c>
      <c r="Q3858" s="7">
        <f t="shared" si="302"/>
        <v>1</v>
      </c>
      <c r="R3858" s="8" t="s">
        <v>8315</v>
      </c>
      <c r="S3858" t="s">
        <v>8316</v>
      </c>
      <c r="T3858" s="11">
        <f t="shared" si="303"/>
        <v>42071.701423611114</v>
      </c>
      <c r="U3858" s="11">
        <f t="shared" si="304"/>
        <v>42041.743090277778</v>
      </c>
    </row>
    <row r="3859" spans="1:21" ht="48" x14ac:dyDescent="0.2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s="6">
        <f t="shared" si="300"/>
        <v>5</v>
      </c>
      <c r="G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8269</v>
      </c>
      <c r="P3859" s="4">
        <f t="shared" si="301"/>
        <v>65</v>
      </c>
      <c r="Q3859" s="7">
        <f t="shared" si="302"/>
        <v>65</v>
      </c>
      <c r="R3859" s="8" t="s">
        <v>8315</v>
      </c>
      <c r="S3859" t="s">
        <v>8316</v>
      </c>
      <c r="T3859" s="11">
        <f t="shared" si="303"/>
        <v>41852.716666666667</v>
      </c>
      <c r="U3859" s="11">
        <f t="shared" si="304"/>
        <v>41829.73715277778</v>
      </c>
    </row>
    <row r="3860" spans="1:21" ht="48" x14ac:dyDescent="0.2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s="6">
        <f t="shared" si="300"/>
        <v>2</v>
      </c>
      <c r="G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8269</v>
      </c>
      <c r="P3860" s="4">
        <f t="shared" si="301"/>
        <v>10</v>
      </c>
      <c r="Q3860" s="7">
        <f t="shared" si="302"/>
        <v>10</v>
      </c>
      <c r="R3860" s="8" t="s">
        <v>8315</v>
      </c>
      <c r="S3860" t="s">
        <v>8316</v>
      </c>
      <c r="T3860" s="11">
        <f t="shared" si="303"/>
        <v>42146.875</v>
      </c>
      <c r="U3860" s="11">
        <f t="shared" si="304"/>
        <v>42128.431064814817</v>
      </c>
    </row>
    <row r="3861" spans="1:21" ht="48" x14ac:dyDescent="0.2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s="6">
        <f t="shared" si="300"/>
        <v>0</v>
      </c>
      <c r="G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8269</v>
      </c>
      <c r="P3861" s="4">
        <f t="shared" si="301"/>
        <v>1</v>
      </c>
      <c r="Q3861" s="7">
        <f t="shared" si="302"/>
        <v>1</v>
      </c>
      <c r="R3861" s="8" t="s">
        <v>8315</v>
      </c>
      <c r="S3861" t="s">
        <v>8316</v>
      </c>
      <c r="T3861" s="11">
        <f t="shared" si="303"/>
        <v>41815.875</v>
      </c>
      <c r="U3861" s="11">
        <f t="shared" si="304"/>
        <v>41789.893599537041</v>
      </c>
    </row>
    <row r="3862" spans="1:21" ht="48" x14ac:dyDescent="0.2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s="6">
        <f t="shared" si="300"/>
        <v>18</v>
      </c>
      <c r="G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8269</v>
      </c>
      <c r="P3862" s="4">
        <f t="shared" si="301"/>
        <v>81.540000000000006</v>
      </c>
      <c r="Q3862" s="7">
        <f t="shared" si="302"/>
        <v>81.540000000000006</v>
      </c>
      <c r="R3862" s="8" t="s">
        <v>8315</v>
      </c>
      <c r="S3862" t="s">
        <v>8316</v>
      </c>
      <c r="T3862" s="11">
        <f t="shared" si="303"/>
        <v>41863.660995370366</v>
      </c>
      <c r="U3862" s="11">
        <f t="shared" si="304"/>
        <v>41833.660995370366</v>
      </c>
    </row>
    <row r="3863" spans="1:21" ht="16" x14ac:dyDescent="0.2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s="6">
        <f t="shared" si="300"/>
        <v>5</v>
      </c>
      <c r="G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8269</v>
      </c>
      <c r="P3863" s="4">
        <f t="shared" si="301"/>
        <v>100</v>
      </c>
      <c r="Q3863" s="7">
        <f t="shared" si="302"/>
        <v>100</v>
      </c>
      <c r="R3863" s="8" t="s">
        <v>8315</v>
      </c>
      <c r="S3863" t="s">
        <v>8316</v>
      </c>
      <c r="T3863" s="11">
        <f t="shared" si="303"/>
        <v>41955.907638888893</v>
      </c>
      <c r="U3863" s="11">
        <f t="shared" si="304"/>
        <v>41914.590011574073</v>
      </c>
    </row>
    <row r="3864" spans="1:21" ht="32" x14ac:dyDescent="0.2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s="6">
        <f t="shared" si="300"/>
        <v>0</v>
      </c>
      <c r="G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8269</v>
      </c>
      <c r="P3864" s="4">
        <f t="shared" si="301"/>
        <v>1</v>
      </c>
      <c r="Q3864" s="7">
        <f t="shared" si="302"/>
        <v>1</v>
      </c>
      <c r="R3864" s="8" t="s">
        <v>8315</v>
      </c>
      <c r="S3864" t="s">
        <v>8316</v>
      </c>
      <c r="T3864" s="11">
        <f t="shared" si="303"/>
        <v>42625.707638888889</v>
      </c>
      <c r="U3864" s="11">
        <f t="shared" si="304"/>
        <v>42611.261064814811</v>
      </c>
    </row>
    <row r="3865" spans="1:21" ht="48" x14ac:dyDescent="0.2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s="6">
        <f t="shared" si="300"/>
        <v>0</v>
      </c>
      <c r="G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8269</v>
      </c>
      <c r="P3865" s="4" t="e">
        <f t="shared" si="301"/>
        <v>#DIV/0!</v>
      </c>
      <c r="Q3865" s="7">
        <f t="shared" si="302"/>
        <v>0</v>
      </c>
      <c r="R3865" s="8" t="s">
        <v>8315</v>
      </c>
      <c r="S3865" t="s">
        <v>8316</v>
      </c>
      <c r="T3865" s="11">
        <f t="shared" si="303"/>
        <v>42313.674826388888</v>
      </c>
      <c r="U3865" s="11">
        <f t="shared" si="304"/>
        <v>42253.633159722223</v>
      </c>
    </row>
    <row r="3866" spans="1:21" ht="48" x14ac:dyDescent="0.2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s="6">
        <f t="shared" si="300"/>
        <v>1</v>
      </c>
      <c r="G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8269</v>
      </c>
      <c r="P3866" s="4">
        <f t="shared" si="301"/>
        <v>20</v>
      </c>
      <c r="Q3866" s="7">
        <f t="shared" si="302"/>
        <v>20</v>
      </c>
      <c r="R3866" s="8" t="s">
        <v>8315</v>
      </c>
      <c r="S3866" t="s">
        <v>8316</v>
      </c>
      <c r="T3866" s="11">
        <f t="shared" si="303"/>
        <v>42325.933495370366</v>
      </c>
      <c r="U3866" s="11">
        <f t="shared" si="304"/>
        <v>42295.891828703709</v>
      </c>
    </row>
    <row r="3867" spans="1:21" ht="48" x14ac:dyDescent="0.2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s="6">
        <f t="shared" si="300"/>
        <v>27</v>
      </c>
      <c r="G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8269</v>
      </c>
      <c r="P3867" s="4">
        <f t="shared" si="301"/>
        <v>46.43</v>
      </c>
      <c r="Q3867" s="7">
        <f t="shared" si="302"/>
        <v>46.43</v>
      </c>
      <c r="R3867" s="8" t="s">
        <v>8315</v>
      </c>
      <c r="S3867" t="s">
        <v>8316</v>
      </c>
      <c r="T3867" s="11">
        <f t="shared" si="303"/>
        <v>41881.229166666664</v>
      </c>
      <c r="U3867" s="11">
        <f t="shared" si="304"/>
        <v>41841.651597222226</v>
      </c>
    </row>
    <row r="3868" spans="1:21" ht="32" x14ac:dyDescent="0.2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s="6">
        <f t="shared" si="300"/>
        <v>1</v>
      </c>
      <c r="G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8269</v>
      </c>
      <c r="P3868" s="4">
        <f t="shared" si="301"/>
        <v>5.5</v>
      </c>
      <c r="Q3868" s="7">
        <f t="shared" si="302"/>
        <v>5.5</v>
      </c>
      <c r="R3868" s="8" t="s">
        <v>8315</v>
      </c>
      <c r="S3868" t="s">
        <v>8316</v>
      </c>
      <c r="T3868" s="11">
        <f t="shared" si="303"/>
        <v>42452.145138888889</v>
      </c>
      <c r="U3868" s="11">
        <f t="shared" si="304"/>
        <v>42402.947002314817</v>
      </c>
    </row>
    <row r="3869" spans="1:21" ht="48" x14ac:dyDescent="0.2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s="6">
        <f t="shared" si="300"/>
        <v>13</v>
      </c>
      <c r="G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8269</v>
      </c>
      <c r="P3869" s="4">
        <f t="shared" si="301"/>
        <v>50.2</v>
      </c>
      <c r="Q3869" s="7">
        <f t="shared" si="302"/>
        <v>50.2</v>
      </c>
      <c r="R3869" s="8" t="s">
        <v>8315</v>
      </c>
      <c r="S3869" t="s">
        <v>8316</v>
      </c>
      <c r="T3869" s="11">
        <f t="shared" si="303"/>
        <v>42539.814108796301</v>
      </c>
      <c r="U3869" s="11">
        <f t="shared" si="304"/>
        <v>42509.814108796301</v>
      </c>
    </row>
    <row r="3870" spans="1:21" ht="16" hidden="1" x14ac:dyDescent="0.2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s="6">
        <f t="shared" si="300"/>
        <v>0</v>
      </c>
      <c r="G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8303</v>
      </c>
      <c r="P3870" s="4">
        <f t="shared" si="301"/>
        <v>10</v>
      </c>
      <c r="Q3870" s="7">
        <f t="shared" si="302"/>
        <v>10</v>
      </c>
      <c r="R3870" s="8" t="s">
        <v>8315</v>
      </c>
      <c r="S3870" t="s">
        <v>8357</v>
      </c>
      <c r="T3870" s="11">
        <f t="shared" si="303"/>
        <v>41890.659780092588</v>
      </c>
      <c r="U3870" s="11">
        <f t="shared" si="304"/>
        <v>41865.659780092588</v>
      </c>
    </row>
    <row r="3871" spans="1:21" ht="32" hidden="1" x14ac:dyDescent="0.2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s="6">
        <f t="shared" si="300"/>
        <v>3</v>
      </c>
      <c r="G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8303</v>
      </c>
      <c r="P3871" s="4">
        <f t="shared" si="301"/>
        <v>30.13</v>
      </c>
      <c r="Q3871" s="7">
        <f t="shared" si="302"/>
        <v>30.13</v>
      </c>
      <c r="R3871" s="8" t="s">
        <v>8315</v>
      </c>
      <c r="S3871" t="s">
        <v>8357</v>
      </c>
      <c r="T3871" s="11">
        <f t="shared" si="303"/>
        <v>42077.132638888885</v>
      </c>
      <c r="U3871" s="11">
        <f t="shared" si="304"/>
        <v>42047.724444444444</v>
      </c>
    </row>
    <row r="3872" spans="1:21" ht="48" hidden="1" x14ac:dyDescent="0.2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s="6">
        <f t="shared" si="300"/>
        <v>15</v>
      </c>
      <c r="G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8303</v>
      </c>
      <c r="P3872" s="4">
        <f t="shared" si="301"/>
        <v>150</v>
      </c>
      <c r="Q3872" s="7">
        <f t="shared" si="302"/>
        <v>150</v>
      </c>
      <c r="R3872" s="8" t="s">
        <v>8315</v>
      </c>
      <c r="S3872" t="s">
        <v>8357</v>
      </c>
      <c r="T3872" s="11">
        <f t="shared" si="303"/>
        <v>41823.17219907407</v>
      </c>
      <c r="U3872" s="11">
        <f t="shared" si="304"/>
        <v>41793.17219907407</v>
      </c>
    </row>
    <row r="3873" spans="1:21" ht="32" hidden="1" x14ac:dyDescent="0.2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s="6">
        <f t="shared" si="300"/>
        <v>3</v>
      </c>
      <c r="G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8303</v>
      </c>
      <c r="P3873" s="4">
        <f t="shared" si="301"/>
        <v>13.33</v>
      </c>
      <c r="Q3873" s="7">
        <f t="shared" si="302"/>
        <v>13.33</v>
      </c>
      <c r="R3873" s="8" t="s">
        <v>8315</v>
      </c>
      <c r="S3873" t="s">
        <v>8357</v>
      </c>
      <c r="T3873" s="11">
        <f t="shared" si="303"/>
        <v>42823.739004629635</v>
      </c>
      <c r="U3873" s="11">
        <f t="shared" si="304"/>
        <v>42763.780671296292</v>
      </c>
    </row>
    <row r="3874" spans="1:21" ht="48" hidden="1" x14ac:dyDescent="0.2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s="6">
        <f t="shared" si="300"/>
        <v>0</v>
      </c>
      <c r="G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8303</v>
      </c>
      <c r="P3874" s="4" t="e">
        <f t="shared" si="301"/>
        <v>#DIV/0!</v>
      </c>
      <c r="Q3874" s="7">
        <f t="shared" si="302"/>
        <v>0</v>
      </c>
      <c r="R3874" s="8" t="s">
        <v>8315</v>
      </c>
      <c r="S3874" t="s">
        <v>8357</v>
      </c>
      <c r="T3874" s="11">
        <f t="shared" si="303"/>
        <v>42230.145787037036</v>
      </c>
      <c r="U3874" s="11">
        <f t="shared" si="304"/>
        <v>42180.145787037036</v>
      </c>
    </row>
    <row r="3875" spans="1:21" ht="48" hidden="1" x14ac:dyDescent="0.2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s="6">
        <f t="shared" si="300"/>
        <v>0</v>
      </c>
      <c r="G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8303</v>
      </c>
      <c r="P3875" s="4" t="e">
        <f t="shared" si="301"/>
        <v>#DIV/0!</v>
      </c>
      <c r="Q3875" s="7">
        <f t="shared" si="302"/>
        <v>0</v>
      </c>
      <c r="R3875" s="8" t="s">
        <v>8315</v>
      </c>
      <c r="S3875" t="s">
        <v>8357</v>
      </c>
      <c r="T3875" s="11">
        <f t="shared" si="303"/>
        <v>42285.696006944447</v>
      </c>
      <c r="U3875" s="11">
        <f t="shared" si="304"/>
        <v>42255.696006944447</v>
      </c>
    </row>
    <row r="3876" spans="1:21" ht="48" hidden="1" x14ac:dyDescent="0.2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s="6">
        <f t="shared" si="300"/>
        <v>0</v>
      </c>
      <c r="G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8303</v>
      </c>
      <c r="P3876" s="4" t="e">
        <f t="shared" si="301"/>
        <v>#DIV/0!</v>
      </c>
      <c r="Q3876" s="7">
        <f t="shared" si="302"/>
        <v>0</v>
      </c>
      <c r="R3876" s="8" t="s">
        <v>8315</v>
      </c>
      <c r="S3876" t="s">
        <v>8357</v>
      </c>
      <c r="T3876" s="11">
        <f t="shared" si="303"/>
        <v>42028.041666666672</v>
      </c>
      <c r="U3876" s="11">
        <f t="shared" si="304"/>
        <v>42007.016458333332</v>
      </c>
    </row>
    <row r="3877" spans="1:21" ht="48" hidden="1" x14ac:dyDescent="0.2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s="6">
        <f t="shared" si="300"/>
        <v>0</v>
      </c>
      <c r="G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8303</v>
      </c>
      <c r="P3877" s="4" t="e">
        <f t="shared" si="301"/>
        <v>#DIV/0!</v>
      </c>
      <c r="Q3877" s="7">
        <f t="shared" si="302"/>
        <v>0</v>
      </c>
      <c r="R3877" s="8" t="s">
        <v>8315</v>
      </c>
      <c r="S3877" t="s">
        <v>8357</v>
      </c>
      <c r="T3877" s="11">
        <f t="shared" si="303"/>
        <v>42616.416666666672</v>
      </c>
      <c r="U3877" s="11">
        <f t="shared" si="304"/>
        <v>42615.346817129626</v>
      </c>
    </row>
    <row r="3878" spans="1:21" ht="48" hidden="1" x14ac:dyDescent="0.2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s="6">
        <f t="shared" si="300"/>
        <v>53</v>
      </c>
      <c r="G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8303</v>
      </c>
      <c r="P3878" s="4">
        <f t="shared" si="301"/>
        <v>44.76</v>
      </c>
      <c r="Q3878" s="7">
        <f t="shared" si="302"/>
        <v>44.76</v>
      </c>
      <c r="R3878" s="8" t="s">
        <v>8315</v>
      </c>
      <c r="S3878" t="s">
        <v>8357</v>
      </c>
      <c r="T3878" s="11">
        <f t="shared" si="303"/>
        <v>42402.624166666668</v>
      </c>
      <c r="U3878" s="11">
        <f t="shared" si="304"/>
        <v>42372.624166666668</v>
      </c>
    </row>
    <row r="3879" spans="1:21" ht="48" hidden="1" x14ac:dyDescent="0.2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s="6">
        <f t="shared" si="300"/>
        <v>5</v>
      </c>
      <c r="G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8303</v>
      </c>
      <c r="P3879" s="4">
        <f t="shared" si="301"/>
        <v>88.64</v>
      </c>
      <c r="Q3879" s="7">
        <f t="shared" si="302"/>
        <v>88.64</v>
      </c>
      <c r="R3879" s="8" t="s">
        <v>8315</v>
      </c>
      <c r="S3879" t="s">
        <v>8357</v>
      </c>
      <c r="T3879" s="11">
        <f t="shared" si="303"/>
        <v>42712.67768518519</v>
      </c>
      <c r="U3879" s="11">
        <f t="shared" si="304"/>
        <v>42682.67768518519</v>
      </c>
    </row>
    <row r="3880" spans="1:21" ht="48" hidden="1" x14ac:dyDescent="0.2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s="6">
        <f t="shared" si="300"/>
        <v>0</v>
      </c>
      <c r="G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8303</v>
      </c>
      <c r="P3880" s="4">
        <f t="shared" si="301"/>
        <v>10</v>
      </c>
      <c r="Q3880" s="7">
        <f t="shared" si="302"/>
        <v>10</v>
      </c>
      <c r="R3880" s="8" t="s">
        <v>8315</v>
      </c>
      <c r="S3880" t="s">
        <v>8357</v>
      </c>
      <c r="T3880" s="11">
        <f t="shared" si="303"/>
        <v>42185.165972222225</v>
      </c>
      <c r="U3880" s="11">
        <f t="shared" si="304"/>
        <v>42154.818819444445</v>
      </c>
    </row>
    <row r="3881" spans="1:21" ht="48" hidden="1" x14ac:dyDescent="0.2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s="6">
        <f t="shared" si="300"/>
        <v>0</v>
      </c>
      <c r="G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8303</v>
      </c>
      <c r="P3881" s="4" t="e">
        <f t="shared" si="301"/>
        <v>#DIV/0!</v>
      </c>
      <c r="Q3881" s="7">
        <f t="shared" si="302"/>
        <v>0</v>
      </c>
      <c r="R3881" s="8" t="s">
        <v>8315</v>
      </c>
      <c r="S3881" t="s">
        <v>8357</v>
      </c>
      <c r="T3881" s="11">
        <f t="shared" si="303"/>
        <v>42029.861064814817</v>
      </c>
      <c r="U3881" s="11">
        <f t="shared" si="304"/>
        <v>41999.861064814817</v>
      </c>
    </row>
    <row r="3882" spans="1:21" ht="48" hidden="1" x14ac:dyDescent="0.2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s="6">
        <f t="shared" si="300"/>
        <v>13</v>
      </c>
      <c r="G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8303</v>
      </c>
      <c r="P3882" s="4">
        <f t="shared" si="301"/>
        <v>57.65</v>
      </c>
      <c r="Q3882" s="7">
        <f t="shared" si="302"/>
        <v>57.65</v>
      </c>
      <c r="R3882" s="8" t="s">
        <v>8315</v>
      </c>
      <c r="S3882" t="s">
        <v>8357</v>
      </c>
      <c r="T3882" s="11">
        <f t="shared" si="303"/>
        <v>41850.958333333336</v>
      </c>
      <c r="U3882" s="11">
        <f t="shared" si="304"/>
        <v>41815.815046296295</v>
      </c>
    </row>
    <row r="3883" spans="1:21" ht="32" hidden="1" x14ac:dyDescent="0.2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s="6">
        <f t="shared" si="300"/>
        <v>5</v>
      </c>
      <c r="G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8303</v>
      </c>
      <c r="P3883" s="4">
        <f t="shared" si="301"/>
        <v>25</v>
      </c>
      <c r="Q3883" s="7">
        <f t="shared" si="302"/>
        <v>25</v>
      </c>
      <c r="R3883" s="8" t="s">
        <v>8315</v>
      </c>
      <c r="S3883" t="s">
        <v>8357</v>
      </c>
      <c r="T3883" s="11">
        <f t="shared" si="303"/>
        <v>42786.018506944441</v>
      </c>
      <c r="U3883" s="11">
        <f t="shared" si="304"/>
        <v>42756.018506944441</v>
      </c>
    </row>
    <row r="3884" spans="1:21" ht="48" hidden="1" x14ac:dyDescent="0.2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s="6">
        <f t="shared" si="300"/>
        <v>0</v>
      </c>
      <c r="G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8303</v>
      </c>
      <c r="P3884" s="4" t="e">
        <f t="shared" si="301"/>
        <v>#DIV/0!</v>
      </c>
      <c r="Q3884" s="7">
        <f t="shared" si="302"/>
        <v>0</v>
      </c>
      <c r="R3884" s="8" t="s">
        <v>8315</v>
      </c>
      <c r="S3884" t="s">
        <v>8357</v>
      </c>
      <c r="T3884" s="11">
        <f t="shared" si="303"/>
        <v>42400.960416666669</v>
      </c>
      <c r="U3884" s="11">
        <f t="shared" si="304"/>
        <v>42373.983449074076</v>
      </c>
    </row>
    <row r="3885" spans="1:21" ht="48" hidden="1" x14ac:dyDescent="0.2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s="6">
        <f t="shared" si="300"/>
        <v>0</v>
      </c>
      <c r="G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8303</v>
      </c>
      <c r="P3885" s="4" t="e">
        <f t="shared" si="301"/>
        <v>#DIV/0!</v>
      </c>
      <c r="Q3885" s="7">
        <f t="shared" si="302"/>
        <v>0</v>
      </c>
      <c r="R3885" s="8" t="s">
        <v>8315</v>
      </c>
      <c r="S3885" t="s">
        <v>8357</v>
      </c>
      <c r="T3885" s="11">
        <f t="shared" si="303"/>
        <v>41884.602650462963</v>
      </c>
      <c r="U3885" s="11">
        <f t="shared" si="304"/>
        <v>41854.602650462963</v>
      </c>
    </row>
    <row r="3886" spans="1:21" ht="48" hidden="1" x14ac:dyDescent="0.2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s="6">
        <f t="shared" si="300"/>
        <v>0</v>
      </c>
      <c r="G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8303</v>
      </c>
      <c r="P3886" s="4" t="e">
        <f t="shared" si="301"/>
        <v>#DIV/0!</v>
      </c>
      <c r="Q3886" s="7">
        <f t="shared" si="302"/>
        <v>0</v>
      </c>
      <c r="R3886" s="8" t="s">
        <v>8315</v>
      </c>
      <c r="S3886" t="s">
        <v>8357</v>
      </c>
      <c r="T3886" s="11">
        <f t="shared" si="303"/>
        <v>42090.749907407408</v>
      </c>
      <c r="U3886" s="11">
        <f t="shared" si="304"/>
        <v>42065.791574074072</v>
      </c>
    </row>
    <row r="3887" spans="1:21" ht="48" hidden="1" x14ac:dyDescent="0.2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s="6">
        <f t="shared" si="300"/>
        <v>0</v>
      </c>
      <c r="G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8303</v>
      </c>
      <c r="P3887" s="4" t="e">
        <f t="shared" si="301"/>
        <v>#DIV/0!</v>
      </c>
      <c r="Q3887" s="7">
        <f t="shared" si="302"/>
        <v>0</v>
      </c>
      <c r="R3887" s="8" t="s">
        <v>8315</v>
      </c>
      <c r="S3887" t="s">
        <v>8357</v>
      </c>
      <c r="T3887" s="11">
        <f t="shared" si="303"/>
        <v>42499.951284722221</v>
      </c>
      <c r="U3887" s="11">
        <f t="shared" si="304"/>
        <v>42469.951284722221</v>
      </c>
    </row>
    <row r="3888" spans="1:21" ht="16" hidden="1" x14ac:dyDescent="0.2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s="6">
        <f t="shared" si="300"/>
        <v>0</v>
      </c>
      <c r="G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8303</v>
      </c>
      <c r="P3888" s="4" t="e">
        <f t="shared" si="301"/>
        <v>#DIV/0!</v>
      </c>
      <c r="Q3888" s="7">
        <f t="shared" si="302"/>
        <v>0</v>
      </c>
      <c r="R3888" s="8" t="s">
        <v>8315</v>
      </c>
      <c r="S3888" t="s">
        <v>8357</v>
      </c>
      <c r="T3888" s="11">
        <f t="shared" si="303"/>
        <v>41984.228032407409</v>
      </c>
      <c r="U3888" s="11">
        <f t="shared" si="304"/>
        <v>41954.228032407409</v>
      </c>
    </row>
    <row r="3889" spans="1:21" ht="48" hidden="1" x14ac:dyDescent="0.2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s="6">
        <f t="shared" si="300"/>
        <v>2</v>
      </c>
      <c r="G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8303</v>
      </c>
      <c r="P3889" s="4">
        <f t="shared" si="301"/>
        <v>17.5</v>
      </c>
      <c r="Q3889" s="7">
        <f t="shared" si="302"/>
        <v>17.5</v>
      </c>
      <c r="R3889" s="8" t="s">
        <v>8315</v>
      </c>
      <c r="S3889" t="s">
        <v>8357</v>
      </c>
      <c r="T3889" s="11">
        <f t="shared" si="303"/>
        <v>42125.916666666672</v>
      </c>
      <c r="U3889" s="11">
        <f t="shared" si="304"/>
        <v>42079.857974537037</v>
      </c>
    </row>
    <row r="3890" spans="1:21" ht="48" x14ac:dyDescent="0.2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s="6">
        <f t="shared" si="300"/>
        <v>27</v>
      </c>
      <c r="G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8269</v>
      </c>
      <c r="P3890" s="4">
        <f t="shared" si="301"/>
        <v>38.71</v>
      </c>
      <c r="Q3890" s="7">
        <f t="shared" si="302"/>
        <v>38.71</v>
      </c>
      <c r="R3890" s="8" t="s">
        <v>8315</v>
      </c>
      <c r="S3890" t="s">
        <v>8316</v>
      </c>
      <c r="T3890" s="11">
        <f t="shared" si="303"/>
        <v>42792.545810185184</v>
      </c>
      <c r="U3890" s="11">
        <f t="shared" si="304"/>
        <v>42762.545810185184</v>
      </c>
    </row>
    <row r="3891" spans="1:21" ht="48" x14ac:dyDescent="0.2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s="6">
        <f t="shared" si="300"/>
        <v>1</v>
      </c>
      <c r="G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8269</v>
      </c>
      <c r="P3891" s="4">
        <f t="shared" si="301"/>
        <v>13.11</v>
      </c>
      <c r="Q3891" s="7">
        <f t="shared" si="302"/>
        <v>13.11</v>
      </c>
      <c r="R3891" s="8" t="s">
        <v>8315</v>
      </c>
      <c r="S3891" t="s">
        <v>8316</v>
      </c>
      <c r="T3891" s="11">
        <f t="shared" si="303"/>
        <v>42008.976388888885</v>
      </c>
      <c r="U3891" s="11">
        <f t="shared" si="304"/>
        <v>41977.004976851851</v>
      </c>
    </row>
    <row r="3892" spans="1:21" ht="48" x14ac:dyDescent="0.2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s="6">
        <f t="shared" si="300"/>
        <v>17</v>
      </c>
      <c r="G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8269</v>
      </c>
      <c r="P3892" s="4">
        <f t="shared" si="301"/>
        <v>315.5</v>
      </c>
      <c r="Q3892" s="7">
        <f t="shared" si="302"/>
        <v>315.5</v>
      </c>
      <c r="R3892" s="8" t="s">
        <v>8315</v>
      </c>
      <c r="S3892" t="s">
        <v>8316</v>
      </c>
      <c r="T3892" s="11">
        <f t="shared" si="303"/>
        <v>42231.758611111116</v>
      </c>
      <c r="U3892" s="11">
        <f t="shared" si="304"/>
        <v>42171.758611111116</v>
      </c>
    </row>
    <row r="3893" spans="1:21" ht="32" x14ac:dyDescent="0.2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s="6">
        <f t="shared" si="300"/>
        <v>33</v>
      </c>
      <c r="G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8269</v>
      </c>
      <c r="P3893" s="4">
        <f t="shared" si="301"/>
        <v>37.14</v>
      </c>
      <c r="Q3893" s="7">
        <f t="shared" si="302"/>
        <v>37.14</v>
      </c>
      <c r="R3893" s="8" t="s">
        <v>8315</v>
      </c>
      <c r="S3893" t="s">
        <v>8316</v>
      </c>
      <c r="T3893" s="11">
        <f t="shared" si="303"/>
        <v>42086.207638888889</v>
      </c>
      <c r="U3893" s="11">
        <f t="shared" si="304"/>
        <v>42056.1324537037</v>
      </c>
    </row>
    <row r="3894" spans="1:21" ht="48" x14ac:dyDescent="0.2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s="6">
        <f t="shared" si="300"/>
        <v>0</v>
      </c>
      <c r="G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8269</v>
      </c>
      <c r="P3894" s="4" t="e">
        <f t="shared" si="301"/>
        <v>#DIV/0!</v>
      </c>
      <c r="Q3894" s="7">
        <f t="shared" si="302"/>
        <v>0</v>
      </c>
      <c r="R3894" s="8" t="s">
        <v>8315</v>
      </c>
      <c r="S3894" t="s">
        <v>8316</v>
      </c>
      <c r="T3894" s="11">
        <f t="shared" si="303"/>
        <v>41875.291666666664</v>
      </c>
      <c r="U3894" s="11">
        <f t="shared" si="304"/>
        <v>41867.652280092596</v>
      </c>
    </row>
    <row r="3895" spans="1:21" ht="48" x14ac:dyDescent="0.2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s="6">
        <f t="shared" si="300"/>
        <v>22</v>
      </c>
      <c r="G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8269</v>
      </c>
      <c r="P3895" s="4">
        <f t="shared" si="301"/>
        <v>128.27000000000001</v>
      </c>
      <c r="Q3895" s="7">
        <f t="shared" si="302"/>
        <v>128.27000000000001</v>
      </c>
      <c r="R3895" s="8" t="s">
        <v>8315</v>
      </c>
      <c r="S3895" t="s">
        <v>8316</v>
      </c>
      <c r="T3895" s="11">
        <f t="shared" si="303"/>
        <v>41821.25</v>
      </c>
      <c r="U3895" s="11">
        <f t="shared" si="304"/>
        <v>41779.657870370371</v>
      </c>
    </row>
    <row r="3896" spans="1:21" ht="48" x14ac:dyDescent="0.2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s="6">
        <f t="shared" si="300"/>
        <v>3</v>
      </c>
      <c r="G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8269</v>
      </c>
      <c r="P3896" s="4">
        <f t="shared" si="301"/>
        <v>47.27</v>
      </c>
      <c r="Q3896" s="7">
        <f t="shared" si="302"/>
        <v>47.27</v>
      </c>
      <c r="R3896" s="8" t="s">
        <v>8315</v>
      </c>
      <c r="S3896" t="s">
        <v>8316</v>
      </c>
      <c r="T3896" s="11">
        <f t="shared" si="303"/>
        <v>42710.207638888889</v>
      </c>
      <c r="U3896" s="11">
        <f t="shared" si="304"/>
        <v>42679.958472222221</v>
      </c>
    </row>
    <row r="3897" spans="1:21" ht="48" x14ac:dyDescent="0.2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s="6">
        <f t="shared" si="300"/>
        <v>5</v>
      </c>
      <c r="G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8269</v>
      </c>
      <c r="P3897" s="4">
        <f t="shared" si="301"/>
        <v>50</v>
      </c>
      <c r="Q3897" s="7">
        <f t="shared" si="302"/>
        <v>50</v>
      </c>
      <c r="R3897" s="8" t="s">
        <v>8315</v>
      </c>
      <c r="S3897" t="s">
        <v>8316</v>
      </c>
      <c r="T3897" s="11">
        <f t="shared" si="303"/>
        <v>42063.250208333338</v>
      </c>
      <c r="U3897" s="11">
        <f t="shared" si="304"/>
        <v>42032.250208333338</v>
      </c>
    </row>
    <row r="3898" spans="1:21" ht="48" x14ac:dyDescent="0.2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s="6">
        <f t="shared" si="300"/>
        <v>11</v>
      </c>
      <c r="G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8269</v>
      </c>
      <c r="P3898" s="4">
        <f t="shared" si="301"/>
        <v>42.5</v>
      </c>
      <c r="Q3898" s="7">
        <f t="shared" si="302"/>
        <v>42.5</v>
      </c>
      <c r="R3898" s="8" t="s">
        <v>8315</v>
      </c>
      <c r="S3898" t="s">
        <v>8316</v>
      </c>
      <c r="T3898" s="11">
        <f t="shared" si="303"/>
        <v>41807.191875000004</v>
      </c>
      <c r="U3898" s="11">
        <f t="shared" si="304"/>
        <v>41793.191875000004</v>
      </c>
    </row>
    <row r="3899" spans="1:21" ht="48" x14ac:dyDescent="0.2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s="6">
        <f t="shared" si="300"/>
        <v>18</v>
      </c>
      <c r="G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8269</v>
      </c>
      <c r="P3899" s="4">
        <f t="shared" si="301"/>
        <v>44</v>
      </c>
      <c r="Q3899" s="7">
        <f t="shared" si="302"/>
        <v>44</v>
      </c>
      <c r="R3899" s="8" t="s">
        <v>8315</v>
      </c>
      <c r="S3899" t="s">
        <v>8316</v>
      </c>
      <c r="T3899" s="11">
        <f t="shared" si="303"/>
        <v>42012.87364583333</v>
      </c>
      <c r="U3899" s="11">
        <f t="shared" si="304"/>
        <v>41982.87364583333</v>
      </c>
    </row>
    <row r="3900" spans="1:21" ht="64" x14ac:dyDescent="0.2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s="6">
        <f t="shared" si="300"/>
        <v>33</v>
      </c>
      <c r="G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8269</v>
      </c>
      <c r="P3900" s="4">
        <f t="shared" si="301"/>
        <v>50.88</v>
      </c>
      <c r="Q3900" s="7">
        <f t="shared" si="302"/>
        <v>50.88</v>
      </c>
      <c r="R3900" s="8" t="s">
        <v>8315</v>
      </c>
      <c r="S3900" t="s">
        <v>8316</v>
      </c>
      <c r="T3900" s="11">
        <f t="shared" si="303"/>
        <v>42233.666666666672</v>
      </c>
      <c r="U3900" s="11">
        <f t="shared" si="304"/>
        <v>42193.482291666667</v>
      </c>
    </row>
    <row r="3901" spans="1:21" ht="48" x14ac:dyDescent="0.2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s="6">
        <f t="shared" si="300"/>
        <v>1</v>
      </c>
      <c r="G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8269</v>
      </c>
      <c r="P3901" s="4">
        <f t="shared" si="301"/>
        <v>62.5</v>
      </c>
      <c r="Q3901" s="7">
        <f t="shared" si="302"/>
        <v>62.5</v>
      </c>
      <c r="R3901" s="8" t="s">
        <v>8315</v>
      </c>
      <c r="S3901" t="s">
        <v>8316</v>
      </c>
      <c r="T3901" s="11">
        <f t="shared" si="303"/>
        <v>41863.775011574071</v>
      </c>
      <c r="U3901" s="11">
        <f t="shared" si="304"/>
        <v>41843.775011574071</v>
      </c>
    </row>
    <row r="3902" spans="1:21" ht="32" x14ac:dyDescent="0.2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s="6">
        <f t="shared" si="300"/>
        <v>5</v>
      </c>
      <c r="G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8269</v>
      </c>
      <c r="P3902" s="4">
        <f t="shared" si="301"/>
        <v>27</v>
      </c>
      <c r="Q3902" s="7">
        <f t="shared" si="302"/>
        <v>27</v>
      </c>
      <c r="R3902" s="8" t="s">
        <v>8315</v>
      </c>
      <c r="S3902" t="s">
        <v>8316</v>
      </c>
      <c r="T3902" s="11">
        <f t="shared" si="303"/>
        <v>42166.092488425929</v>
      </c>
      <c r="U3902" s="11">
        <f t="shared" si="304"/>
        <v>42136.092488425929</v>
      </c>
    </row>
    <row r="3903" spans="1:21" ht="48" x14ac:dyDescent="0.2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s="6">
        <f t="shared" si="300"/>
        <v>1</v>
      </c>
      <c r="G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8269</v>
      </c>
      <c r="P3903" s="4">
        <f t="shared" si="301"/>
        <v>25</v>
      </c>
      <c r="Q3903" s="7">
        <f t="shared" si="302"/>
        <v>25</v>
      </c>
      <c r="R3903" s="8" t="s">
        <v>8315</v>
      </c>
      <c r="S3903" t="s">
        <v>8316</v>
      </c>
      <c r="T3903" s="11">
        <f t="shared" si="303"/>
        <v>42357.826377314821</v>
      </c>
      <c r="U3903" s="11">
        <f t="shared" si="304"/>
        <v>42317.826377314821</v>
      </c>
    </row>
    <row r="3904" spans="1:21" ht="48" x14ac:dyDescent="0.2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s="6">
        <f t="shared" si="300"/>
        <v>49</v>
      </c>
      <c r="G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8269</v>
      </c>
      <c r="P3904" s="4">
        <f t="shared" si="301"/>
        <v>47.26</v>
      </c>
      <c r="Q3904" s="7">
        <f t="shared" si="302"/>
        <v>47.26</v>
      </c>
      <c r="R3904" s="8" t="s">
        <v>8315</v>
      </c>
      <c r="S3904" t="s">
        <v>8316</v>
      </c>
      <c r="T3904" s="11">
        <f t="shared" si="303"/>
        <v>42688.509745370371</v>
      </c>
      <c r="U3904" s="11">
        <f t="shared" si="304"/>
        <v>42663.468078703707</v>
      </c>
    </row>
    <row r="3905" spans="1:21" ht="48" x14ac:dyDescent="0.2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s="6">
        <f t="shared" si="300"/>
        <v>0</v>
      </c>
      <c r="G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8269</v>
      </c>
      <c r="P3905" s="4" t="e">
        <f t="shared" si="301"/>
        <v>#DIV/0!</v>
      </c>
      <c r="Q3905" s="7">
        <f t="shared" si="302"/>
        <v>0</v>
      </c>
      <c r="R3905" s="8" t="s">
        <v>8315</v>
      </c>
      <c r="S3905" t="s">
        <v>8316</v>
      </c>
      <c r="T3905" s="11">
        <f t="shared" si="303"/>
        <v>42230.818055555559</v>
      </c>
      <c r="U3905" s="11">
        <f t="shared" si="304"/>
        <v>42186.01116898148</v>
      </c>
    </row>
    <row r="3906" spans="1:21" ht="16" x14ac:dyDescent="0.2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s="6">
        <f t="shared" si="300"/>
        <v>0</v>
      </c>
      <c r="G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8269</v>
      </c>
      <c r="P3906" s="4">
        <f t="shared" si="301"/>
        <v>1.5</v>
      </c>
      <c r="Q3906" s="7">
        <f t="shared" si="302"/>
        <v>1.5</v>
      </c>
      <c r="R3906" s="8" t="s">
        <v>8315</v>
      </c>
      <c r="S3906" t="s">
        <v>8316</v>
      </c>
      <c r="T3906" s="11">
        <f t="shared" si="303"/>
        <v>42109.211111111115</v>
      </c>
      <c r="U3906" s="11">
        <f t="shared" si="304"/>
        <v>42095.229166666672</v>
      </c>
    </row>
    <row r="3907" spans="1:21" ht="48" x14ac:dyDescent="0.2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s="6">
        <f t="shared" ref="F3907:F3970" si="305">ROUND(E3907/D3907*100,0)</f>
        <v>12</v>
      </c>
      <c r="G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8269</v>
      </c>
      <c r="P3907" s="4">
        <f t="shared" ref="P3907:P3970" si="306">ROUND(E3907/M3907,2)</f>
        <v>24.71</v>
      </c>
      <c r="Q3907" s="7">
        <f t="shared" ref="Q3907:Q3970" si="307">IFERROR(ROUND(E3907/M3907,2),0)</f>
        <v>24.71</v>
      </c>
      <c r="R3907" s="8" t="s">
        <v>8315</v>
      </c>
      <c r="S3907" t="s">
        <v>8316</v>
      </c>
      <c r="T3907" s="11">
        <f t="shared" ref="T3907:T3970" si="308">(((J3907/60)/60)/24)+DATE(1970,1,1)</f>
        <v>42166.958333333328</v>
      </c>
      <c r="U3907" s="11">
        <f t="shared" ref="U3907:U3970" si="309">(((K3907/60)/60)/24)+DATE(1970,1,1)</f>
        <v>42124.623877314814</v>
      </c>
    </row>
    <row r="3908" spans="1:21" ht="48" x14ac:dyDescent="0.2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s="6">
        <f t="shared" si="305"/>
        <v>67</v>
      </c>
      <c r="G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8269</v>
      </c>
      <c r="P3908" s="4">
        <f t="shared" si="306"/>
        <v>63.13</v>
      </c>
      <c r="Q3908" s="7">
        <f t="shared" si="307"/>
        <v>63.13</v>
      </c>
      <c r="R3908" s="8" t="s">
        <v>8315</v>
      </c>
      <c r="S3908" t="s">
        <v>8316</v>
      </c>
      <c r="T3908" s="11">
        <f t="shared" si="308"/>
        <v>42181.559027777781</v>
      </c>
      <c r="U3908" s="11">
        <f t="shared" si="309"/>
        <v>42143.917743055557</v>
      </c>
    </row>
    <row r="3909" spans="1:21" ht="32" x14ac:dyDescent="0.2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s="6">
        <f t="shared" si="305"/>
        <v>15</v>
      </c>
      <c r="G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8269</v>
      </c>
      <c r="P3909" s="4">
        <f t="shared" si="306"/>
        <v>38.25</v>
      </c>
      <c r="Q3909" s="7">
        <f t="shared" si="307"/>
        <v>38.25</v>
      </c>
      <c r="R3909" s="8" t="s">
        <v>8315</v>
      </c>
      <c r="S3909" t="s">
        <v>8316</v>
      </c>
      <c r="T3909" s="11">
        <f t="shared" si="308"/>
        <v>41938.838888888888</v>
      </c>
      <c r="U3909" s="11">
        <f t="shared" si="309"/>
        <v>41906.819513888891</v>
      </c>
    </row>
    <row r="3910" spans="1:21" ht="48" x14ac:dyDescent="0.2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s="6">
        <f t="shared" si="305"/>
        <v>9</v>
      </c>
      <c r="G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8269</v>
      </c>
      <c r="P3910" s="4">
        <f t="shared" si="306"/>
        <v>16.25</v>
      </c>
      <c r="Q3910" s="7">
        <f t="shared" si="307"/>
        <v>16.25</v>
      </c>
      <c r="R3910" s="8" t="s">
        <v>8315</v>
      </c>
      <c r="S3910" t="s">
        <v>8316</v>
      </c>
      <c r="T3910" s="11">
        <f t="shared" si="308"/>
        <v>41849.135370370372</v>
      </c>
      <c r="U3910" s="11">
        <f t="shared" si="309"/>
        <v>41834.135370370372</v>
      </c>
    </row>
    <row r="3911" spans="1:21" ht="48" x14ac:dyDescent="0.2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s="6">
        <f t="shared" si="305"/>
        <v>0</v>
      </c>
      <c r="G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8269</v>
      </c>
      <c r="P3911" s="4">
        <f t="shared" si="306"/>
        <v>33.75</v>
      </c>
      <c r="Q3911" s="7">
        <f t="shared" si="307"/>
        <v>33.75</v>
      </c>
      <c r="R3911" s="8" t="s">
        <v>8315</v>
      </c>
      <c r="S3911" t="s">
        <v>8316</v>
      </c>
      <c r="T3911" s="11">
        <f t="shared" si="308"/>
        <v>41893.359282407408</v>
      </c>
      <c r="U3911" s="11">
        <f t="shared" si="309"/>
        <v>41863.359282407408</v>
      </c>
    </row>
    <row r="3912" spans="1:21" ht="48" x14ac:dyDescent="0.2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s="6">
        <f t="shared" si="305"/>
        <v>3</v>
      </c>
      <c r="G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8269</v>
      </c>
      <c r="P3912" s="4">
        <f t="shared" si="306"/>
        <v>61.67</v>
      </c>
      <c r="Q3912" s="7">
        <f t="shared" si="307"/>
        <v>61.67</v>
      </c>
      <c r="R3912" s="8" t="s">
        <v>8315</v>
      </c>
      <c r="S3912" t="s">
        <v>8316</v>
      </c>
      <c r="T3912" s="11">
        <f t="shared" si="308"/>
        <v>42254.756909722222</v>
      </c>
      <c r="U3912" s="11">
        <f t="shared" si="309"/>
        <v>42224.756909722222</v>
      </c>
    </row>
    <row r="3913" spans="1:21" ht="48" x14ac:dyDescent="0.2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s="6">
        <f t="shared" si="305"/>
        <v>37</v>
      </c>
      <c r="G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8269</v>
      </c>
      <c r="P3913" s="4">
        <f t="shared" si="306"/>
        <v>83.14</v>
      </c>
      <c r="Q3913" s="7">
        <f t="shared" si="307"/>
        <v>83.14</v>
      </c>
      <c r="R3913" s="8" t="s">
        <v>8315</v>
      </c>
      <c r="S3913" t="s">
        <v>8316</v>
      </c>
      <c r="T3913" s="11">
        <f t="shared" si="308"/>
        <v>41969.853900462964</v>
      </c>
      <c r="U3913" s="11">
        <f t="shared" si="309"/>
        <v>41939.8122337963</v>
      </c>
    </row>
    <row r="3914" spans="1:21" ht="48" x14ac:dyDescent="0.2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s="6">
        <f t="shared" si="305"/>
        <v>0</v>
      </c>
      <c r="G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8269</v>
      </c>
      <c r="P3914" s="4">
        <f t="shared" si="306"/>
        <v>1</v>
      </c>
      <c r="Q3914" s="7">
        <f t="shared" si="307"/>
        <v>1</v>
      </c>
      <c r="R3914" s="8" t="s">
        <v>8315</v>
      </c>
      <c r="S3914" t="s">
        <v>8316</v>
      </c>
      <c r="T3914" s="11">
        <f t="shared" si="308"/>
        <v>42119.190972222219</v>
      </c>
      <c r="U3914" s="11">
        <f t="shared" si="309"/>
        <v>42059.270023148143</v>
      </c>
    </row>
    <row r="3915" spans="1:21" ht="48" x14ac:dyDescent="0.2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s="6">
        <f t="shared" si="305"/>
        <v>10</v>
      </c>
      <c r="G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8269</v>
      </c>
      <c r="P3915" s="4">
        <f t="shared" si="306"/>
        <v>142.86000000000001</v>
      </c>
      <c r="Q3915" s="7">
        <f t="shared" si="307"/>
        <v>142.86000000000001</v>
      </c>
      <c r="R3915" s="8" t="s">
        <v>8315</v>
      </c>
      <c r="S3915" t="s">
        <v>8316</v>
      </c>
      <c r="T3915" s="11">
        <f t="shared" si="308"/>
        <v>42338.252881944441</v>
      </c>
      <c r="U3915" s="11">
        <f t="shared" si="309"/>
        <v>42308.211215277777</v>
      </c>
    </row>
    <row r="3916" spans="1:21" ht="48" x14ac:dyDescent="0.2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s="6">
        <f t="shared" si="305"/>
        <v>36</v>
      </c>
      <c r="G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8269</v>
      </c>
      <c r="P3916" s="4">
        <f t="shared" si="306"/>
        <v>33.67</v>
      </c>
      <c r="Q3916" s="7">
        <f t="shared" si="307"/>
        <v>33.67</v>
      </c>
      <c r="R3916" s="8" t="s">
        <v>8315</v>
      </c>
      <c r="S3916" t="s">
        <v>8316</v>
      </c>
      <c r="T3916" s="11">
        <f t="shared" si="308"/>
        <v>42134.957638888889</v>
      </c>
      <c r="U3916" s="11">
        <f t="shared" si="309"/>
        <v>42114.818935185183</v>
      </c>
    </row>
    <row r="3917" spans="1:21" ht="48" x14ac:dyDescent="0.2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s="6">
        <f t="shared" si="305"/>
        <v>0</v>
      </c>
      <c r="G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8269</v>
      </c>
      <c r="P3917" s="4">
        <f t="shared" si="306"/>
        <v>5</v>
      </c>
      <c r="Q3917" s="7">
        <f t="shared" si="307"/>
        <v>5</v>
      </c>
      <c r="R3917" s="8" t="s">
        <v>8315</v>
      </c>
      <c r="S3917" t="s">
        <v>8316</v>
      </c>
      <c r="T3917" s="11">
        <f t="shared" si="308"/>
        <v>42522.98505787037</v>
      </c>
      <c r="U3917" s="11">
        <f t="shared" si="309"/>
        <v>42492.98505787037</v>
      </c>
    </row>
    <row r="3918" spans="1:21" ht="48" x14ac:dyDescent="0.2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s="6">
        <f t="shared" si="305"/>
        <v>0</v>
      </c>
      <c r="G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8269</v>
      </c>
      <c r="P3918" s="4" t="e">
        <f t="shared" si="306"/>
        <v>#DIV/0!</v>
      </c>
      <c r="Q3918" s="7">
        <f t="shared" si="307"/>
        <v>0</v>
      </c>
      <c r="R3918" s="8" t="s">
        <v>8315</v>
      </c>
      <c r="S3918" t="s">
        <v>8316</v>
      </c>
      <c r="T3918" s="11">
        <f t="shared" si="308"/>
        <v>42524.471666666665</v>
      </c>
      <c r="U3918" s="11">
        <f t="shared" si="309"/>
        <v>42494.471666666665</v>
      </c>
    </row>
    <row r="3919" spans="1:21" ht="48" x14ac:dyDescent="0.2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s="6">
        <f t="shared" si="305"/>
        <v>0</v>
      </c>
      <c r="G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8269</v>
      </c>
      <c r="P3919" s="4">
        <f t="shared" si="306"/>
        <v>10</v>
      </c>
      <c r="Q3919" s="7">
        <f t="shared" si="307"/>
        <v>10</v>
      </c>
      <c r="R3919" s="8" t="s">
        <v>8315</v>
      </c>
      <c r="S3919" t="s">
        <v>8316</v>
      </c>
      <c r="T3919" s="11">
        <f t="shared" si="308"/>
        <v>41893.527326388888</v>
      </c>
      <c r="U3919" s="11">
        <f t="shared" si="309"/>
        <v>41863.527326388888</v>
      </c>
    </row>
    <row r="3920" spans="1:21" ht="48" x14ac:dyDescent="0.2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s="6">
        <f t="shared" si="305"/>
        <v>0</v>
      </c>
      <c r="G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8269</v>
      </c>
      <c r="P3920" s="4">
        <f t="shared" si="306"/>
        <v>40</v>
      </c>
      <c r="Q3920" s="7">
        <f t="shared" si="307"/>
        <v>40</v>
      </c>
      <c r="R3920" s="8" t="s">
        <v>8315</v>
      </c>
      <c r="S3920" t="s">
        <v>8316</v>
      </c>
      <c r="T3920" s="11">
        <f t="shared" si="308"/>
        <v>41855.666666666664</v>
      </c>
      <c r="U3920" s="11">
        <f t="shared" si="309"/>
        <v>41843.664618055554</v>
      </c>
    </row>
    <row r="3921" spans="1:21" ht="48" x14ac:dyDescent="0.2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s="6">
        <f t="shared" si="305"/>
        <v>2</v>
      </c>
      <c r="G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8269</v>
      </c>
      <c r="P3921" s="4">
        <f t="shared" si="306"/>
        <v>30</v>
      </c>
      <c r="Q3921" s="7">
        <f t="shared" si="307"/>
        <v>30</v>
      </c>
      <c r="R3921" s="8" t="s">
        <v>8315</v>
      </c>
      <c r="S3921" t="s">
        <v>8316</v>
      </c>
      <c r="T3921" s="11">
        <f t="shared" si="308"/>
        <v>42387</v>
      </c>
      <c r="U3921" s="11">
        <f t="shared" si="309"/>
        <v>42358.684872685189</v>
      </c>
    </row>
    <row r="3922" spans="1:21" ht="48" x14ac:dyDescent="0.2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s="6">
        <f t="shared" si="305"/>
        <v>5</v>
      </c>
      <c r="G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8269</v>
      </c>
      <c r="P3922" s="4">
        <f t="shared" si="306"/>
        <v>45</v>
      </c>
      <c r="Q3922" s="7">
        <f t="shared" si="307"/>
        <v>45</v>
      </c>
      <c r="R3922" s="8" t="s">
        <v>8315</v>
      </c>
      <c r="S3922" t="s">
        <v>8316</v>
      </c>
      <c r="T3922" s="11">
        <f t="shared" si="308"/>
        <v>42687.428935185191</v>
      </c>
      <c r="U3922" s="11">
        <f t="shared" si="309"/>
        <v>42657.38726851852</v>
      </c>
    </row>
    <row r="3923" spans="1:21" ht="48" x14ac:dyDescent="0.2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s="6">
        <f t="shared" si="305"/>
        <v>0</v>
      </c>
      <c r="G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8269</v>
      </c>
      <c r="P3923" s="4" t="e">
        <f t="shared" si="306"/>
        <v>#DIV/0!</v>
      </c>
      <c r="Q3923" s="7">
        <f t="shared" si="307"/>
        <v>0</v>
      </c>
      <c r="R3923" s="8" t="s">
        <v>8315</v>
      </c>
      <c r="S3923" t="s">
        <v>8316</v>
      </c>
      <c r="T3923" s="11">
        <f t="shared" si="308"/>
        <v>41938.75</v>
      </c>
      <c r="U3923" s="11">
        <f t="shared" si="309"/>
        <v>41926.542303240742</v>
      </c>
    </row>
    <row r="3924" spans="1:21" ht="48" x14ac:dyDescent="0.2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s="6">
        <f t="shared" si="305"/>
        <v>8</v>
      </c>
      <c r="G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8269</v>
      </c>
      <c r="P3924" s="4">
        <f t="shared" si="306"/>
        <v>10.17</v>
      </c>
      <c r="Q3924" s="7">
        <f t="shared" si="307"/>
        <v>10.17</v>
      </c>
      <c r="R3924" s="8" t="s">
        <v>8315</v>
      </c>
      <c r="S3924" t="s">
        <v>8316</v>
      </c>
      <c r="T3924" s="11">
        <f t="shared" si="308"/>
        <v>42065.958333333328</v>
      </c>
      <c r="U3924" s="11">
        <f t="shared" si="309"/>
        <v>42020.768634259264</v>
      </c>
    </row>
    <row r="3925" spans="1:21" ht="48" x14ac:dyDescent="0.2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s="6">
        <f t="shared" si="305"/>
        <v>12</v>
      </c>
      <c r="G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8269</v>
      </c>
      <c r="P3925" s="4">
        <f t="shared" si="306"/>
        <v>81.41</v>
      </c>
      <c r="Q3925" s="7">
        <f t="shared" si="307"/>
        <v>81.41</v>
      </c>
      <c r="R3925" s="8" t="s">
        <v>8315</v>
      </c>
      <c r="S3925" t="s">
        <v>8316</v>
      </c>
      <c r="T3925" s="11">
        <f t="shared" si="308"/>
        <v>42103.979988425926</v>
      </c>
      <c r="U3925" s="11">
        <f t="shared" si="309"/>
        <v>42075.979988425926</v>
      </c>
    </row>
    <row r="3926" spans="1:21" ht="48" x14ac:dyDescent="0.2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s="6">
        <f t="shared" si="305"/>
        <v>15</v>
      </c>
      <c r="G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8269</v>
      </c>
      <c r="P3926" s="4">
        <f t="shared" si="306"/>
        <v>57.25</v>
      </c>
      <c r="Q3926" s="7">
        <f t="shared" si="307"/>
        <v>57.25</v>
      </c>
      <c r="R3926" s="8" t="s">
        <v>8315</v>
      </c>
      <c r="S3926" t="s">
        <v>8316</v>
      </c>
      <c r="T3926" s="11">
        <f t="shared" si="308"/>
        <v>41816.959745370368</v>
      </c>
      <c r="U3926" s="11">
        <f t="shared" si="309"/>
        <v>41786.959745370368</v>
      </c>
    </row>
    <row r="3927" spans="1:21" ht="48" x14ac:dyDescent="0.2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s="6">
        <f t="shared" si="305"/>
        <v>10</v>
      </c>
      <c r="G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8269</v>
      </c>
      <c r="P3927" s="4">
        <f t="shared" si="306"/>
        <v>5</v>
      </c>
      <c r="Q3927" s="7">
        <f t="shared" si="307"/>
        <v>5</v>
      </c>
      <c r="R3927" s="8" t="s">
        <v>8315</v>
      </c>
      <c r="S3927" t="s">
        <v>8316</v>
      </c>
      <c r="T3927" s="11">
        <f t="shared" si="308"/>
        <v>41850.870821759258</v>
      </c>
      <c r="U3927" s="11">
        <f t="shared" si="309"/>
        <v>41820.870821759258</v>
      </c>
    </row>
    <row r="3928" spans="1:21" ht="32" x14ac:dyDescent="0.2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s="6">
        <f t="shared" si="305"/>
        <v>0</v>
      </c>
      <c r="G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8269</v>
      </c>
      <c r="P3928" s="4">
        <f t="shared" si="306"/>
        <v>15</v>
      </c>
      <c r="Q3928" s="7">
        <f t="shared" si="307"/>
        <v>15</v>
      </c>
      <c r="R3928" s="8" t="s">
        <v>8315</v>
      </c>
      <c r="S3928" t="s">
        <v>8316</v>
      </c>
      <c r="T3928" s="11">
        <f t="shared" si="308"/>
        <v>42000.085046296299</v>
      </c>
      <c r="U3928" s="11">
        <f t="shared" si="309"/>
        <v>41970.085046296299</v>
      </c>
    </row>
    <row r="3929" spans="1:21" ht="48" x14ac:dyDescent="0.2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s="6">
        <f t="shared" si="305"/>
        <v>1</v>
      </c>
      <c r="G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8269</v>
      </c>
      <c r="P3929" s="4">
        <f t="shared" si="306"/>
        <v>12.5</v>
      </c>
      <c r="Q3929" s="7">
        <f t="shared" si="307"/>
        <v>12.5</v>
      </c>
      <c r="R3929" s="8" t="s">
        <v>8315</v>
      </c>
      <c r="S3929" t="s">
        <v>8316</v>
      </c>
      <c r="T3929" s="11">
        <f t="shared" si="308"/>
        <v>41860.267407407409</v>
      </c>
      <c r="U3929" s="11">
        <f t="shared" si="309"/>
        <v>41830.267407407409</v>
      </c>
    </row>
    <row r="3930" spans="1:21" ht="48" x14ac:dyDescent="0.2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s="6">
        <f t="shared" si="305"/>
        <v>13</v>
      </c>
      <c r="G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8269</v>
      </c>
      <c r="P3930" s="4">
        <f t="shared" si="306"/>
        <v>93</v>
      </c>
      <c r="Q3930" s="7">
        <f t="shared" si="307"/>
        <v>93</v>
      </c>
      <c r="R3930" s="8" t="s">
        <v>8315</v>
      </c>
      <c r="S3930" t="s">
        <v>8316</v>
      </c>
      <c r="T3930" s="11">
        <f t="shared" si="308"/>
        <v>42293.207638888889</v>
      </c>
      <c r="U3930" s="11">
        <f t="shared" si="309"/>
        <v>42265.683182870373</v>
      </c>
    </row>
    <row r="3931" spans="1:21" ht="48" x14ac:dyDescent="0.2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s="6">
        <f t="shared" si="305"/>
        <v>2</v>
      </c>
      <c r="G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8269</v>
      </c>
      <c r="P3931" s="4">
        <f t="shared" si="306"/>
        <v>32.36</v>
      </c>
      <c r="Q3931" s="7">
        <f t="shared" si="307"/>
        <v>32.36</v>
      </c>
      <c r="R3931" s="8" t="s">
        <v>8315</v>
      </c>
      <c r="S3931" t="s">
        <v>8316</v>
      </c>
      <c r="T3931" s="11">
        <f t="shared" si="308"/>
        <v>42631.827141203699</v>
      </c>
      <c r="U3931" s="11">
        <f t="shared" si="309"/>
        <v>42601.827141203699</v>
      </c>
    </row>
    <row r="3932" spans="1:21" ht="48" x14ac:dyDescent="0.2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s="6">
        <f t="shared" si="305"/>
        <v>0</v>
      </c>
      <c r="G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8269</v>
      </c>
      <c r="P3932" s="4" t="e">
        <f t="shared" si="306"/>
        <v>#DIV/0!</v>
      </c>
      <c r="Q3932" s="7">
        <f t="shared" si="307"/>
        <v>0</v>
      </c>
      <c r="R3932" s="8" t="s">
        <v>8315</v>
      </c>
      <c r="S3932" t="s">
        <v>8316</v>
      </c>
      <c r="T3932" s="11">
        <f t="shared" si="308"/>
        <v>42461.25</v>
      </c>
      <c r="U3932" s="11">
        <f t="shared" si="309"/>
        <v>42433.338749999995</v>
      </c>
    </row>
    <row r="3933" spans="1:21" ht="48" x14ac:dyDescent="0.2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s="6">
        <f t="shared" si="305"/>
        <v>0</v>
      </c>
      <c r="G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8269</v>
      </c>
      <c r="P3933" s="4" t="e">
        <f t="shared" si="306"/>
        <v>#DIV/0!</v>
      </c>
      <c r="Q3933" s="7">
        <f t="shared" si="307"/>
        <v>0</v>
      </c>
      <c r="R3933" s="8" t="s">
        <v>8315</v>
      </c>
      <c r="S3933" t="s">
        <v>8316</v>
      </c>
      <c r="T3933" s="11">
        <f t="shared" si="308"/>
        <v>42253.151701388888</v>
      </c>
      <c r="U3933" s="11">
        <f t="shared" si="309"/>
        <v>42228.151701388888</v>
      </c>
    </row>
    <row r="3934" spans="1:21" ht="48" x14ac:dyDescent="0.2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s="6">
        <f t="shared" si="305"/>
        <v>0</v>
      </c>
      <c r="G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8269</v>
      </c>
      <c r="P3934" s="4">
        <f t="shared" si="306"/>
        <v>1</v>
      </c>
      <c r="Q3934" s="7">
        <f t="shared" si="307"/>
        <v>1</v>
      </c>
      <c r="R3934" s="8" t="s">
        <v>8315</v>
      </c>
      <c r="S3934" t="s">
        <v>8316</v>
      </c>
      <c r="T3934" s="11">
        <f t="shared" si="308"/>
        <v>42445.126898148148</v>
      </c>
      <c r="U3934" s="11">
        <f t="shared" si="309"/>
        <v>42415.168564814812</v>
      </c>
    </row>
    <row r="3935" spans="1:21" ht="48" x14ac:dyDescent="0.2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s="6">
        <f t="shared" si="305"/>
        <v>16</v>
      </c>
      <c r="G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8269</v>
      </c>
      <c r="P3935" s="4">
        <f t="shared" si="306"/>
        <v>91.83</v>
      </c>
      <c r="Q3935" s="7">
        <f t="shared" si="307"/>
        <v>91.83</v>
      </c>
      <c r="R3935" s="8" t="s">
        <v>8315</v>
      </c>
      <c r="S3935" t="s">
        <v>8316</v>
      </c>
      <c r="T3935" s="11">
        <f t="shared" si="308"/>
        <v>42568.029861111107</v>
      </c>
      <c r="U3935" s="11">
        <f t="shared" si="309"/>
        <v>42538.968310185184</v>
      </c>
    </row>
    <row r="3936" spans="1:21" ht="48" x14ac:dyDescent="0.2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s="6">
        <f t="shared" si="305"/>
        <v>11</v>
      </c>
      <c r="G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8269</v>
      </c>
      <c r="P3936" s="4">
        <f t="shared" si="306"/>
        <v>45.83</v>
      </c>
      <c r="Q3936" s="7">
        <f t="shared" si="307"/>
        <v>45.83</v>
      </c>
      <c r="R3936" s="8" t="s">
        <v>8315</v>
      </c>
      <c r="S3936" t="s">
        <v>8316</v>
      </c>
      <c r="T3936" s="11">
        <f t="shared" si="308"/>
        <v>42278.541666666672</v>
      </c>
      <c r="U3936" s="11">
        <f t="shared" si="309"/>
        <v>42233.671747685185</v>
      </c>
    </row>
    <row r="3937" spans="1:21" ht="64" x14ac:dyDescent="0.2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s="6">
        <f t="shared" si="305"/>
        <v>44</v>
      </c>
      <c r="G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8269</v>
      </c>
      <c r="P3937" s="4">
        <f t="shared" si="306"/>
        <v>57.17</v>
      </c>
      <c r="Q3937" s="7">
        <f t="shared" si="307"/>
        <v>57.17</v>
      </c>
      <c r="R3937" s="8" t="s">
        <v>8315</v>
      </c>
      <c r="S3937" t="s">
        <v>8316</v>
      </c>
      <c r="T3937" s="11">
        <f t="shared" si="308"/>
        <v>42281.656782407401</v>
      </c>
      <c r="U3937" s="11">
        <f t="shared" si="309"/>
        <v>42221.656782407401</v>
      </c>
    </row>
    <row r="3938" spans="1:21" ht="48" x14ac:dyDescent="0.2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s="6">
        <f t="shared" si="305"/>
        <v>0</v>
      </c>
      <c r="G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8269</v>
      </c>
      <c r="P3938" s="4" t="e">
        <f t="shared" si="306"/>
        <v>#DIV/0!</v>
      </c>
      <c r="Q3938" s="7">
        <f t="shared" si="307"/>
        <v>0</v>
      </c>
      <c r="R3938" s="8" t="s">
        <v>8315</v>
      </c>
      <c r="S3938" t="s">
        <v>8316</v>
      </c>
      <c r="T3938" s="11">
        <f t="shared" si="308"/>
        <v>42705.304629629631</v>
      </c>
      <c r="U3938" s="11">
        <f t="shared" si="309"/>
        <v>42675.262962962966</v>
      </c>
    </row>
    <row r="3939" spans="1:21" ht="48" x14ac:dyDescent="0.2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s="6">
        <f t="shared" si="305"/>
        <v>86</v>
      </c>
      <c r="G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8269</v>
      </c>
      <c r="P3939" s="4">
        <f t="shared" si="306"/>
        <v>248.5</v>
      </c>
      <c r="Q3939" s="7">
        <f t="shared" si="307"/>
        <v>248.5</v>
      </c>
      <c r="R3939" s="8" t="s">
        <v>8315</v>
      </c>
      <c r="S3939" t="s">
        <v>8316</v>
      </c>
      <c r="T3939" s="11">
        <f t="shared" si="308"/>
        <v>42562.631481481483</v>
      </c>
      <c r="U3939" s="11">
        <f t="shared" si="309"/>
        <v>42534.631481481483</v>
      </c>
    </row>
    <row r="3940" spans="1:21" ht="48" x14ac:dyDescent="0.2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s="6">
        <f t="shared" si="305"/>
        <v>12</v>
      </c>
      <c r="G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8269</v>
      </c>
      <c r="P3940" s="4">
        <f t="shared" si="306"/>
        <v>79.400000000000006</v>
      </c>
      <c r="Q3940" s="7">
        <f t="shared" si="307"/>
        <v>79.400000000000006</v>
      </c>
      <c r="R3940" s="8" t="s">
        <v>8315</v>
      </c>
      <c r="S3940" t="s">
        <v>8316</v>
      </c>
      <c r="T3940" s="11">
        <f t="shared" si="308"/>
        <v>42182.905717592599</v>
      </c>
      <c r="U3940" s="11">
        <f t="shared" si="309"/>
        <v>42151.905717592599</v>
      </c>
    </row>
    <row r="3941" spans="1:21" ht="48" x14ac:dyDescent="0.2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s="6">
        <f t="shared" si="305"/>
        <v>0</v>
      </c>
      <c r="G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8269</v>
      </c>
      <c r="P3941" s="4">
        <f t="shared" si="306"/>
        <v>5</v>
      </c>
      <c r="Q3941" s="7">
        <f t="shared" si="307"/>
        <v>5</v>
      </c>
      <c r="R3941" s="8" t="s">
        <v>8315</v>
      </c>
      <c r="S3941" t="s">
        <v>8316</v>
      </c>
      <c r="T3941" s="11">
        <f t="shared" si="308"/>
        <v>41919.1875</v>
      </c>
      <c r="U3941" s="11">
        <f t="shared" si="309"/>
        <v>41915.400219907409</v>
      </c>
    </row>
    <row r="3942" spans="1:21" ht="48" x14ac:dyDescent="0.2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s="6">
        <f t="shared" si="305"/>
        <v>0</v>
      </c>
      <c r="G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8269</v>
      </c>
      <c r="P3942" s="4">
        <f t="shared" si="306"/>
        <v>5.5</v>
      </c>
      <c r="Q3942" s="7">
        <f t="shared" si="307"/>
        <v>5.5</v>
      </c>
      <c r="R3942" s="8" t="s">
        <v>8315</v>
      </c>
      <c r="S3942" t="s">
        <v>8316</v>
      </c>
      <c r="T3942" s="11">
        <f t="shared" si="308"/>
        <v>42006.492488425924</v>
      </c>
      <c r="U3942" s="11">
        <f t="shared" si="309"/>
        <v>41961.492488425924</v>
      </c>
    </row>
    <row r="3943" spans="1:21" ht="48" x14ac:dyDescent="0.2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s="6">
        <f t="shared" si="305"/>
        <v>1</v>
      </c>
      <c r="G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8269</v>
      </c>
      <c r="P3943" s="4">
        <f t="shared" si="306"/>
        <v>25</v>
      </c>
      <c r="Q3943" s="7">
        <f t="shared" si="307"/>
        <v>25</v>
      </c>
      <c r="R3943" s="8" t="s">
        <v>8315</v>
      </c>
      <c r="S3943" t="s">
        <v>8316</v>
      </c>
      <c r="T3943" s="11">
        <f t="shared" si="308"/>
        <v>41968.041666666672</v>
      </c>
      <c r="U3943" s="11">
        <f t="shared" si="309"/>
        <v>41940.587233796294</v>
      </c>
    </row>
    <row r="3944" spans="1:21" ht="48" x14ac:dyDescent="0.2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s="6">
        <f t="shared" si="305"/>
        <v>0</v>
      </c>
      <c r="G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8269</v>
      </c>
      <c r="P3944" s="4" t="e">
        <f t="shared" si="306"/>
        <v>#DIV/0!</v>
      </c>
      <c r="Q3944" s="7">
        <f t="shared" si="307"/>
        <v>0</v>
      </c>
      <c r="R3944" s="8" t="s">
        <v>8315</v>
      </c>
      <c r="S3944" t="s">
        <v>8316</v>
      </c>
      <c r="T3944" s="11">
        <f t="shared" si="308"/>
        <v>42171.904097222221</v>
      </c>
      <c r="U3944" s="11">
        <f t="shared" si="309"/>
        <v>42111.904097222221</v>
      </c>
    </row>
    <row r="3945" spans="1:21" ht="48" x14ac:dyDescent="0.2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s="6">
        <f t="shared" si="305"/>
        <v>36</v>
      </c>
      <c r="G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8269</v>
      </c>
      <c r="P3945" s="4">
        <f t="shared" si="306"/>
        <v>137.08000000000001</v>
      </c>
      <c r="Q3945" s="7">
        <f t="shared" si="307"/>
        <v>137.08000000000001</v>
      </c>
      <c r="R3945" s="8" t="s">
        <v>8315</v>
      </c>
      <c r="S3945" t="s">
        <v>8316</v>
      </c>
      <c r="T3945" s="11">
        <f t="shared" si="308"/>
        <v>42310.701388888891</v>
      </c>
      <c r="U3945" s="11">
        <f t="shared" si="309"/>
        <v>42279.778564814813</v>
      </c>
    </row>
    <row r="3946" spans="1:21" ht="48" x14ac:dyDescent="0.2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s="6">
        <f t="shared" si="305"/>
        <v>0</v>
      </c>
      <c r="G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8269</v>
      </c>
      <c r="P3946" s="4" t="e">
        <f t="shared" si="306"/>
        <v>#DIV/0!</v>
      </c>
      <c r="Q3946" s="7">
        <f t="shared" si="307"/>
        <v>0</v>
      </c>
      <c r="R3946" s="8" t="s">
        <v>8315</v>
      </c>
      <c r="S3946" t="s">
        <v>8316</v>
      </c>
      <c r="T3946" s="11">
        <f t="shared" si="308"/>
        <v>42243.662905092591</v>
      </c>
      <c r="U3946" s="11">
        <f t="shared" si="309"/>
        <v>42213.662905092591</v>
      </c>
    </row>
    <row r="3947" spans="1:21" ht="48" x14ac:dyDescent="0.2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s="6">
        <f t="shared" si="305"/>
        <v>0</v>
      </c>
      <c r="G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8269</v>
      </c>
      <c r="P3947" s="4">
        <f t="shared" si="306"/>
        <v>5</v>
      </c>
      <c r="Q3947" s="7">
        <f t="shared" si="307"/>
        <v>5</v>
      </c>
      <c r="R3947" s="8" t="s">
        <v>8315</v>
      </c>
      <c r="S3947" t="s">
        <v>8316</v>
      </c>
      <c r="T3947" s="11">
        <f t="shared" si="308"/>
        <v>42139.801712962959</v>
      </c>
      <c r="U3947" s="11">
        <f t="shared" si="309"/>
        <v>42109.801712962959</v>
      </c>
    </row>
    <row r="3948" spans="1:21" ht="32" x14ac:dyDescent="0.2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s="6">
        <f t="shared" si="305"/>
        <v>3</v>
      </c>
      <c r="G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8269</v>
      </c>
      <c r="P3948" s="4">
        <f t="shared" si="306"/>
        <v>39</v>
      </c>
      <c r="Q3948" s="7">
        <f t="shared" si="307"/>
        <v>39</v>
      </c>
      <c r="R3948" s="8" t="s">
        <v>8315</v>
      </c>
      <c r="S3948" t="s">
        <v>8316</v>
      </c>
      <c r="T3948" s="11">
        <f t="shared" si="308"/>
        <v>42063.333333333328</v>
      </c>
      <c r="U3948" s="11">
        <f t="shared" si="309"/>
        <v>42031.833587962959</v>
      </c>
    </row>
    <row r="3949" spans="1:21" ht="48" x14ac:dyDescent="0.2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s="6">
        <f t="shared" si="305"/>
        <v>3</v>
      </c>
      <c r="G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8269</v>
      </c>
      <c r="P3949" s="4">
        <f t="shared" si="306"/>
        <v>50.5</v>
      </c>
      <c r="Q3949" s="7">
        <f t="shared" si="307"/>
        <v>50.5</v>
      </c>
      <c r="R3949" s="8" t="s">
        <v>8315</v>
      </c>
      <c r="S3949" t="s">
        <v>8316</v>
      </c>
      <c r="T3949" s="11">
        <f t="shared" si="308"/>
        <v>42645.142870370371</v>
      </c>
      <c r="U3949" s="11">
        <f t="shared" si="309"/>
        <v>42615.142870370371</v>
      </c>
    </row>
    <row r="3950" spans="1:21" ht="48" x14ac:dyDescent="0.2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s="6">
        <f t="shared" si="305"/>
        <v>0</v>
      </c>
      <c r="G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8269</v>
      </c>
      <c r="P3950" s="4" t="e">
        <f t="shared" si="306"/>
        <v>#DIV/0!</v>
      </c>
      <c r="Q3950" s="7">
        <f t="shared" si="307"/>
        <v>0</v>
      </c>
      <c r="R3950" s="8" t="s">
        <v>8315</v>
      </c>
      <c r="S3950" t="s">
        <v>8316</v>
      </c>
      <c r="T3950" s="11">
        <f t="shared" si="308"/>
        <v>41889.325497685182</v>
      </c>
      <c r="U3950" s="11">
        <f t="shared" si="309"/>
        <v>41829.325497685182</v>
      </c>
    </row>
    <row r="3951" spans="1:21" ht="48" x14ac:dyDescent="0.2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s="6">
        <f t="shared" si="305"/>
        <v>16</v>
      </c>
      <c r="G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8269</v>
      </c>
      <c r="P3951" s="4">
        <f t="shared" si="306"/>
        <v>49.28</v>
      </c>
      <c r="Q3951" s="7">
        <f t="shared" si="307"/>
        <v>49.28</v>
      </c>
      <c r="R3951" s="8" t="s">
        <v>8315</v>
      </c>
      <c r="S3951" t="s">
        <v>8316</v>
      </c>
      <c r="T3951" s="11">
        <f t="shared" si="308"/>
        <v>42046.120613425926</v>
      </c>
      <c r="U3951" s="11">
        <f t="shared" si="309"/>
        <v>42016.120613425926</v>
      </c>
    </row>
    <row r="3952" spans="1:21" ht="48" x14ac:dyDescent="0.2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s="6">
        <f t="shared" si="305"/>
        <v>1</v>
      </c>
      <c r="G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8269</v>
      </c>
      <c r="P3952" s="4">
        <f t="shared" si="306"/>
        <v>25</v>
      </c>
      <c r="Q3952" s="7">
        <f t="shared" si="307"/>
        <v>25</v>
      </c>
      <c r="R3952" s="8" t="s">
        <v>8315</v>
      </c>
      <c r="S3952" t="s">
        <v>8316</v>
      </c>
      <c r="T3952" s="11">
        <f t="shared" si="308"/>
        <v>42468.774305555555</v>
      </c>
      <c r="U3952" s="11">
        <f t="shared" si="309"/>
        <v>42439.702314814815</v>
      </c>
    </row>
    <row r="3953" spans="1:21" ht="48" x14ac:dyDescent="0.2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s="6">
        <f t="shared" si="305"/>
        <v>0</v>
      </c>
      <c r="G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8269</v>
      </c>
      <c r="P3953" s="4">
        <f t="shared" si="306"/>
        <v>1</v>
      </c>
      <c r="Q3953" s="7">
        <f t="shared" si="307"/>
        <v>1</v>
      </c>
      <c r="R3953" s="8" t="s">
        <v>8315</v>
      </c>
      <c r="S3953" t="s">
        <v>8316</v>
      </c>
      <c r="T3953" s="11">
        <f t="shared" si="308"/>
        <v>42493.784050925926</v>
      </c>
      <c r="U3953" s="11">
        <f t="shared" si="309"/>
        <v>42433.825717592597</v>
      </c>
    </row>
    <row r="3954" spans="1:21" ht="48" x14ac:dyDescent="0.2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s="6">
        <f t="shared" si="305"/>
        <v>0</v>
      </c>
      <c r="G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8269</v>
      </c>
      <c r="P3954" s="4">
        <f t="shared" si="306"/>
        <v>25</v>
      </c>
      <c r="Q3954" s="7">
        <f t="shared" si="307"/>
        <v>25</v>
      </c>
      <c r="R3954" s="8" t="s">
        <v>8315</v>
      </c>
      <c r="S3954" t="s">
        <v>8316</v>
      </c>
      <c r="T3954" s="11">
        <f t="shared" si="308"/>
        <v>42303.790393518517</v>
      </c>
      <c r="U3954" s="11">
        <f t="shared" si="309"/>
        <v>42243.790393518517</v>
      </c>
    </row>
    <row r="3955" spans="1:21" ht="48" x14ac:dyDescent="0.2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s="6">
        <f t="shared" si="305"/>
        <v>0</v>
      </c>
      <c r="G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8269</v>
      </c>
      <c r="P3955" s="4" t="e">
        <f t="shared" si="306"/>
        <v>#DIV/0!</v>
      </c>
      <c r="Q3955" s="7">
        <f t="shared" si="307"/>
        <v>0</v>
      </c>
      <c r="R3955" s="8" t="s">
        <v>8315</v>
      </c>
      <c r="S3955" t="s">
        <v>8316</v>
      </c>
      <c r="T3955" s="11">
        <f t="shared" si="308"/>
        <v>42580.978472222225</v>
      </c>
      <c r="U3955" s="11">
        <f t="shared" si="309"/>
        <v>42550.048449074078</v>
      </c>
    </row>
    <row r="3956" spans="1:21" ht="48" x14ac:dyDescent="0.2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s="6">
        <f t="shared" si="305"/>
        <v>0</v>
      </c>
      <c r="G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8269</v>
      </c>
      <c r="P3956" s="4" t="e">
        <f t="shared" si="306"/>
        <v>#DIV/0!</v>
      </c>
      <c r="Q3956" s="7">
        <f t="shared" si="307"/>
        <v>0</v>
      </c>
      <c r="R3956" s="8" t="s">
        <v>8315</v>
      </c>
      <c r="S3956" t="s">
        <v>8316</v>
      </c>
      <c r="T3956" s="11">
        <f t="shared" si="308"/>
        <v>41834.651203703703</v>
      </c>
      <c r="U3956" s="11">
        <f t="shared" si="309"/>
        <v>41774.651203703703</v>
      </c>
    </row>
    <row r="3957" spans="1:21" ht="48" x14ac:dyDescent="0.2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s="6">
        <f t="shared" si="305"/>
        <v>24</v>
      </c>
      <c r="G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8269</v>
      </c>
      <c r="P3957" s="4">
        <f t="shared" si="306"/>
        <v>53.13</v>
      </c>
      <c r="Q3957" s="7">
        <f t="shared" si="307"/>
        <v>53.13</v>
      </c>
      <c r="R3957" s="8" t="s">
        <v>8315</v>
      </c>
      <c r="S3957" t="s">
        <v>8316</v>
      </c>
      <c r="T3957" s="11">
        <f t="shared" si="308"/>
        <v>42336.890520833331</v>
      </c>
      <c r="U3957" s="11">
        <f t="shared" si="309"/>
        <v>42306.848854166667</v>
      </c>
    </row>
    <row r="3958" spans="1:21" ht="48" x14ac:dyDescent="0.2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s="6">
        <f t="shared" si="305"/>
        <v>0</v>
      </c>
      <c r="G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8269</v>
      </c>
      <c r="P3958" s="4" t="e">
        <f t="shared" si="306"/>
        <v>#DIV/0!</v>
      </c>
      <c r="Q3958" s="7">
        <f t="shared" si="307"/>
        <v>0</v>
      </c>
      <c r="R3958" s="8" t="s">
        <v>8315</v>
      </c>
      <c r="S3958" t="s">
        <v>8316</v>
      </c>
      <c r="T3958" s="11">
        <f t="shared" si="308"/>
        <v>42485.013888888891</v>
      </c>
      <c r="U3958" s="11">
        <f t="shared" si="309"/>
        <v>42457.932025462964</v>
      </c>
    </row>
    <row r="3959" spans="1:21" ht="48" x14ac:dyDescent="0.2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s="6">
        <f t="shared" si="305"/>
        <v>0</v>
      </c>
      <c r="G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8269</v>
      </c>
      <c r="P3959" s="4">
        <f t="shared" si="306"/>
        <v>7</v>
      </c>
      <c r="Q3959" s="7">
        <f t="shared" si="307"/>
        <v>7</v>
      </c>
      <c r="R3959" s="8" t="s">
        <v>8315</v>
      </c>
      <c r="S3959" t="s">
        <v>8316</v>
      </c>
      <c r="T3959" s="11">
        <f t="shared" si="308"/>
        <v>42559.976319444439</v>
      </c>
      <c r="U3959" s="11">
        <f t="shared" si="309"/>
        <v>42513.976319444439</v>
      </c>
    </row>
    <row r="3960" spans="1:21" ht="48" x14ac:dyDescent="0.2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s="6">
        <f t="shared" si="305"/>
        <v>32</v>
      </c>
      <c r="G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8269</v>
      </c>
      <c r="P3960" s="4">
        <f t="shared" si="306"/>
        <v>40.06</v>
      </c>
      <c r="Q3960" s="7">
        <f t="shared" si="307"/>
        <v>40.06</v>
      </c>
      <c r="R3960" s="8" t="s">
        <v>8315</v>
      </c>
      <c r="S3960" t="s">
        <v>8316</v>
      </c>
      <c r="T3960" s="11">
        <f t="shared" si="308"/>
        <v>41853.583333333336</v>
      </c>
      <c r="U3960" s="11">
        <f t="shared" si="309"/>
        <v>41816.950370370374</v>
      </c>
    </row>
    <row r="3961" spans="1:21" ht="48" x14ac:dyDescent="0.2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s="6">
        <f t="shared" si="305"/>
        <v>24</v>
      </c>
      <c r="G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8269</v>
      </c>
      <c r="P3961" s="4">
        <f t="shared" si="306"/>
        <v>24.33</v>
      </c>
      <c r="Q3961" s="7">
        <f t="shared" si="307"/>
        <v>24.33</v>
      </c>
      <c r="R3961" s="8" t="s">
        <v>8315</v>
      </c>
      <c r="S3961" t="s">
        <v>8316</v>
      </c>
      <c r="T3961" s="11">
        <f t="shared" si="308"/>
        <v>41910.788842592592</v>
      </c>
      <c r="U3961" s="11">
        <f t="shared" si="309"/>
        <v>41880.788842592592</v>
      </c>
    </row>
    <row r="3962" spans="1:21" ht="48" x14ac:dyDescent="0.2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s="6">
        <f t="shared" si="305"/>
        <v>2</v>
      </c>
      <c r="G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8269</v>
      </c>
      <c r="P3962" s="4">
        <f t="shared" si="306"/>
        <v>11.25</v>
      </c>
      <c r="Q3962" s="7">
        <f t="shared" si="307"/>
        <v>11.25</v>
      </c>
      <c r="R3962" s="8" t="s">
        <v>8315</v>
      </c>
      <c r="S3962" t="s">
        <v>8316</v>
      </c>
      <c r="T3962" s="11">
        <f t="shared" si="308"/>
        <v>42372.845555555556</v>
      </c>
      <c r="U3962" s="11">
        <f t="shared" si="309"/>
        <v>42342.845555555556</v>
      </c>
    </row>
    <row r="3963" spans="1:21" ht="48" x14ac:dyDescent="0.2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s="6">
        <f t="shared" si="305"/>
        <v>0</v>
      </c>
      <c r="G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8269</v>
      </c>
      <c r="P3963" s="4">
        <f t="shared" si="306"/>
        <v>10.5</v>
      </c>
      <c r="Q3963" s="7">
        <f t="shared" si="307"/>
        <v>10.5</v>
      </c>
      <c r="R3963" s="8" t="s">
        <v>8315</v>
      </c>
      <c r="S3963" t="s">
        <v>8316</v>
      </c>
      <c r="T3963" s="11">
        <f t="shared" si="308"/>
        <v>41767.891319444447</v>
      </c>
      <c r="U3963" s="11">
        <f t="shared" si="309"/>
        <v>41745.891319444447</v>
      </c>
    </row>
    <row r="3964" spans="1:21" ht="48" x14ac:dyDescent="0.2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s="6">
        <f t="shared" si="305"/>
        <v>3</v>
      </c>
      <c r="G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8269</v>
      </c>
      <c r="P3964" s="4">
        <f t="shared" si="306"/>
        <v>15</v>
      </c>
      <c r="Q3964" s="7">
        <f t="shared" si="307"/>
        <v>15</v>
      </c>
      <c r="R3964" s="8" t="s">
        <v>8315</v>
      </c>
      <c r="S3964" t="s">
        <v>8316</v>
      </c>
      <c r="T3964" s="11">
        <f t="shared" si="308"/>
        <v>42336.621458333335</v>
      </c>
      <c r="U3964" s="11">
        <f t="shared" si="309"/>
        <v>42311.621458333335</v>
      </c>
    </row>
    <row r="3965" spans="1:21" ht="48" x14ac:dyDescent="0.2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s="6">
        <f t="shared" si="305"/>
        <v>0</v>
      </c>
      <c r="G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8269</v>
      </c>
      <c r="P3965" s="4" t="e">
        <f t="shared" si="306"/>
        <v>#DIV/0!</v>
      </c>
      <c r="Q3965" s="7">
        <f t="shared" si="307"/>
        <v>0</v>
      </c>
      <c r="R3965" s="8" t="s">
        <v>8315</v>
      </c>
      <c r="S3965" t="s">
        <v>8316</v>
      </c>
      <c r="T3965" s="11">
        <f t="shared" si="308"/>
        <v>42326.195798611108</v>
      </c>
      <c r="U3965" s="11">
        <f t="shared" si="309"/>
        <v>42296.154131944444</v>
      </c>
    </row>
    <row r="3966" spans="1:21" ht="48" x14ac:dyDescent="0.2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s="6">
        <f t="shared" si="305"/>
        <v>6</v>
      </c>
      <c r="G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8269</v>
      </c>
      <c r="P3966" s="4">
        <f t="shared" si="306"/>
        <v>42</v>
      </c>
      <c r="Q3966" s="7">
        <f t="shared" si="307"/>
        <v>42</v>
      </c>
      <c r="R3966" s="8" t="s">
        <v>8315</v>
      </c>
      <c r="S3966" t="s">
        <v>8316</v>
      </c>
      <c r="T3966" s="11">
        <f t="shared" si="308"/>
        <v>42113.680393518516</v>
      </c>
      <c r="U3966" s="11">
        <f t="shared" si="309"/>
        <v>42053.722060185188</v>
      </c>
    </row>
    <row r="3967" spans="1:21" ht="48" x14ac:dyDescent="0.2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s="6">
        <f t="shared" si="305"/>
        <v>14</v>
      </c>
      <c r="G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8269</v>
      </c>
      <c r="P3967" s="4">
        <f t="shared" si="306"/>
        <v>71.25</v>
      </c>
      <c r="Q3967" s="7">
        <f t="shared" si="307"/>
        <v>71.25</v>
      </c>
      <c r="R3967" s="8" t="s">
        <v>8315</v>
      </c>
      <c r="S3967" t="s">
        <v>8316</v>
      </c>
      <c r="T3967" s="11">
        <f t="shared" si="308"/>
        <v>42474.194212962961</v>
      </c>
      <c r="U3967" s="11">
        <f t="shared" si="309"/>
        <v>42414.235879629632</v>
      </c>
    </row>
    <row r="3968" spans="1:21" ht="48" x14ac:dyDescent="0.2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s="6">
        <f t="shared" si="305"/>
        <v>1</v>
      </c>
      <c r="G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8269</v>
      </c>
      <c r="P3968" s="4">
        <f t="shared" si="306"/>
        <v>22.5</v>
      </c>
      <c r="Q3968" s="7">
        <f t="shared" si="307"/>
        <v>22.5</v>
      </c>
      <c r="R3968" s="8" t="s">
        <v>8315</v>
      </c>
      <c r="S3968" t="s">
        <v>8316</v>
      </c>
      <c r="T3968" s="11">
        <f t="shared" si="308"/>
        <v>41844.124305555553</v>
      </c>
      <c r="U3968" s="11">
        <f t="shared" si="309"/>
        <v>41801.711550925924</v>
      </c>
    </row>
    <row r="3969" spans="1:21" ht="48" x14ac:dyDescent="0.2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s="6">
        <f t="shared" si="305"/>
        <v>24</v>
      </c>
      <c r="G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8269</v>
      </c>
      <c r="P3969" s="4">
        <f t="shared" si="306"/>
        <v>41</v>
      </c>
      <c r="Q3969" s="7">
        <f t="shared" si="307"/>
        <v>41</v>
      </c>
      <c r="R3969" s="8" t="s">
        <v>8315</v>
      </c>
      <c r="S3969" t="s">
        <v>8316</v>
      </c>
      <c r="T3969" s="11">
        <f t="shared" si="308"/>
        <v>42800.290590277778</v>
      </c>
      <c r="U3969" s="11">
        <f t="shared" si="309"/>
        <v>42770.290590277778</v>
      </c>
    </row>
    <row r="3970" spans="1:21" ht="48" x14ac:dyDescent="0.2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s="6">
        <f t="shared" si="305"/>
        <v>11</v>
      </c>
      <c r="G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8269</v>
      </c>
      <c r="P3970" s="4">
        <f t="shared" si="306"/>
        <v>47.91</v>
      </c>
      <c r="Q3970" s="7">
        <f t="shared" si="307"/>
        <v>47.91</v>
      </c>
      <c r="R3970" s="8" t="s">
        <v>8315</v>
      </c>
      <c r="S3970" t="s">
        <v>8316</v>
      </c>
      <c r="T3970" s="11">
        <f t="shared" si="308"/>
        <v>42512.815659722226</v>
      </c>
      <c r="U3970" s="11">
        <f t="shared" si="309"/>
        <v>42452.815659722226</v>
      </c>
    </row>
    <row r="3971" spans="1:21" ht="48" x14ac:dyDescent="0.2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s="6">
        <f t="shared" ref="F3971:F4034" si="310">ROUND(E3971/D3971*100,0)</f>
        <v>7</v>
      </c>
      <c r="G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8269</v>
      </c>
      <c r="P3971" s="4">
        <f t="shared" ref="P3971:P4034" si="311">ROUND(E3971/M3971,2)</f>
        <v>35.17</v>
      </c>
      <c r="Q3971" s="7">
        <f t="shared" ref="Q3971:Q4034" si="312">IFERROR(ROUND(E3971/M3971,2),0)</f>
        <v>35.17</v>
      </c>
      <c r="R3971" s="8" t="s">
        <v>8315</v>
      </c>
      <c r="S3971" t="s">
        <v>8316</v>
      </c>
      <c r="T3971" s="11">
        <f t="shared" ref="T3971:T4034" si="313">(((J3971/60)/60)/24)+DATE(1970,1,1)</f>
        <v>42611.163194444445</v>
      </c>
      <c r="U3971" s="11">
        <f t="shared" ref="U3971:U4034" si="314">(((K3971/60)/60)/24)+DATE(1970,1,1)</f>
        <v>42601.854699074072</v>
      </c>
    </row>
    <row r="3972" spans="1:21" ht="64" x14ac:dyDescent="0.2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s="6">
        <f t="shared" si="310"/>
        <v>0</v>
      </c>
      <c r="G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8269</v>
      </c>
      <c r="P3972" s="4">
        <f t="shared" si="311"/>
        <v>5.5</v>
      </c>
      <c r="Q3972" s="7">
        <f t="shared" si="312"/>
        <v>5.5</v>
      </c>
      <c r="R3972" s="8" t="s">
        <v>8315</v>
      </c>
      <c r="S3972" t="s">
        <v>8316</v>
      </c>
      <c r="T3972" s="11">
        <f t="shared" si="313"/>
        <v>42477.863553240735</v>
      </c>
      <c r="U3972" s="11">
        <f t="shared" si="314"/>
        <v>42447.863553240735</v>
      </c>
    </row>
    <row r="3973" spans="1:21" ht="48" x14ac:dyDescent="0.2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s="6">
        <f t="shared" si="310"/>
        <v>1</v>
      </c>
      <c r="G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8269</v>
      </c>
      <c r="P3973" s="4">
        <f t="shared" si="311"/>
        <v>22.67</v>
      </c>
      <c r="Q3973" s="7">
        <f t="shared" si="312"/>
        <v>22.67</v>
      </c>
      <c r="R3973" s="8" t="s">
        <v>8315</v>
      </c>
      <c r="S3973" t="s">
        <v>8316</v>
      </c>
      <c r="T3973" s="11">
        <f t="shared" si="313"/>
        <v>41841.536180555559</v>
      </c>
      <c r="U3973" s="11">
        <f t="shared" si="314"/>
        <v>41811.536180555559</v>
      </c>
    </row>
    <row r="3974" spans="1:21" ht="32" x14ac:dyDescent="0.2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s="6">
        <f t="shared" si="310"/>
        <v>21</v>
      </c>
      <c r="G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8269</v>
      </c>
      <c r="P3974" s="4">
        <f t="shared" si="311"/>
        <v>26.38</v>
      </c>
      <c r="Q3974" s="7">
        <f t="shared" si="312"/>
        <v>26.38</v>
      </c>
      <c r="R3974" s="8" t="s">
        <v>8315</v>
      </c>
      <c r="S3974" t="s">
        <v>8316</v>
      </c>
      <c r="T3974" s="11">
        <f t="shared" si="313"/>
        <v>42041.067523148144</v>
      </c>
      <c r="U3974" s="11">
        <f t="shared" si="314"/>
        <v>41981.067523148144</v>
      </c>
    </row>
    <row r="3975" spans="1:21" ht="48" x14ac:dyDescent="0.2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s="6">
        <f t="shared" si="310"/>
        <v>78</v>
      </c>
      <c r="G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8269</v>
      </c>
      <c r="P3975" s="4">
        <f t="shared" si="311"/>
        <v>105.54</v>
      </c>
      <c r="Q3975" s="7">
        <f t="shared" si="312"/>
        <v>105.54</v>
      </c>
      <c r="R3975" s="8" t="s">
        <v>8315</v>
      </c>
      <c r="S3975" t="s">
        <v>8316</v>
      </c>
      <c r="T3975" s="11">
        <f t="shared" si="313"/>
        <v>42499.166666666672</v>
      </c>
      <c r="U3975" s="11">
        <f t="shared" si="314"/>
        <v>42469.68414351852</v>
      </c>
    </row>
    <row r="3976" spans="1:21" ht="48" x14ac:dyDescent="0.2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s="6">
        <f t="shared" si="310"/>
        <v>32</v>
      </c>
      <c r="G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8269</v>
      </c>
      <c r="P3976" s="4">
        <f t="shared" si="311"/>
        <v>29.09</v>
      </c>
      <c r="Q3976" s="7">
        <f t="shared" si="312"/>
        <v>29.09</v>
      </c>
      <c r="R3976" s="8" t="s">
        <v>8315</v>
      </c>
      <c r="S3976" t="s">
        <v>8316</v>
      </c>
      <c r="T3976" s="11">
        <f t="shared" si="313"/>
        <v>42523.546851851846</v>
      </c>
      <c r="U3976" s="11">
        <f t="shared" si="314"/>
        <v>42493.546851851846</v>
      </c>
    </row>
    <row r="3977" spans="1:21" ht="48" x14ac:dyDescent="0.2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s="6">
        <f t="shared" si="310"/>
        <v>0</v>
      </c>
      <c r="G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8269</v>
      </c>
      <c r="P3977" s="4" t="e">
        <f t="shared" si="311"/>
        <v>#DIV/0!</v>
      </c>
      <c r="Q3977" s="7">
        <f t="shared" si="312"/>
        <v>0</v>
      </c>
      <c r="R3977" s="8" t="s">
        <v>8315</v>
      </c>
      <c r="S3977" t="s">
        <v>8316</v>
      </c>
      <c r="T3977" s="11">
        <f t="shared" si="313"/>
        <v>42564.866875</v>
      </c>
      <c r="U3977" s="11">
        <f t="shared" si="314"/>
        <v>42534.866875</v>
      </c>
    </row>
    <row r="3978" spans="1:21" ht="48" x14ac:dyDescent="0.2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s="6">
        <f t="shared" si="310"/>
        <v>48</v>
      </c>
      <c r="G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8269</v>
      </c>
      <c r="P3978" s="4">
        <f t="shared" si="311"/>
        <v>62</v>
      </c>
      <c r="Q3978" s="7">
        <f t="shared" si="312"/>
        <v>62</v>
      </c>
      <c r="R3978" s="8" t="s">
        <v>8315</v>
      </c>
      <c r="S3978" t="s">
        <v>8316</v>
      </c>
      <c r="T3978" s="11">
        <f t="shared" si="313"/>
        <v>41852.291666666664</v>
      </c>
      <c r="U3978" s="11">
        <f t="shared" si="314"/>
        <v>41830.858344907407</v>
      </c>
    </row>
    <row r="3979" spans="1:21" ht="48" x14ac:dyDescent="0.2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s="6">
        <f t="shared" si="310"/>
        <v>1</v>
      </c>
      <c r="G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8269</v>
      </c>
      <c r="P3979" s="4">
        <f t="shared" si="311"/>
        <v>217.5</v>
      </c>
      <c r="Q3979" s="7">
        <f t="shared" si="312"/>
        <v>217.5</v>
      </c>
      <c r="R3979" s="8" t="s">
        <v>8315</v>
      </c>
      <c r="S3979" t="s">
        <v>8316</v>
      </c>
      <c r="T3979" s="11">
        <f t="shared" si="313"/>
        <v>42573.788564814815</v>
      </c>
      <c r="U3979" s="11">
        <f t="shared" si="314"/>
        <v>42543.788564814815</v>
      </c>
    </row>
    <row r="3980" spans="1:21" ht="48" x14ac:dyDescent="0.2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s="6">
        <f t="shared" si="310"/>
        <v>11</v>
      </c>
      <c r="G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8269</v>
      </c>
      <c r="P3980" s="4">
        <f t="shared" si="311"/>
        <v>26.75</v>
      </c>
      <c r="Q3980" s="7">
        <f t="shared" si="312"/>
        <v>26.75</v>
      </c>
      <c r="R3980" s="8" t="s">
        <v>8315</v>
      </c>
      <c r="S3980" t="s">
        <v>8316</v>
      </c>
      <c r="T3980" s="11">
        <f t="shared" si="313"/>
        <v>42035.642974537041</v>
      </c>
      <c r="U3980" s="11">
        <f t="shared" si="314"/>
        <v>41975.642974537041</v>
      </c>
    </row>
    <row r="3981" spans="1:21" ht="48" x14ac:dyDescent="0.2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s="6">
        <f t="shared" si="310"/>
        <v>2</v>
      </c>
      <c r="G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8269</v>
      </c>
      <c r="P3981" s="4">
        <f t="shared" si="311"/>
        <v>18.329999999999998</v>
      </c>
      <c r="Q3981" s="7">
        <f t="shared" si="312"/>
        <v>18.329999999999998</v>
      </c>
      <c r="R3981" s="8" t="s">
        <v>8315</v>
      </c>
      <c r="S3981" t="s">
        <v>8316</v>
      </c>
      <c r="T3981" s="11">
        <f t="shared" si="313"/>
        <v>42092.833333333328</v>
      </c>
      <c r="U3981" s="11">
        <f t="shared" si="314"/>
        <v>42069.903437500005</v>
      </c>
    </row>
    <row r="3982" spans="1:21" ht="48" x14ac:dyDescent="0.2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s="6">
        <f t="shared" si="310"/>
        <v>18</v>
      </c>
      <c r="G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8269</v>
      </c>
      <c r="P3982" s="4">
        <f t="shared" si="311"/>
        <v>64.290000000000006</v>
      </c>
      <c r="Q3982" s="7">
        <f t="shared" si="312"/>
        <v>64.290000000000006</v>
      </c>
      <c r="R3982" s="8" t="s">
        <v>8315</v>
      </c>
      <c r="S3982" t="s">
        <v>8316</v>
      </c>
      <c r="T3982" s="11">
        <f t="shared" si="313"/>
        <v>41825.598923611113</v>
      </c>
      <c r="U3982" s="11">
        <f t="shared" si="314"/>
        <v>41795.598923611113</v>
      </c>
    </row>
    <row r="3983" spans="1:21" ht="32" x14ac:dyDescent="0.2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s="6">
        <f t="shared" si="310"/>
        <v>4</v>
      </c>
      <c r="G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8269</v>
      </c>
      <c r="P3983" s="4">
        <f t="shared" si="311"/>
        <v>175</v>
      </c>
      <c r="Q3983" s="7">
        <f t="shared" si="312"/>
        <v>175</v>
      </c>
      <c r="R3983" s="8" t="s">
        <v>8315</v>
      </c>
      <c r="S3983" t="s">
        <v>8316</v>
      </c>
      <c r="T3983" s="11">
        <f t="shared" si="313"/>
        <v>42568.179965277777</v>
      </c>
      <c r="U3983" s="11">
        <f t="shared" si="314"/>
        <v>42508.179965277777</v>
      </c>
    </row>
    <row r="3984" spans="1:21" ht="64" x14ac:dyDescent="0.2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s="6">
        <f t="shared" si="310"/>
        <v>20</v>
      </c>
      <c r="G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8269</v>
      </c>
      <c r="P3984" s="4">
        <f t="shared" si="311"/>
        <v>34</v>
      </c>
      <c r="Q3984" s="7">
        <f t="shared" si="312"/>
        <v>34</v>
      </c>
      <c r="R3984" s="8" t="s">
        <v>8315</v>
      </c>
      <c r="S3984" t="s">
        <v>8316</v>
      </c>
      <c r="T3984" s="11">
        <f t="shared" si="313"/>
        <v>42192.809953703705</v>
      </c>
      <c r="U3984" s="11">
        <f t="shared" si="314"/>
        <v>42132.809953703705</v>
      </c>
    </row>
    <row r="3985" spans="1:21" ht="48" x14ac:dyDescent="0.2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s="6">
        <f t="shared" si="310"/>
        <v>35</v>
      </c>
      <c r="G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8269</v>
      </c>
      <c r="P3985" s="4">
        <f t="shared" si="311"/>
        <v>84.28</v>
      </c>
      <c r="Q3985" s="7">
        <f t="shared" si="312"/>
        <v>84.28</v>
      </c>
      <c r="R3985" s="8" t="s">
        <v>8315</v>
      </c>
      <c r="S3985" t="s">
        <v>8316</v>
      </c>
      <c r="T3985" s="11">
        <f t="shared" si="313"/>
        <v>41779.290972222225</v>
      </c>
      <c r="U3985" s="11">
        <f t="shared" si="314"/>
        <v>41747.86986111111</v>
      </c>
    </row>
    <row r="3986" spans="1:21" ht="48" x14ac:dyDescent="0.2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s="6">
        <f t="shared" si="310"/>
        <v>6</v>
      </c>
      <c r="G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8269</v>
      </c>
      <c r="P3986" s="4">
        <f t="shared" si="311"/>
        <v>9.5</v>
      </c>
      <c r="Q3986" s="7">
        <f t="shared" si="312"/>
        <v>9.5</v>
      </c>
      <c r="R3986" s="8" t="s">
        <v>8315</v>
      </c>
      <c r="S3986" t="s">
        <v>8316</v>
      </c>
      <c r="T3986" s="11">
        <f t="shared" si="313"/>
        <v>41951</v>
      </c>
      <c r="U3986" s="11">
        <f t="shared" si="314"/>
        <v>41920.963472222218</v>
      </c>
    </row>
    <row r="3987" spans="1:21" ht="48" x14ac:dyDescent="0.2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s="6">
        <f t="shared" si="310"/>
        <v>32</v>
      </c>
      <c r="G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8269</v>
      </c>
      <c r="P3987" s="4">
        <f t="shared" si="311"/>
        <v>33.74</v>
      </c>
      <c r="Q3987" s="7">
        <f t="shared" si="312"/>
        <v>33.74</v>
      </c>
      <c r="R3987" s="8" t="s">
        <v>8315</v>
      </c>
      <c r="S3987" t="s">
        <v>8316</v>
      </c>
      <c r="T3987" s="11">
        <f t="shared" si="313"/>
        <v>42420.878472222219</v>
      </c>
      <c r="U3987" s="11">
        <f t="shared" si="314"/>
        <v>42399.707407407404</v>
      </c>
    </row>
    <row r="3988" spans="1:21" ht="48" x14ac:dyDescent="0.2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s="6">
        <f t="shared" si="310"/>
        <v>10</v>
      </c>
      <c r="G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8269</v>
      </c>
      <c r="P3988" s="4">
        <f t="shared" si="311"/>
        <v>37.54</v>
      </c>
      <c r="Q3988" s="7">
        <f t="shared" si="312"/>
        <v>37.54</v>
      </c>
      <c r="R3988" s="8" t="s">
        <v>8315</v>
      </c>
      <c r="S3988" t="s">
        <v>8316</v>
      </c>
      <c r="T3988" s="11">
        <f t="shared" si="313"/>
        <v>42496.544444444444</v>
      </c>
      <c r="U3988" s="11">
        <f t="shared" si="314"/>
        <v>42467.548541666663</v>
      </c>
    </row>
    <row r="3989" spans="1:21" ht="48" x14ac:dyDescent="0.2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s="6">
        <f t="shared" si="310"/>
        <v>38</v>
      </c>
      <c r="G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8269</v>
      </c>
      <c r="P3989" s="4">
        <f t="shared" si="311"/>
        <v>11.62</v>
      </c>
      <c r="Q3989" s="7">
        <f t="shared" si="312"/>
        <v>11.62</v>
      </c>
      <c r="R3989" s="8" t="s">
        <v>8315</v>
      </c>
      <c r="S3989" t="s">
        <v>8316</v>
      </c>
      <c r="T3989" s="11">
        <f t="shared" si="313"/>
        <v>41775.92465277778</v>
      </c>
      <c r="U3989" s="11">
        <f t="shared" si="314"/>
        <v>41765.92465277778</v>
      </c>
    </row>
    <row r="3990" spans="1:21" ht="32" x14ac:dyDescent="0.2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s="6">
        <f t="shared" si="310"/>
        <v>2</v>
      </c>
      <c r="G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8269</v>
      </c>
      <c r="P3990" s="4">
        <f t="shared" si="311"/>
        <v>8</v>
      </c>
      <c r="Q3990" s="7">
        <f t="shared" si="312"/>
        <v>8</v>
      </c>
      <c r="R3990" s="8" t="s">
        <v>8315</v>
      </c>
      <c r="S3990" t="s">
        <v>8316</v>
      </c>
      <c r="T3990" s="11">
        <f t="shared" si="313"/>
        <v>42245.08116898148</v>
      </c>
      <c r="U3990" s="11">
        <f t="shared" si="314"/>
        <v>42230.08116898148</v>
      </c>
    </row>
    <row r="3991" spans="1:21" ht="48" x14ac:dyDescent="0.2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s="6">
        <f t="shared" si="310"/>
        <v>0</v>
      </c>
      <c r="G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8269</v>
      </c>
      <c r="P3991" s="4" t="e">
        <f t="shared" si="311"/>
        <v>#DIV/0!</v>
      </c>
      <c r="Q3991" s="7">
        <f t="shared" si="312"/>
        <v>0</v>
      </c>
      <c r="R3991" s="8" t="s">
        <v>8315</v>
      </c>
      <c r="S3991" t="s">
        <v>8316</v>
      </c>
      <c r="T3991" s="11">
        <f t="shared" si="313"/>
        <v>42316.791446759264</v>
      </c>
      <c r="U3991" s="11">
        <f t="shared" si="314"/>
        <v>42286.749780092592</v>
      </c>
    </row>
    <row r="3992" spans="1:21" ht="48" x14ac:dyDescent="0.2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s="6">
        <f t="shared" si="310"/>
        <v>4</v>
      </c>
      <c r="G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8269</v>
      </c>
      <c r="P3992" s="4">
        <f t="shared" si="311"/>
        <v>23</v>
      </c>
      <c r="Q3992" s="7">
        <f t="shared" si="312"/>
        <v>23</v>
      </c>
      <c r="R3992" s="8" t="s">
        <v>8315</v>
      </c>
      <c r="S3992" t="s">
        <v>8316</v>
      </c>
      <c r="T3992" s="11">
        <f t="shared" si="313"/>
        <v>42431.672372685185</v>
      </c>
      <c r="U3992" s="11">
        <f t="shared" si="314"/>
        <v>42401.672372685185</v>
      </c>
    </row>
    <row r="3993" spans="1:21" ht="32" x14ac:dyDescent="0.2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s="6">
        <f t="shared" si="310"/>
        <v>20</v>
      </c>
      <c r="G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8269</v>
      </c>
      <c r="P3993" s="4">
        <f t="shared" si="311"/>
        <v>100</v>
      </c>
      <c r="Q3993" s="7">
        <f t="shared" si="312"/>
        <v>100</v>
      </c>
      <c r="R3993" s="8" t="s">
        <v>8315</v>
      </c>
      <c r="S3993" t="s">
        <v>8316</v>
      </c>
      <c r="T3993" s="11">
        <f t="shared" si="313"/>
        <v>42155.644467592589</v>
      </c>
      <c r="U3993" s="11">
        <f t="shared" si="314"/>
        <v>42125.644467592589</v>
      </c>
    </row>
    <row r="3994" spans="1:21" ht="48" x14ac:dyDescent="0.2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s="6">
        <f t="shared" si="310"/>
        <v>5</v>
      </c>
      <c r="G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8269</v>
      </c>
      <c r="P3994" s="4">
        <f t="shared" si="311"/>
        <v>60.11</v>
      </c>
      <c r="Q3994" s="7">
        <f t="shared" si="312"/>
        <v>60.11</v>
      </c>
      <c r="R3994" s="8" t="s">
        <v>8315</v>
      </c>
      <c r="S3994" t="s">
        <v>8316</v>
      </c>
      <c r="T3994" s="11">
        <f t="shared" si="313"/>
        <v>42349.982164351852</v>
      </c>
      <c r="U3994" s="11">
        <f t="shared" si="314"/>
        <v>42289.94049768518</v>
      </c>
    </row>
    <row r="3995" spans="1:21" ht="48" x14ac:dyDescent="0.2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s="6">
        <f t="shared" si="310"/>
        <v>0</v>
      </c>
      <c r="G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8269</v>
      </c>
      <c r="P3995" s="4">
        <f t="shared" si="311"/>
        <v>3</v>
      </c>
      <c r="Q3995" s="7">
        <f t="shared" si="312"/>
        <v>3</v>
      </c>
      <c r="R3995" s="8" t="s">
        <v>8315</v>
      </c>
      <c r="S3995" t="s">
        <v>8316</v>
      </c>
      <c r="T3995" s="11">
        <f t="shared" si="313"/>
        <v>42137.864722222221</v>
      </c>
      <c r="U3995" s="11">
        <f t="shared" si="314"/>
        <v>42107.864722222221</v>
      </c>
    </row>
    <row r="3996" spans="1:21" ht="32" x14ac:dyDescent="0.2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s="6">
        <f t="shared" si="310"/>
        <v>0</v>
      </c>
      <c r="G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8269</v>
      </c>
      <c r="P3996" s="4">
        <f t="shared" si="311"/>
        <v>5</v>
      </c>
      <c r="Q3996" s="7">
        <f t="shared" si="312"/>
        <v>5</v>
      </c>
      <c r="R3996" s="8" t="s">
        <v>8315</v>
      </c>
      <c r="S3996" t="s">
        <v>8316</v>
      </c>
      <c r="T3996" s="11">
        <f t="shared" si="313"/>
        <v>41839.389930555553</v>
      </c>
      <c r="U3996" s="11">
        <f t="shared" si="314"/>
        <v>41809.389930555553</v>
      </c>
    </row>
    <row r="3997" spans="1:21" ht="48" x14ac:dyDescent="0.2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s="6">
        <f t="shared" si="310"/>
        <v>35</v>
      </c>
      <c r="G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8269</v>
      </c>
      <c r="P3997" s="4">
        <f t="shared" si="311"/>
        <v>17.5</v>
      </c>
      <c r="Q3997" s="7">
        <f t="shared" si="312"/>
        <v>17.5</v>
      </c>
      <c r="R3997" s="8" t="s">
        <v>8315</v>
      </c>
      <c r="S3997" t="s">
        <v>8316</v>
      </c>
      <c r="T3997" s="11">
        <f t="shared" si="313"/>
        <v>42049.477083333331</v>
      </c>
      <c r="U3997" s="11">
        <f t="shared" si="314"/>
        <v>42019.683761574073</v>
      </c>
    </row>
    <row r="3998" spans="1:21" ht="48" x14ac:dyDescent="0.2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s="6">
        <f t="shared" si="310"/>
        <v>17</v>
      </c>
      <c r="G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8269</v>
      </c>
      <c r="P3998" s="4">
        <f t="shared" si="311"/>
        <v>29.24</v>
      </c>
      <c r="Q3998" s="7">
        <f t="shared" si="312"/>
        <v>29.24</v>
      </c>
      <c r="R3998" s="8" t="s">
        <v>8315</v>
      </c>
      <c r="S3998" t="s">
        <v>8316</v>
      </c>
      <c r="T3998" s="11">
        <f t="shared" si="313"/>
        <v>41963.669444444444</v>
      </c>
      <c r="U3998" s="11">
        <f t="shared" si="314"/>
        <v>41950.26694444444</v>
      </c>
    </row>
    <row r="3999" spans="1:21" ht="48" x14ac:dyDescent="0.2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s="6">
        <f t="shared" si="310"/>
        <v>0</v>
      </c>
      <c r="G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8269</v>
      </c>
      <c r="P3999" s="4" t="e">
        <f t="shared" si="311"/>
        <v>#DIV/0!</v>
      </c>
      <c r="Q3999" s="7">
        <f t="shared" si="312"/>
        <v>0</v>
      </c>
      <c r="R3999" s="8" t="s">
        <v>8315</v>
      </c>
      <c r="S3999" t="s">
        <v>8316</v>
      </c>
      <c r="T3999" s="11">
        <f t="shared" si="313"/>
        <v>42099.349780092598</v>
      </c>
      <c r="U3999" s="11">
        <f t="shared" si="314"/>
        <v>42069.391446759255</v>
      </c>
    </row>
    <row r="4000" spans="1:21" ht="48" x14ac:dyDescent="0.2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s="6">
        <f t="shared" si="310"/>
        <v>57</v>
      </c>
      <c r="G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8269</v>
      </c>
      <c r="P4000" s="4">
        <f t="shared" si="311"/>
        <v>59.58</v>
      </c>
      <c r="Q4000" s="7">
        <f t="shared" si="312"/>
        <v>59.58</v>
      </c>
      <c r="R4000" s="8" t="s">
        <v>8315</v>
      </c>
      <c r="S4000" t="s">
        <v>8316</v>
      </c>
      <c r="T4000" s="11">
        <f t="shared" si="313"/>
        <v>42091.921597222223</v>
      </c>
      <c r="U4000" s="11">
        <f t="shared" si="314"/>
        <v>42061.963263888887</v>
      </c>
    </row>
    <row r="4001" spans="1:21" ht="48" x14ac:dyDescent="0.2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s="6">
        <f t="shared" si="310"/>
        <v>17</v>
      </c>
      <c r="G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8269</v>
      </c>
      <c r="P4001" s="4">
        <f t="shared" si="311"/>
        <v>82.57</v>
      </c>
      <c r="Q4001" s="7">
        <f t="shared" si="312"/>
        <v>82.57</v>
      </c>
      <c r="R4001" s="8" t="s">
        <v>8315</v>
      </c>
      <c r="S4001" t="s">
        <v>8316</v>
      </c>
      <c r="T4001" s="11">
        <f t="shared" si="313"/>
        <v>41882.827650462961</v>
      </c>
      <c r="U4001" s="11">
        <f t="shared" si="314"/>
        <v>41842.828680555554</v>
      </c>
    </row>
    <row r="4002" spans="1:21" ht="16" x14ac:dyDescent="0.2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s="6">
        <f t="shared" si="310"/>
        <v>0</v>
      </c>
      <c r="G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8269</v>
      </c>
      <c r="P4002" s="4">
        <f t="shared" si="311"/>
        <v>10</v>
      </c>
      <c r="Q4002" s="7">
        <f t="shared" si="312"/>
        <v>10</v>
      </c>
      <c r="R4002" s="8" t="s">
        <v>8315</v>
      </c>
      <c r="S4002" t="s">
        <v>8316</v>
      </c>
      <c r="T4002" s="11">
        <f t="shared" si="313"/>
        <v>42497.603680555556</v>
      </c>
      <c r="U4002" s="11">
        <f t="shared" si="314"/>
        <v>42437.64534722222</v>
      </c>
    </row>
    <row r="4003" spans="1:21" ht="48" x14ac:dyDescent="0.2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s="6">
        <f t="shared" si="310"/>
        <v>38</v>
      </c>
      <c r="G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8269</v>
      </c>
      <c r="P4003" s="4">
        <f t="shared" si="311"/>
        <v>32.36</v>
      </c>
      <c r="Q4003" s="7">
        <f t="shared" si="312"/>
        <v>32.36</v>
      </c>
      <c r="R4003" s="8" t="s">
        <v>8315</v>
      </c>
      <c r="S4003" t="s">
        <v>8316</v>
      </c>
      <c r="T4003" s="11">
        <f t="shared" si="313"/>
        <v>42795.791666666672</v>
      </c>
      <c r="U4003" s="11">
        <f t="shared" si="314"/>
        <v>42775.964212962965</v>
      </c>
    </row>
    <row r="4004" spans="1:21" ht="48" x14ac:dyDescent="0.2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s="6">
        <f t="shared" si="310"/>
        <v>2</v>
      </c>
      <c r="G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8269</v>
      </c>
      <c r="P4004" s="4">
        <f t="shared" si="311"/>
        <v>5.75</v>
      </c>
      <c r="Q4004" s="7">
        <f t="shared" si="312"/>
        <v>5.75</v>
      </c>
      <c r="R4004" s="8" t="s">
        <v>8315</v>
      </c>
      <c r="S4004" t="s">
        <v>8316</v>
      </c>
      <c r="T4004" s="11">
        <f t="shared" si="313"/>
        <v>41909.043530092589</v>
      </c>
      <c r="U4004" s="11">
        <f t="shared" si="314"/>
        <v>41879.043530092589</v>
      </c>
    </row>
    <row r="4005" spans="1:21" ht="48" x14ac:dyDescent="0.2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s="6">
        <f t="shared" si="310"/>
        <v>10</v>
      </c>
      <c r="G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8269</v>
      </c>
      <c r="P4005" s="4">
        <f t="shared" si="311"/>
        <v>100.5</v>
      </c>
      <c r="Q4005" s="7">
        <f t="shared" si="312"/>
        <v>100.5</v>
      </c>
      <c r="R4005" s="8" t="s">
        <v>8315</v>
      </c>
      <c r="S4005" t="s">
        <v>8316</v>
      </c>
      <c r="T4005" s="11">
        <f t="shared" si="313"/>
        <v>42050.587349537032</v>
      </c>
      <c r="U4005" s="11">
        <f t="shared" si="314"/>
        <v>42020.587349537032</v>
      </c>
    </row>
    <row r="4006" spans="1:21" ht="16" x14ac:dyDescent="0.2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s="6">
        <f t="shared" si="310"/>
        <v>0</v>
      </c>
      <c r="G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8269</v>
      </c>
      <c r="P4006" s="4">
        <f t="shared" si="311"/>
        <v>1</v>
      </c>
      <c r="Q4006" s="7">
        <f t="shared" si="312"/>
        <v>1</v>
      </c>
      <c r="R4006" s="8" t="s">
        <v>8315</v>
      </c>
      <c r="S4006" t="s">
        <v>8316</v>
      </c>
      <c r="T4006" s="11">
        <f t="shared" si="313"/>
        <v>41920.16269675926</v>
      </c>
      <c r="U4006" s="11">
        <f t="shared" si="314"/>
        <v>41890.16269675926</v>
      </c>
    </row>
    <row r="4007" spans="1:21" ht="48" x14ac:dyDescent="0.2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s="6">
        <f t="shared" si="310"/>
        <v>1</v>
      </c>
      <c r="G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8269</v>
      </c>
      <c r="P4007" s="4">
        <f t="shared" si="311"/>
        <v>20</v>
      </c>
      <c r="Q4007" s="7">
        <f t="shared" si="312"/>
        <v>20</v>
      </c>
      <c r="R4007" s="8" t="s">
        <v>8315</v>
      </c>
      <c r="S4007" t="s">
        <v>8316</v>
      </c>
      <c r="T4007" s="11">
        <f t="shared" si="313"/>
        <v>41932.807696759257</v>
      </c>
      <c r="U4007" s="11">
        <f t="shared" si="314"/>
        <v>41872.807696759257</v>
      </c>
    </row>
    <row r="4008" spans="1:21" ht="48" x14ac:dyDescent="0.2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s="6">
        <f t="shared" si="310"/>
        <v>0</v>
      </c>
      <c r="G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8269</v>
      </c>
      <c r="P4008" s="4">
        <f t="shared" si="311"/>
        <v>2</v>
      </c>
      <c r="Q4008" s="7">
        <f t="shared" si="312"/>
        <v>2</v>
      </c>
      <c r="R4008" s="8" t="s">
        <v>8315</v>
      </c>
      <c r="S4008" t="s">
        <v>8316</v>
      </c>
      <c r="T4008" s="11">
        <f t="shared" si="313"/>
        <v>42416.772997685184</v>
      </c>
      <c r="U4008" s="11">
        <f t="shared" si="314"/>
        <v>42391.772997685184</v>
      </c>
    </row>
    <row r="4009" spans="1:21" ht="48" x14ac:dyDescent="0.2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s="6">
        <f t="shared" si="310"/>
        <v>0</v>
      </c>
      <c r="G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8269</v>
      </c>
      <c r="P4009" s="4">
        <f t="shared" si="311"/>
        <v>5</v>
      </c>
      <c r="Q4009" s="7">
        <f t="shared" si="312"/>
        <v>5</v>
      </c>
      <c r="R4009" s="8" t="s">
        <v>8315</v>
      </c>
      <c r="S4009" t="s">
        <v>8316</v>
      </c>
      <c r="T4009" s="11">
        <f t="shared" si="313"/>
        <v>41877.686111111114</v>
      </c>
      <c r="U4009" s="11">
        <f t="shared" si="314"/>
        <v>41848.772928240738</v>
      </c>
    </row>
    <row r="4010" spans="1:21" ht="48" x14ac:dyDescent="0.2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s="6">
        <f t="shared" si="310"/>
        <v>6</v>
      </c>
      <c r="G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8269</v>
      </c>
      <c r="P4010" s="4">
        <f t="shared" si="311"/>
        <v>15</v>
      </c>
      <c r="Q4010" s="7">
        <f t="shared" si="312"/>
        <v>15</v>
      </c>
      <c r="R4010" s="8" t="s">
        <v>8315</v>
      </c>
      <c r="S4010" t="s">
        <v>8316</v>
      </c>
      <c r="T4010" s="11">
        <f t="shared" si="313"/>
        <v>42207.964201388888</v>
      </c>
      <c r="U4010" s="11">
        <f t="shared" si="314"/>
        <v>42177.964201388888</v>
      </c>
    </row>
    <row r="4011" spans="1:21" ht="48" x14ac:dyDescent="0.2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s="6">
        <f t="shared" si="310"/>
        <v>4</v>
      </c>
      <c r="G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8269</v>
      </c>
      <c r="P4011" s="4">
        <f t="shared" si="311"/>
        <v>25</v>
      </c>
      <c r="Q4011" s="7">
        <f t="shared" si="312"/>
        <v>25</v>
      </c>
      <c r="R4011" s="8" t="s">
        <v>8315</v>
      </c>
      <c r="S4011" t="s">
        <v>8316</v>
      </c>
      <c r="T4011" s="11">
        <f t="shared" si="313"/>
        <v>41891.700925925928</v>
      </c>
      <c r="U4011" s="11">
        <f t="shared" si="314"/>
        <v>41851.700925925928</v>
      </c>
    </row>
    <row r="4012" spans="1:21" ht="48" x14ac:dyDescent="0.2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s="6">
        <f t="shared" si="310"/>
        <v>24</v>
      </c>
      <c r="G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8269</v>
      </c>
      <c r="P4012" s="4">
        <f t="shared" si="311"/>
        <v>45.84</v>
      </c>
      <c r="Q4012" s="7">
        <f t="shared" si="312"/>
        <v>45.84</v>
      </c>
      <c r="R4012" s="8" t="s">
        <v>8315</v>
      </c>
      <c r="S4012" t="s">
        <v>8316</v>
      </c>
      <c r="T4012" s="11">
        <f t="shared" si="313"/>
        <v>41938.770439814813</v>
      </c>
      <c r="U4012" s="11">
        <f t="shared" si="314"/>
        <v>41921.770439814813</v>
      </c>
    </row>
    <row r="4013" spans="1:21" ht="48" x14ac:dyDescent="0.2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s="6">
        <f t="shared" si="310"/>
        <v>8</v>
      </c>
      <c r="G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8269</v>
      </c>
      <c r="P4013" s="4">
        <f t="shared" si="311"/>
        <v>4.75</v>
      </c>
      <c r="Q4013" s="7">
        <f t="shared" si="312"/>
        <v>4.75</v>
      </c>
      <c r="R4013" s="8" t="s">
        <v>8315</v>
      </c>
      <c r="S4013" t="s">
        <v>8316</v>
      </c>
      <c r="T4013" s="11">
        <f t="shared" si="313"/>
        <v>42032.54488425926</v>
      </c>
      <c r="U4013" s="11">
        <f t="shared" si="314"/>
        <v>42002.54488425926</v>
      </c>
    </row>
    <row r="4014" spans="1:21" ht="48" x14ac:dyDescent="0.2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s="6">
        <f t="shared" si="310"/>
        <v>0</v>
      </c>
      <c r="G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8269</v>
      </c>
      <c r="P4014" s="4" t="e">
        <f t="shared" si="311"/>
        <v>#DIV/0!</v>
      </c>
      <c r="Q4014" s="7">
        <f t="shared" si="312"/>
        <v>0</v>
      </c>
      <c r="R4014" s="8" t="s">
        <v>8315</v>
      </c>
      <c r="S4014" t="s">
        <v>8316</v>
      </c>
      <c r="T4014" s="11">
        <f t="shared" si="313"/>
        <v>42126.544548611113</v>
      </c>
      <c r="U4014" s="11">
        <f t="shared" si="314"/>
        <v>42096.544548611113</v>
      </c>
    </row>
    <row r="4015" spans="1:21" ht="48" x14ac:dyDescent="0.2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s="6">
        <f t="shared" si="310"/>
        <v>1</v>
      </c>
      <c r="G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8269</v>
      </c>
      <c r="P4015" s="4">
        <f t="shared" si="311"/>
        <v>13</v>
      </c>
      <c r="Q4015" s="7">
        <f t="shared" si="312"/>
        <v>13</v>
      </c>
      <c r="R4015" s="8" t="s">
        <v>8315</v>
      </c>
      <c r="S4015" t="s">
        <v>8316</v>
      </c>
      <c r="T4015" s="11">
        <f t="shared" si="313"/>
        <v>42051.301192129627</v>
      </c>
      <c r="U4015" s="11">
        <f t="shared" si="314"/>
        <v>42021.301192129627</v>
      </c>
    </row>
    <row r="4016" spans="1:21" ht="48" x14ac:dyDescent="0.2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s="6">
        <f t="shared" si="310"/>
        <v>0</v>
      </c>
      <c r="G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8269</v>
      </c>
      <c r="P4016" s="4" t="e">
        <f t="shared" si="311"/>
        <v>#DIV/0!</v>
      </c>
      <c r="Q4016" s="7">
        <f t="shared" si="312"/>
        <v>0</v>
      </c>
      <c r="R4016" s="8" t="s">
        <v>8315</v>
      </c>
      <c r="S4016" t="s">
        <v>8316</v>
      </c>
      <c r="T4016" s="11">
        <f t="shared" si="313"/>
        <v>42434.246168981481</v>
      </c>
      <c r="U4016" s="11">
        <f t="shared" si="314"/>
        <v>42419.246168981481</v>
      </c>
    </row>
    <row r="4017" spans="1:21" ht="48" x14ac:dyDescent="0.2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s="6">
        <f t="shared" si="310"/>
        <v>0</v>
      </c>
      <c r="G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8269</v>
      </c>
      <c r="P4017" s="4">
        <f t="shared" si="311"/>
        <v>1</v>
      </c>
      <c r="Q4017" s="7">
        <f t="shared" si="312"/>
        <v>1</v>
      </c>
      <c r="R4017" s="8" t="s">
        <v>8315</v>
      </c>
      <c r="S4017" t="s">
        <v>8316</v>
      </c>
      <c r="T4017" s="11">
        <f t="shared" si="313"/>
        <v>42204.780821759254</v>
      </c>
      <c r="U4017" s="11">
        <f t="shared" si="314"/>
        <v>42174.780821759254</v>
      </c>
    </row>
    <row r="4018" spans="1:21" ht="48" x14ac:dyDescent="0.2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s="6">
        <f t="shared" si="310"/>
        <v>14</v>
      </c>
      <c r="G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8269</v>
      </c>
      <c r="P4018" s="4">
        <f t="shared" si="311"/>
        <v>10</v>
      </c>
      <c r="Q4018" s="7">
        <f t="shared" si="312"/>
        <v>10</v>
      </c>
      <c r="R4018" s="8" t="s">
        <v>8315</v>
      </c>
      <c r="S4018" t="s">
        <v>8316</v>
      </c>
      <c r="T4018" s="11">
        <f t="shared" si="313"/>
        <v>41899.872685185182</v>
      </c>
      <c r="U4018" s="11">
        <f t="shared" si="314"/>
        <v>41869.872685185182</v>
      </c>
    </row>
    <row r="4019" spans="1:21" ht="48" x14ac:dyDescent="0.2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s="6">
        <f t="shared" si="310"/>
        <v>1</v>
      </c>
      <c r="G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8269</v>
      </c>
      <c r="P4019" s="4">
        <f t="shared" si="311"/>
        <v>52.5</v>
      </c>
      <c r="Q4019" s="7">
        <f t="shared" si="312"/>
        <v>52.5</v>
      </c>
      <c r="R4019" s="8" t="s">
        <v>8315</v>
      </c>
      <c r="S4019" t="s">
        <v>8316</v>
      </c>
      <c r="T4019" s="11">
        <f t="shared" si="313"/>
        <v>41886.672152777777</v>
      </c>
      <c r="U4019" s="11">
        <f t="shared" si="314"/>
        <v>41856.672152777777</v>
      </c>
    </row>
    <row r="4020" spans="1:21" ht="32" x14ac:dyDescent="0.2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s="6">
        <f t="shared" si="310"/>
        <v>9</v>
      </c>
      <c r="G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8269</v>
      </c>
      <c r="P4020" s="4">
        <f t="shared" si="311"/>
        <v>32.5</v>
      </c>
      <c r="Q4020" s="7">
        <f t="shared" si="312"/>
        <v>32.5</v>
      </c>
      <c r="R4020" s="8" t="s">
        <v>8315</v>
      </c>
      <c r="S4020" t="s">
        <v>8316</v>
      </c>
      <c r="T4020" s="11">
        <f t="shared" si="313"/>
        <v>42650.91097222222</v>
      </c>
      <c r="U4020" s="11">
        <f t="shared" si="314"/>
        <v>42620.91097222222</v>
      </c>
    </row>
    <row r="4021" spans="1:21" ht="48" x14ac:dyDescent="0.2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s="6">
        <f t="shared" si="310"/>
        <v>1</v>
      </c>
      <c r="G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8269</v>
      </c>
      <c r="P4021" s="4">
        <f t="shared" si="311"/>
        <v>7.25</v>
      </c>
      <c r="Q4021" s="7">
        <f t="shared" si="312"/>
        <v>7.25</v>
      </c>
      <c r="R4021" s="8" t="s">
        <v>8315</v>
      </c>
      <c r="S4021" t="s">
        <v>8316</v>
      </c>
      <c r="T4021" s="11">
        <f t="shared" si="313"/>
        <v>42475.686111111107</v>
      </c>
      <c r="U4021" s="11">
        <f t="shared" si="314"/>
        <v>42417.675879629634</v>
      </c>
    </row>
    <row r="4022" spans="1:21" ht="48" x14ac:dyDescent="0.2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s="6">
        <f t="shared" si="310"/>
        <v>17</v>
      </c>
      <c r="G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8269</v>
      </c>
      <c r="P4022" s="4">
        <f t="shared" si="311"/>
        <v>33.33</v>
      </c>
      <c r="Q4022" s="7">
        <f t="shared" si="312"/>
        <v>33.33</v>
      </c>
      <c r="R4022" s="8" t="s">
        <v>8315</v>
      </c>
      <c r="S4022" t="s">
        <v>8316</v>
      </c>
      <c r="T4022" s="11">
        <f t="shared" si="313"/>
        <v>42087.149293981478</v>
      </c>
      <c r="U4022" s="11">
        <f t="shared" si="314"/>
        <v>42057.190960648149</v>
      </c>
    </row>
    <row r="4023" spans="1:21" ht="48" x14ac:dyDescent="0.2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s="6">
        <f t="shared" si="310"/>
        <v>1</v>
      </c>
      <c r="G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8269</v>
      </c>
      <c r="P4023" s="4">
        <f t="shared" si="311"/>
        <v>62.5</v>
      </c>
      <c r="Q4023" s="7">
        <f t="shared" si="312"/>
        <v>62.5</v>
      </c>
      <c r="R4023" s="8" t="s">
        <v>8315</v>
      </c>
      <c r="S4023" t="s">
        <v>8316</v>
      </c>
      <c r="T4023" s="11">
        <f t="shared" si="313"/>
        <v>41938.911550925928</v>
      </c>
      <c r="U4023" s="11">
        <f t="shared" si="314"/>
        <v>41878.911550925928</v>
      </c>
    </row>
    <row r="4024" spans="1:21" ht="32" x14ac:dyDescent="0.2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s="6">
        <f t="shared" si="310"/>
        <v>70</v>
      </c>
      <c r="G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8269</v>
      </c>
      <c r="P4024" s="4">
        <f t="shared" si="311"/>
        <v>63.56</v>
      </c>
      <c r="Q4024" s="7">
        <f t="shared" si="312"/>
        <v>63.56</v>
      </c>
      <c r="R4024" s="8" t="s">
        <v>8315</v>
      </c>
      <c r="S4024" t="s">
        <v>8316</v>
      </c>
      <c r="T4024" s="11">
        <f t="shared" si="313"/>
        <v>42036.120833333334</v>
      </c>
      <c r="U4024" s="11">
        <f t="shared" si="314"/>
        <v>41990.584108796291</v>
      </c>
    </row>
    <row r="4025" spans="1:21" ht="48" x14ac:dyDescent="0.2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s="6">
        <f t="shared" si="310"/>
        <v>0</v>
      </c>
      <c r="G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8269</v>
      </c>
      <c r="P4025" s="4" t="e">
        <f t="shared" si="311"/>
        <v>#DIV/0!</v>
      </c>
      <c r="Q4025" s="7">
        <f t="shared" si="312"/>
        <v>0</v>
      </c>
      <c r="R4025" s="8" t="s">
        <v>8315</v>
      </c>
      <c r="S4025" t="s">
        <v>8316</v>
      </c>
      <c r="T4025" s="11">
        <f t="shared" si="313"/>
        <v>42453.957905092597</v>
      </c>
      <c r="U4025" s="11">
        <f t="shared" si="314"/>
        <v>42408.999571759254</v>
      </c>
    </row>
    <row r="4026" spans="1:21" ht="48" x14ac:dyDescent="0.2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s="6">
        <f t="shared" si="310"/>
        <v>1</v>
      </c>
      <c r="G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8269</v>
      </c>
      <c r="P4026" s="4">
        <f t="shared" si="311"/>
        <v>10</v>
      </c>
      <c r="Q4026" s="7">
        <f t="shared" si="312"/>
        <v>10</v>
      </c>
      <c r="R4026" s="8" t="s">
        <v>8315</v>
      </c>
      <c r="S4026" t="s">
        <v>8316</v>
      </c>
      <c r="T4026" s="11">
        <f t="shared" si="313"/>
        <v>42247.670104166667</v>
      </c>
      <c r="U4026" s="11">
        <f t="shared" si="314"/>
        <v>42217.670104166667</v>
      </c>
    </row>
    <row r="4027" spans="1:21" ht="48" x14ac:dyDescent="0.2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s="6">
        <f t="shared" si="310"/>
        <v>5</v>
      </c>
      <c r="G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8269</v>
      </c>
      <c r="P4027" s="4">
        <f t="shared" si="311"/>
        <v>62.5</v>
      </c>
      <c r="Q4027" s="7">
        <f t="shared" si="312"/>
        <v>62.5</v>
      </c>
      <c r="R4027" s="8" t="s">
        <v>8315</v>
      </c>
      <c r="S4027" t="s">
        <v>8316</v>
      </c>
      <c r="T4027" s="11">
        <f t="shared" si="313"/>
        <v>42211.237685185188</v>
      </c>
      <c r="U4027" s="11">
        <f t="shared" si="314"/>
        <v>42151.237685185188</v>
      </c>
    </row>
    <row r="4028" spans="1:21" ht="48" x14ac:dyDescent="0.2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s="6">
        <f t="shared" si="310"/>
        <v>0</v>
      </c>
      <c r="G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8269</v>
      </c>
      <c r="P4028" s="4" t="e">
        <f t="shared" si="311"/>
        <v>#DIV/0!</v>
      </c>
      <c r="Q4028" s="7">
        <f t="shared" si="312"/>
        <v>0</v>
      </c>
      <c r="R4028" s="8" t="s">
        <v>8315</v>
      </c>
      <c r="S4028" t="s">
        <v>8316</v>
      </c>
      <c r="T4028" s="11">
        <f t="shared" si="313"/>
        <v>42342.697210648148</v>
      </c>
      <c r="U4028" s="11">
        <f t="shared" si="314"/>
        <v>42282.655543981484</v>
      </c>
    </row>
    <row r="4029" spans="1:21" ht="48" x14ac:dyDescent="0.2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s="6">
        <f t="shared" si="310"/>
        <v>7</v>
      </c>
      <c r="G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8269</v>
      </c>
      <c r="P4029" s="4">
        <f t="shared" si="311"/>
        <v>30.71</v>
      </c>
      <c r="Q4029" s="7">
        <f t="shared" si="312"/>
        <v>30.71</v>
      </c>
      <c r="R4029" s="8" t="s">
        <v>8315</v>
      </c>
      <c r="S4029" t="s">
        <v>8316</v>
      </c>
      <c r="T4029" s="11">
        <f t="shared" si="313"/>
        <v>42789.041666666672</v>
      </c>
      <c r="U4029" s="11">
        <f t="shared" si="314"/>
        <v>42768.97084490741</v>
      </c>
    </row>
    <row r="4030" spans="1:21" ht="48" x14ac:dyDescent="0.2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s="6">
        <f t="shared" si="310"/>
        <v>28</v>
      </c>
      <c r="G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8269</v>
      </c>
      <c r="P4030" s="4">
        <f t="shared" si="311"/>
        <v>51</v>
      </c>
      <c r="Q4030" s="7">
        <f t="shared" si="312"/>
        <v>51</v>
      </c>
      <c r="R4030" s="8" t="s">
        <v>8315</v>
      </c>
      <c r="S4030" t="s">
        <v>8316</v>
      </c>
      <c r="T4030" s="11">
        <f t="shared" si="313"/>
        <v>41795.938657407409</v>
      </c>
      <c r="U4030" s="11">
        <f t="shared" si="314"/>
        <v>41765.938657407409</v>
      </c>
    </row>
    <row r="4031" spans="1:21" ht="48" x14ac:dyDescent="0.2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s="6">
        <f t="shared" si="310"/>
        <v>0</v>
      </c>
      <c r="G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8269</v>
      </c>
      <c r="P4031" s="4" t="e">
        <f t="shared" si="311"/>
        <v>#DIV/0!</v>
      </c>
      <c r="Q4031" s="7">
        <f t="shared" si="312"/>
        <v>0</v>
      </c>
      <c r="R4031" s="8" t="s">
        <v>8315</v>
      </c>
      <c r="S4031" t="s">
        <v>8316</v>
      </c>
      <c r="T4031" s="11">
        <f t="shared" si="313"/>
        <v>42352.025115740747</v>
      </c>
      <c r="U4031" s="11">
        <f t="shared" si="314"/>
        <v>42322.025115740747</v>
      </c>
    </row>
    <row r="4032" spans="1:21" ht="48" x14ac:dyDescent="0.2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s="6">
        <f t="shared" si="310"/>
        <v>16</v>
      </c>
      <c r="G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8269</v>
      </c>
      <c r="P4032" s="4">
        <f t="shared" si="311"/>
        <v>66.67</v>
      </c>
      <c r="Q4032" s="7">
        <f t="shared" si="312"/>
        <v>66.67</v>
      </c>
      <c r="R4032" s="8" t="s">
        <v>8315</v>
      </c>
      <c r="S4032" t="s">
        <v>8316</v>
      </c>
      <c r="T4032" s="11">
        <f t="shared" si="313"/>
        <v>42403.784027777772</v>
      </c>
      <c r="U4032" s="11">
        <f t="shared" si="314"/>
        <v>42374.655081018514</v>
      </c>
    </row>
    <row r="4033" spans="1:21" ht="48" x14ac:dyDescent="0.2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s="6">
        <f t="shared" si="310"/>
        <v>0</v>
      </c>
      <c r="G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8269</v>
      </c>
      <c r="P4033" s="4" t="e">
        <f t="shared" si="311"/>
        <v>#DIV/0!</v>
      </c>
      <c r="Q4033" s="7">
        <f t="shared" si="312"/>
        <v>0</v>
      </c>
      <c r="R4033" s="8" t="s">
        <v>8315</v>
      </c>
      <c r="S4033" t="s">
        <v>8316</v>
      </c>
      <c r="T4033" s="11">
        <f t="shared" si="313"/>
        <v>41991.626898148148</v>
      </c>
      <c r="U4033" s="11">
        <f t="shared" si="314"/>
        <v>41941.585231481484</v>
      </c>
    </row>
    <row r="4034" spans="1:21" ht="48" x14ac:dyDescent="0.2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s="6">
        <f t="shared" si="310"/>
        <v>7</v>
      </c>
      <c r="G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8269</v>
      </c>
      <c r="P4034" s="4">
        <f t="shared" si="311"/>
        <v>59</v>
      </c>
      <c r="Q4034" s="7">
        <f t="shared" si="312"/>
        <v>59</v>
      </c>
      <c r="R4034" s="8" t="s">
        <v>8315</v>
      </c>
      <c r="S4034" t="s">
        <v>8316</v>
      </c>
      <c r="T4034" s="11">
        <f t="shared" si="313"/>
        <v>42353.85087962963</v>
      </c>
      <c r="U4034" s="11">
        <f t="shared" si="314"/>
        <v>42293.809212962966</v>
      </c>
    </row>
    <row r="4035" spans="1:21" ht="48" x14ac:dyDescent="0.2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s="6">
        <f t="shared" ref="F4035:F4098" si="315">ROUND(E4035/D4035*100,0)</f>
        <v>26</v>
      </c>
      <c r="G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8269</v>
      </c>
      <c r="P4035" s="4">
        <f t="shared" ref="P4035:P4098" si="316">ROUND(E4035/M4035,2)</f>
        <v>65.34</v>
      </c>
      <c r="Q4035" s="7">
        <f t="shared" ref="Q4035:Q4098" si="317">IFERROR(ROUND(E4035/M4035,2),0)</f>
        <v>65.34</v>
      </c>
      <c r="R4035" s="8" t="s">
        <v>8315</v>
      </c>
      <c r="S4035" t="s">
        <v>8316</v>
      </c>
      <c r="T4035" s="11">
        <f t="shared" ref="T4035:T4098" si="318">(((J4035/60)/60)/24)+DATE(1970,1,1)</f>
        <v>42645.375</v>
      </c>
      <c r="U4035" s="11">
        <f t="shared" ref="U4035:U4098" si="319">(((K4035/60)/60)/24)+DATE(1970,1,1)</f>
        <v>42614.268796296295</v>
      </c>
    </row>
    <row r="4036" spans="1:21" ht="48" x14ac:dyDescent="0.2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s="6">
        <f t="shared" si="315"/>
        <v>1</v>
      </c>
      <c r="G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8269</v>
      </c>
      <c r="P4036" s="4">
        <f t="shared" si="316"/>
        <v>100</v>
      </c>
      <c r="Q4036" s="7">
        <f t="shared" si="317"/>
        <v>100</v>
      </c>
      <c r="R4036" s="8" t="s">
        <v>8315</v>
      </c>
      <c r="S4036" t="s">
        <v>8316</v>
      </c>
      <c r="T4036" s="11">
        <f t="shared" si="318"/>
        <v>42097.905671296292</v>
      </c>
      <c r="U4036" s="11">
        <f t="shared" si="319"/>
        <v>42067.947337962964</v>
      </c>
    </row>
    <row r="4037" spans="1:21" ht="32" x14ac:dyDescent="0.2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s="6">
        <f t="shared" si="315"/>
        <v>37</v>
      </c>
      <c r="G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8269</v>
      </c>
      <c r="P4037" s="4">
        <f t="shared" si="316"/>
        <v>147.4</v>
      </c>
      <c r="Q4037" s="7">
        <f t="shared" si="317"/>
        <v>147.4</v>
      </c>
      <c r="R4037" s="8" t="s">
        <v>8315</v>
      </c>
      <c r="S4037" t="s">
        <v>8316</v>
      </c>
      <c r="T4037" s="11">
        <f t="shared" si="318"/>
        <v>41933.882951388885</v>
      </c>
      <c r="U4037" s="11">
        <f t="shared" si="319"/>
        <v>41903.882951388885</v>
      </c>
    </row>
    <row r="4038" spans="1:21" ht="48" x14ac:dyDescent="0.2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s="6">
        <f t="shared" si="315"/>
        <v>47</v>
      </c>
      <c r="G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8269</v>
      </c>
      <c r="P4038" s="4">
        <f t="shared" si="316"/>
        <v>166.06</v>
      </c>
      <c r="Q4038" s="7">
        <f t="shared" si="317"/>
        <v>166.06</v>
      </c>
      <c r="R4038" s="8" t="s">
        <v>8315</v>
      </c>
      <c r="S4038" t="s">
        <v>8316</v>
      </c>
      <c r="T4038" s="11">
        <f t="shared" si="318"/>
        <v>41821.9375</v>
      </c>
      <c r="U4038" s="11">
        <f t="shared" si="319"/>
        <v>41804.937083333331</v>
      </c>
    </row>
    <row r="4039" spans="1:21" ht="48" x14ac:dyDescent="0.2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s="6">
        <f t="shared" si="315"/>
        <v>11</v>
      </c>
      <c r="G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8269</v>
      </c>
      <c r="P4039" s="4">
        <f t="shared" si="316"/>
        <v>40</v>
      </c>
      <c r="Q4039" s="7">
        <f t="shared" si="317"/>
        <v>40</v>
      </c>
      <c r="R4039" s="8" t="s">
        <v>8315</v>
      </c>
      <c r="S4039" t="s">
        <v>8316</v>
      </c>
      <c r="T4039" s="11">
        <f t="shared" si="318"/>
        <v>42514.600694444445</v>
      </c>
      <c r="U4039" s="11">
        <f t="shared" si="319"/>
        <v>42497.070775462969</v>
      </c>
    </row>
    <row r="4040" spans="1:21" ht="48" x14ac:dyDescent="0.2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s="6">
        <f t="shared" si="315"/>
        <v>12</v>
      </c>
      <c r="G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8269</v>
      </c>
      <c r="P4040" s="4">
        <f t="shared" si="316"/>
        <v>75.25</v>
      </c>
      <c r="Q4040" s="7">
        <f t="shared" si="317"/>
        <v>75.25</v>
      </c>
      <c r="R4040" s="8" t="s">
        <v>8315</v>
      </c>
      <c r="S4040" t="s">
        <v>8316</v>
      </c>
      <c r="T4040" s="11">
        <f t="shared" si="318"/>
        <v>41929.798726851855</v>
      </c>
      <c r="U4040" s="11">
        <f t="shared" si="319"/>
        <v>41869.798726851855</v>
      </c>
    </row>
    <row r="4041" spans="1:21" ht="32" x14ac:dyDescent="0.2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s="6">
        <f t="shared" si="315"/>
        <v>60</v>
      </c>
      <c r="G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8269</v>
      </c>
      <c r="P4041" s="4">
        <f t="shared" si="316"/>
        <v>60</v>
      </c>
      <c r="Q4041" s="7">
        <f t="shared" si="317"/>
        <v>60</v>
      </c>
      <c r="R4041" s="8" t="s">
        <v>8315</v>
      </c>
      <c r="S4041" t="s">
        <v>8316</v>
      </c>
      <c r="T4041" s="11">
        <f t="shared" si="318"/>
        <v>42339.249305555553</v>
      </c>
      <c r="U4041" s="11">
        <f t="shared" si="319"/>
        <v>42305.670914351853</v>
      </c>
    </row>
    <row r="4042" spans="1:21" ht="48" x14ac:dyDescent="0.2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s="6">
        <f t="shared" si="315"/>
        <v>31</v>
      </c>
      <c r="G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8269</v>
      </c>
      <c r="P4042" s="4">
        <f t="shared" si="316"/>
        <v>1250</v>
      </c>
      <c r="Q4042" s="7">
        <f t="shared" si="317"/>
        <v>1250</v>
      </c>
      <c r="R4042" s="8" t="s">
        <v>8315</v>
      </c>
      <c r="S4042" t="s">
        <v>8316</v>
      </c>
      <c r="T4042" s="11">
        <f t="shared" si="318"/>
        <v>42203.125</v>
      </c>
      <c r="U4042" s="11">
        <f t="shared" si="319"/>
        <v>42144.231527777782</v>
      </c>
    </row>
    <row r="4043" spans="1:21" ht="32" x14ac:dyDescent="0.2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s="6">
        <f t="shared" si="315"/>
        <v>0</v>
      </c>
      <c r="G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8269</v>
      </c>
      <c r="P4043" s="4">
        <f t="shared" si="316"/>
        <v>10.5</v>
      </c>
      <c r="Q4043" s="7">
        <f t="shared" si="317"/>
        <v>10.5</v>
      </c>
      <c r="R4043" s="8" t="s">
        <v>8315</v>
      </c>
      <c r="S4043" t="s">
        <v>8316</v>
      </c>
      <c r="T4043" s="11">
        <f t="shared" si="318"/>
        <v>42619.474004629628</v>
      </c>
      <c r="U4043" s="11">
        <f t="shared" si="319"/>
        <v>42559.474004629628</v>
      </c>
    </row>
    <row r="4044" spans="1:21" ht="48" x14ac:dyDescent="0.2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s="6">
        <f t="shared" si="315"/>
        <v>0</v>
      </c>
      <c r="G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8269</v>
      </c>
      <c r="P4044" s="4">
        <f t="shared" si="316"/>
        <v>7</v>
      </c>
      <c r="Q4044" s="7">
        <f t="shared" si="317"/>
        <v>7</v>
      </c>
      <c r="R4044" s="8" t="s">
        <v>8315</v>
      </c>
      <c r="S4044" t="s">
        <v>8316</v>
      </c>
      <c r="T4044" s="11">
        <f t="shared" si="318"/>
        <v>42024.802777777775</v>
      </c>
      <c r="U4044" s="11">
        <f t="shared" si="319"/>
        <v>41995.084074074075</v>
      </c>
    </row>
    <row r="4045" spans="1:21" ht="48" x14ac:dyDescent="0.2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s="6">
        <f t="shared" si="315"/>
        <v>0</v>
      </c>
      <c r="G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8269</v>
      </c>
      <c r="P4045" s="4" t="e">
        <f t="shared" si="316"/>
        <v>#DIV/0!</v>
      </c>
      <c r="Q4045" s="7">
        <f t="shared" si="317"/>
        <v>0</v>
      </c>
      <c r="R4045" s="8" t="s">
        <v>8315</v>
      </c>
      <c r="S4045" t="s">
        <v>8316</v>
      </c>
      <c r="T4045" s="11">
        <f t="shared" si="318"/>
        <v>41963.957465277781</v>
      </c>
      <c r="U4045" s="11">
        <f t="shared" si="319"/>
        <v>41948.957465277781</v>
      </c>
    </row>
    <row r="4046" spans="1:21" ht="48" x14ac:dyDescent="0.2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s="6">
        <f t="shared" si="315"/>
        <v>38</v>
      </c>
      <c r="G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8269</v>
      </c>
      <c r="P4046" s="4">
        <f t="shared" si="316"/>
        <v>56.25</v>
      </c>
      <c r="Q4046" s="7">
        <f t="shared" si="317"/>
        <v>56.25</v>
      </c>
      <c r="R4046" s="8" t="s">
        <v>8315</v>
      </c>
      <c r="S4046" t="s">
        <v>8316</v>
      </c>
      <c r="T4046" s="11">
        <f t="shared" si="318"/>
        <v>42104.208333333328</v>
      </c>
      <c r="U4046" s="11">
        <f t="shared" si="319"/>
        <v>42074.219699074078</v>
      </c>
    </row>
    <row r="4047" spans="1:21" ht="48" x14ac:dyDescent="0.2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s="6">
        <f t="shared" si="315"/>
        <v>0</v>
      </c>
      <c r="G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8269</v>
      </c>
      <c r="P4047" s="4">
        <f t="shared" si="316"/>
        <v>1</v>
      </c>
      <c r="Q4047" s="7">
        <f t="shared" si="317"/>
        <v>1</v>
      </c>
      <c r="R4047" s="8" t="s">
        <v>8315</v>
      </c>
      <c r="S4047" t="s">
        <v>8316</v>
      </c>
      <c r="T4047" s="11">
        <f t="shared" si="318"/>
        <v>41872.201261574075</v>
      </c>
      <c r="U4047" s="11">
        <f t="shared" si="319"/>
        <v>41842.201261574075</v>
      </c>
    </row>
    <row r="4048" spans="1:21" ht="48" x14ac:dyDescent="0.2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s="6">
        <f t="shared" si="315"/>
        <v>8</v>
      </c>
      <c r="G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8269</v>
      </c>
      <c r="P4048" s="4">
        <f t="shared" si="316"/>
        <v>38.33</v>
      </c>
      <c r="Q4048" s="7">
        <f t="shared" si="317"/>
        <v>38.33</v>
      </c>
      <c r="R4048" s="8" t="s">
        <v>8315</v>
      </c>
      <c r="S4048" t="s">
        <v>8316</v>
      </c>
      <c r="T4048" s="11">
        <f t="shared" si="318"/>
        <v>41934.650578703702</v>
      </c>
      <c r="U4048" s="11">
        <f t="shared" si="319"/>
        <v>41904.650578703702</v>
      </c>
    </row>
    <row r="4049" spans="1:21" ht="48" x14ac:dyDescent="0.2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s="6">
        <f t="shared" si="315"/>
        <v>2</v>
      </c>
      <c r="G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8269</v>
      </c>
      <c r="P4049" s="4">
        <f t="shared" si="316"/>
        <v>27.5</v>
      </c>
      <c r="Q4049" s="7">
        <f t="shared" si="317"/>
        <v>27.5</v>
      </c>
      <c r="R4049" s="8" t="s">
        <v>8315</v>
      </c>
      <c r="S4049" t="s">
        <v>8316</v>
      </c>
      <c r="T4049" s="11">
        <f t="shared" si="318"/>
        <v>42015.041666666672</v>
      </c>
      <c r="U4049" s="11">
        <f t="shared" si="319"/>
        <v>41991.022488425922</v>
      </c>
    </row>
    <row r="4050" spans="1:21" ht="48" x14ac:dyDescent="0.2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s="6">
        <f t="shared" si="315"/>
        <v>18</v>
      </c>
      <c r="G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8269</v>
      </c>
      <c r="P4050" s="4">
        <f t="shared" si="316"/>
        <v>32.979999999999997</v>
      </c>
      <c r="Q4050" s="7">
        <f t="shared" si="317"/>
        <v>32.979999999999997</v>
      </c>
      <c r="R4050" s="8" t="s">
        <v>8315</v>
      </c>
      <c r="S4050" t="s">
        <v>8316</v>
      </c>
      <c r="T4050" s="11">
        <f t="shared" si="318"/>
        <v>42471.467442129629</v>
      </c>
      <c r="U4050" s="11">
        <f t="shared" si="319"/>
        <v>42436.509108796294</v>
      </c>
    </row>
    <row r="4051" spans="1:21" ht="48" x14ac:dyDescent="0.2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s="6">
        <f t="shared" si="315"/>
        <v>0</v>
      </c>
      <c r="G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8269</v>
      </c>
      <c r="P4051" s="4">
        <f t="shared" si="316"/>
        <v>16</v>
      </c>
      <c r="Q4051" s="7">
        <f t="shared" si="317"/>
        <v>16</v>
      </c>
      <c r="R4051" s="8" t="s">
        <v>8315</v>
      </c>
      <c r="S4051" t="s">
        <v>8316</v>
      </c>
      <c r="T4051" s="11">
        <f t="shared" si="318"/>
        <v>42199.958506944444</v>
      </c>
      <c r="U4051" s="11">
        <f t="shared" si="319"/>
        <v>42169.958506944444</v>
      </c>
    </row>
    <row r="4052" spans="1:21" ht="48" x14ac:dyDescent="0.2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s="6">
        <f t="shared" si="315"/>
        <v>0</v>
      </c>
      <c r="G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8269</v>
      </c>
      <c r="P4052" s="4">
        <f t="shared" si="316"/>
        <v>1</v>
      </c>
      <c r="Q4052" s="7">
        <f t="shared" si="317"/>
        <v>1</v>
      </c>
      <c r="R4052" s="8" t="s">
        <v>8315</v>
      </c>
      <c r="S4052" t="s">
        <v>8316</v>
      </c>
      <c r="T4052" s="11">
        <f t="shared" si="318"/>
        <v>41935.636469907404</v>
      </c>
      <c r="U4052" s="11">
        <f t="shared" si="319"/>
        <v>41905.636469907404</v>
      </c>
    </row>
    <row r="4053" spans="1:21" ht="48" x14ac:dyDescent="0.2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s="6">
        <f t="shared" si="315"/>
        <v>0</v>
      </c>
      <c r="G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8269</v>
      </c>
      <c r="P4053" s="4" t="e">
        <f t="shared" si="316"/>
        <v>#DIV/0!</v>
      </c>
      <c r="Q4053" s="7">
        <f t="shared" si="317"/>
        <v>0</v>
      </c>
      <c r="R4053" s="8" t="s">
        <v>8315</v>
      </c>
      <c r="S4053" t="s">
        <v>8316</v>
      </c>
      <c r="T4053" s="11">
        <f t="shared" si="318"/>
        <v>41768.286805555559</v>
      </c>
      <c r="U4053" s="11">
        <f t="shared" si="319"/>
        <v>41761.810150462967</v>
      </c>
    </row>
    <row r="4054" spans="1:21" ht="64" x14ac:dyDescent="0.2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s="6">
        <f t="shared" si="315"/>
        <v>38</v>
      </c>
      <c r="G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8269</v>
      </c>
      <c r="P4054" s="4">
        <f t="shared" si="316"/>
        <v>86.62</v>
      </c>
      <c r="Q4054" s="7">
        <f t="shared" si="317"/>
        <v>86.62</v>
      </c>
      <c r="R4054" s="8" t="s">
        <v>8315</v>
      </c>
      <c r="S4054" t="s">
        <v>8316</v>
      </c>
      <c r="T4054" s="11">
        <f t="shared" si="318"/>
        <v>41925.878657407404</v>
      </c>
      <c r="U4054" s="11">
        <f t="shared" si="319"/>
        <v>41865.878657407404</v>
      </c>
    </row>
    <row r="4055" spans="1:21" ht="48" x14ac:dyDescent="0.2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s="6">
        <f t="shared" si="315"/>
        <v>22</v>
      </c>
      <c r="G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8269</v>
      </c>
      <c r="P4055" s="4">
        <f t="shared" si="316"/>
        <v>55</v>
      </c>
      <c r="Q4055" s="7">
        <f t="shared" si="317"/>
        <v>55</v>
      </c>
      <c r="R4055" s="8" t="s">
        <v>8315</v>
      </c>
      <c r="S4055" t="s">
        <v>8316</v>
      </c>
      <c r="T4055" s="11">
        <f t="shared" si="318"/>
        <v>41958.833333333328</v>
      </c>
      <c r="U4055" s="11">
        <f t="shared" si="319"/>
        <v>41928.690138888887</v>
      </c>
    </row>
    <row r="4056" spans="1:21" ht="48" x14ac:dyDescent="0.2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s="6">
        <f t="shared" si="315"/>
        <v>0</v>
      </c>
      <c r="G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8269</v>
      </c>
      <c r="P4056" s="4" t="e">
        <f t="shared" si="316"/>
        <v>#DIV/0!</v>
      </c>
      <c r="Q4056" s="7">
        <f t="shared" si="317"/>
        <v>0</v>
      </c>
      <c r="R4056" s="8" t="s">
        <v>8315</v>
      </c>
      <c r="S4056" t="s">
        <v>8316</v>
      </c>
      <c r="T4056" s="11">
        <f t="shared" si="318"/>
        <v>42644.166666666672</v>
      </c>
      <c r="U4056" s="11">
        <f t="shared" si="319"/>
        <v>42613.841261574074</v>
      </c>
    </row>
    <row r="4057" spans="1:21" ht="48" x14ac:dyDescent="0.2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s="6">
        <f t="shared" si="315"/>
        <v>18</v>
      </c>
      <c r="G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8269</v>
      </c>
      <c r="P4057" s="4">
        <f t="shared" si="316"/>
        <v>41.95</v>
      </c>
      <c r="Q4057" s="7">
        <f t="shared" si="317"/>
        <v>41.95</v>
      </c>
      <c r="R4057" s="8" t="s">
        <v>8315</v>
      </c>
      <c r="S4057" t="s">
        <v>8316</v>
      </c>
      <c r="T4057" s="11">
        <f t="shared" si="318"/>
        <v>41809.648506944446</v>
      </c>
      <c r="U4057" s="11">
        <f t="shared" si="319"/>
        <v>41779.648506944446</v>
      </c>
    </row>
    <row r="4058" spans="1:21" ht="48" x14ac:dyDescent="0.2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s="6">
        <f t="shared" si="315"/>
        <v>53</v>
      </c>
      <c r="G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8269</v>
      </c>
      <c r="P4058" s="4">
        <f t="shared" si="316"/>
        <v>88.33</v>
      </c>
      <c r="Q4058" s="7">
        <f t="shared" si="317"/>
        <v>88.33</v>
      </c>
      <c r="R4058" s="8" t="s">
        <v>8315</v>
      </c>
      <c r="S4058" t="s">
        <v>8316</v>
      </c>
      <c r="T4058" s="11">
        <f t="shared" si="318"/>
        <v>42554.832638888889</v>
      </c>
      <c r="U4058" s="11">
        <f t="shared" si="319"/>
        <v>42534.933321759265</v>
      </c>
    </row>
    <row r="4059" spans="1:21" ht="48" x14ac:dyDescent="0.2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s="6">
        <f t="shared" si="315"/>
        <v>22</v>
      </c>
      <c r="G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8269</v>
      </c>
      <c r="P4059" s="4">
        <f t="shared" si="316"/>
        <v>129.16999999999999</v>
      </c>
      <c r="Q4059" s="7">
        <f t="shared" si="317"/>
        <v>129.16999999999999</v>
      </c>
      <c r="R4059" s="8" t="s">
        <v>8315</v>
      </c>
      <c r="S4059" t="s">
        <v>8316</v>
      </c>
      <c r="T4059" s="11">
        <f t="shared" si="318"/>
        <v>42333.958333333328</v>
      </c>
      <c r="U4059" s="11">
        <f t="shared" si="319"/>
        <v>42310.968518518523</v>
      </c>
    </row>
    <row r="4060" spans="1:21" ht="48" x14ac:dyDescent="0.2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s="6">
        <f t="shared" si="315"/>
        <v>3</v>
      </c>
      <c r="G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8269</v>
      </c>
      <c r="P4060" s="4">
        <f t="shared" si="316"/>
        <v>23.75</v>
      </c>
      <c r="Q4060" s="7">
        <f t="shared" si="317"/>
        <v>23.75</v>
      </c>
      <c r="R4060" s="8" t="s">
        <v>8315</v>
      </c>
      <c r="S4060" t="s">
        <v>8316</v>
      </c>
      <c r="T4060" s="11">
        <f t="shared" si="318"/>
        <v>42461.165972222225</v>
      </c>
      <c r="U4060" s="11">
        <f t="shared" si="319"/>
        <v>42446.060694444444</v>
      </c>
    </row>
    <row r="4061" spans="1:21" ht="48" x14ac:dyDescent="0.2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s="6">
        <f t="shared" si="315"/>
        <v>3</v>
      </c>
      <c r="G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8269</v>
      </c>
      <c r="P4061" s="4">
        <f t="shared" si="316"/>
        <v>35.71</v>
      </c>
      <c r="Q4061" s="7">
        <f t="shared" si="317"/>
        <v>35.71</v>
      </c>
      <c r="R4061" s="8" t="s">
        <v>8315</v>
      </c>
      <c r="S4061" t="s">
        <v>8316</v>
      </c>
      <c r="T4061" s="11">
        <f t="shared" si="318"/>
        <v>41898.125</v>
      </c>
      <c r="U4061" s="11">
        <f t="shared" si="319"/>
        <v>41866.640648148146</v>
      </c>
    </row>
    <row r="4062" spans="1:21" ht="48" x14ac:dyDescent="0.2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s="6">
        <f t="shared" si="315"/>
        <v>3</v>
      </c>
      <c r="G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8269</v>
      </c>
      <c r="P4062" s="4">
        <f t="shared" si="316"/>
        <v>57</v>
      </c>
      <c r="Q4062" s="7">
        <f t="shared" si="317"/>
        <v>57</v>
      </c>
      <c r="R4062" s="8" t="s">
        <v>8315</v>
      </c>
      <c r="S4062" t="s">
        <v>8316</v>
      </c>
      <c r="T4062" s="11">
        <f t="shared" si="318"/>
        <v>41813.666666666664</v>
      </c>
      <c r="U4062" s="11">
        <f t="shared" si="319"/>
        <v>41779.695092592592</v>
      </c>
    </row>
    <row r="4063" spans="1:21" ht="32" x14ac:dyDescent="0.2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s="6">
        <f t="shared" si="315"/>
        <v>0</v>
      </c>
      <c r="G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8269</v>
      </c>
      <c r="P4063" s="4" t="e">
        <f t="shared" si="316"/>
        <v>#DIV/0!</v>
      </c>
      <c r="Q4063" s="7">
        <f t="shared" si="317"/>
        <v>0</v>
      </c>
      <c r="R4063" s="8" t="s">
        <v>8315</v>
      </c>
      <c r="S4063" t="s">
        <v>8316</v>
      </c>
      <c r="T4063" s="11">
        <f t="shared" si="318"/>
        <v>42481.099803240737</v>
      </c>
      <c r="U4063" s="11">
        <f t="shared" si="319"/>
        <v>42421.141469907408</v>
      </c>
    </row>
    <row r="4064" spans="1:21" ht="48" x14ac:dyDescent="0.2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s="6">
        <f t="shared" si="315"/>
        <v>2</v>
      </c>
      <c r="G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8269</v>
      </c>
      <c r="P4064" s="4">
        <f t="shared" si="316"/>
        <v>163.33000000000001</v>
      </c>
      <c r="Q4064" s="7">
        <f t="shared" si="317"/>
        <v>163.33000000000001</v>
      </c>
      <c r="R4064" s="8" t="s">
        <v>8315</v>
      </c>
      <c r="S4064" t="s">
        <v>8316</v>
      </c>
      <c r="T4064" s="11">
        <f t="shared" si="318"/>
        <v>42553.739212962959</v>
      </c>
      <c r="U4064" s="11">
        <f t="shared" si="319"/>
        <v>42523.739212962959</v>
      </c>
    </row>
    <row r="4065" spans="1:21" ht="48" x14ac:dyDescent="0.2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s="6">
        <f t="shared" si="315"/>
        <v>1</v>
      </c>
      <c r="G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8269</v>
      </c>
      <c r="P4065" s="4">
        <f t="shared" si="316"/>
        <v>15</v>
      </c>
      <c r="Q4065" s="7">
        <f t="shared" si="317"/>
        <v>15</v>
      </c>
      <c r="R4065" s="8" t="s">
        <v>8315</v>
      </c>
      <c r="S4065" t="s">
        <v>8316</v>
      </c>
      <c r="T4065" s="11">
        <f t="shared" si="318"/>
        <v>41817.681527777779</v>
      </c>
      <c r="U4065" s="11">
        <f t="shared" si="319"/>
        <v>41787.681527777779</v>
      </c>
    </row>
    <row r="4066" spans="1:21" ht="48" x14ac:dyDescent="0.2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s="6">
        <f t="shared" si="315"/>
        <v>19</v>
      </c>
      <c r="G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8269</v>
      </c>
      <c r="P4066" s="4">
        <f t="shared" si="316"/>
        <v>64.17</v>
      </c>
      <c r="Q4066" s="7">
        <f t="shared" si="317"/>
        <v>64.17</v>
      </c>
      <c r="R4066" s="8" t="s">
        <v>8315</v>
      </c>
      <c r="S4066" t="s">
        <v>8316</v>
      </c>
      <c r="T4066" s="11">
        <f t="shared" si="318"/>
        <v>42123.588263888887</v>
      </c>
      <c r="U4066" s="11">
        <f t="shared" si="319"/>
        <v>42093.588263888887</v>
      </c>
    </row>
    <row r="4067" spans="1:21" ht="32" x14ac:dyDescent="0.2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s="6">
        <f t="shared" si="315"/>
        <v>1</v>
      </c>
      <c r="G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8269</v>
      </c>
      <c r="P4067" s="4">
        <f t="shared" si="316"/>
        <v>6.75</v>
      </c>
      <c r="Q4067" s="7">
        <f t="shared" si="317"/>
        <v>6.75</v>
      </c>
      <c r="R4067" s="8" t="s">
        <v>8315</v>
      </c>
      <c r="S4067" t="s">
        <v>8316</v>
      </c>
      <c r="T4067" s="11">
        <f t="shared" si="318"/>
        <v>41863.951516203706</v>
      </c>
      <c r="U4067" s="11">
        <f t="shared" si="319"/>
        <v>41833.951516203706</v>
      </c>
    </row>
    <row r="4068" spans="1:21" ht="48" x14ac:dyDescent="0.2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s="6">
        <f t="shared" si="315"/>
        <v>0</v>
      </c>
      <c r="G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8269</v>
      </c>
      <c r="P4068" s="4">
        <f t="shared" si="316"/>
        <v>25</v>
      </c>
      <c r="Q4068" s="7">
        <f t="shared" si="317"/>
        <v>25</v>
      </c>
      <c r="R4068" s="8" t="s">
        <v>8315</v>
      </c>
      <c r="S4068" t="s">
        <v>8316</v>
      </c>
      <c r="T4068" s="11">
        <f t="shared" si="318"/>
        <v>42509.039212962962</v>
      </c>
      <c r="U4068" s="11">
        <f t="shared" si="319"/>
        <v>42479.039212962962</v>
      </c>
    </row>
    <row r="4069" spans="1:21" ht="48" x14ac:dyDescent="0.2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s="6">
        <f t="shared" si="315"/>
        <v>61</v>
      </c>
      <c r="G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8269</v>
      </c>
      <c r="P4069" s="4">
        <f t="shared" si="316"/>
        <v>179.12</v>
      </c>
      <c r="Q4069" s="7">
        <f t="shared" si="317"/>
        <v>179.12</v>
      </c>
      <c r="R4069" s="8" t="s">
        <v>8315</v>
      </c>
      <c r="S4069" t="s">
        <v>8316</v>
      </c>
      <c r="T4069" s="11">
        <f t="shared" si="318"/>
        <v>42275.117476851854</v>
      </c>
      <c r="U4069" s="11">
        <f t="shared" si="319"/>
        <v>42235.117476851854</v>
      </c>
    </row>
    <row r="4070" spans="1:21" ht="32" x14ac:dyDescent="0.2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s="6">
        <f t="shared" si="315"/>
        <v>1</v>
      </c>
      <c r="G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8269</v>
      </c>
      <c r="P4070" s="4">
        <f t="shared" si="316"/>
        <v>34.950000000000003</v>
      </c>
      <c r="Q4070" s="7">
        <f t="shared" si="317"/>
        <v>34.950000000000003</v>
      </c>
      <c r="R4070" s="8" t="s">
        <v>8315</v>
      </c>
      <c r="S4070" t="s">
        <v>8316</v>
      </c>
      <c r="T4070" s="11">
        <f t="shared" si="318"/>
        <v>42748.961805555555</v>
      </c>
      <c r="U4070" s="11">
        <f t="shared" si="319"/>
        <v>42718.963599537034</v>
      </c>
    </row>
    <row r="4071" spans="1:21" ht="48" x14ac:dyDescent="0.2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s="6">
        <f t="shared" si="315"/>
        <v>34</v>
      </c>
      <c r="G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8269</v>
      </c>
      <c r="P4071" s="4">
        <f t="shared" si="316"/>
        <v>33.08</v>
      </c>
      <c r="Q4071" s="7">
        <f t="shared" si="317"/>
        <v>33.08</v>
      </c>
      <c r="R4071" s="8" t="s">
        <v>8315</v>
      </c>
      <c r="S4071" t="s">
        <v>8316</v>
      </c>
      <c r="T4071" s="11">
        <f t="shared" si="318"/>
        <v>42063.5</v>
      </c>
      <c r="U4071" s="11">
        <f t="shared" si="319"/>
        <v>42022.661527777775</v>
      </c>
    </row>
    <row r="4072" spans="1:21" ht="32" x14ac:dyDescent="0.2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s="6">
        <f t="shared" si="315"/>
        <v>17</v>
      </c>
      <c r="G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8269</v>
      </c>
      <c r="P4072" s="4">
        <f t="shared" si="316"/>
        <v>27.5</v>
      </c>
      <c r="Q4072" s="7">
        <f t="shared" si="317"/>
        <v>27.5</v>
      </c>
      <c r="R4072" s="8" t="s">
        <v>8315</v>
      </c>
      <c r="S4072" t="s">
        <v>8316</v>
      </c>
      <c r="T4072" s="11">
        <f t="shared" si="318"/>
        <v>42064.125</v>
      </c>
      <c r="U4072" s="11">
        <f t="shared" si="319"/>
        <v>42031.666898148149</v>
      </c>
    </row>
    <row r="4073" spans="1:21" ht="48" x14ac:dyDescent="0.2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s="6">
        <f t="shared" si="315"/>
        <v>0</v>
      </c>
      <c r="G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8269</v>
      </c>
      <c r="P4073" s="4" t="e">
        <f t="shared" si="316"/>
        <v>#DIV/0!</v>
      </c>
      <c r="Q4073" s="7">
        <f t="shared" si="317"/>
        <v>0</v>
      </c>
      <c r="R4073" s="8" t="s">
        <v>8315</v>
      </c>
      <c r="S4073" t="s">
        <v>8316</v>
      </c>
      <c r="T4073" s="11">
        <f t="shared" si="318"/>
        <v>42730.804756944446</v>
      </c>
      <c r="U4073" s="11">
        <f t="shared" si="319"/>
        <v>42700.804756944446</v>
      </c>
    </row>
    <row r="4074" spans="1:21" ht="48" x14ac:dyDescent="0.2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s="6">
        <f t="shared" si="315"/>
        <v>0</v>
      </c>
      <c r="G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8269</v>
      </c>
      <c r="P4074" s="4">
        <f t="shared" si="316"/>
        <v>2</v>
      </c>
      <c r="Q4074" s="7">
        <f t="shared" si="317"/>
        <v>2</v>
      </c>
      <c r="R4074" s="8" t="s">
        <v>8315</v>
      </c>
      <c r="S4074" t="s">
        <v>8316</v>
      </c>
      <c r="T4074" s="11">
        <f t="shared" si="318"/>
        <v>41872.77443287037</v>
      </c>
      <c r="U4074" s="11">
        <f t="shared" si="319"/>
        <v>41812.77443287037</v>
      </c>
    </row>
    <row r="4075" spans="1:21" ht="48" x14ac:dyDescent="0.2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s="6">
        <f t="shared" si="315"/>
        <v>1</v>
      </c>
      <c r="G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8269</v>
      </c>
      <c r="P4075" s="4">
        <f t="shared" si="316"/>
        <v>18.5</v>
      </c>
      <c r="Q4075" s="7">
        <f t="shared" si="317"/>
        <v>18.5</v>
      </c>
      <c r="R4075" s="8" t="s">
        <v>8315</v>
      </c>
      <c r="S4075" t="s">
        <v>8316</v>
      </c>
      <c r="T4075" s="11">
        <f t="shared" si="318"/>
        <v>42133.166666666672</v>
      </c>
      <c r="U4075" s="11">
        <f t="shared" si="319"/>
        <v>42078.34520833334</v>
      </c>
    </row>
    <row r="4076" spans="1:21" ht="48" x14ac:dyDescent="0.2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s="6">
        <f t="shared" si="315"/>
        <v>27</v>
      </c>
      <c r="G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8269</v>
      </c>
      <c r="P4076" s="4">
        <f t="shared" si="316"/>
        <v>35</v>
      </c>
      <c r="Q4076" s="7">
        <f t="shared" si="317"/>
        <v>35</v>
      </c>
      <c r="R4076" s="8" t="s">
        <v>8315</v>
      </c>
      <c r="S4076" t="s">
        <v>8316</v>
      </c>
      <c r="T4076" s="11">
        <f t="shared" si="318"/>
        <v>42313.594618055555</v>
      </c>
      <c r="U4076" s="11">
        <f t="shared" si="319"/>
        <v>42283.552951388891</v>
      </c>
    </row>
    <row r="4077" spans="1:21" ht="48" x14ac:dyDescent="0.2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s="6">
        <f t="shared" si="315"/>
        <v>29</v>
      </c>
      <c r="G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8269</v>
      </c>
      <c r="P4077" s="4">
        <f t="shared" si="316"/>
        <v>44.31</v>
      </c>
      <c r="Q4077" s="7">
        <f t="shared" si="317"/>
        <v>44.31</v>
      </c>
      <c r="R4077" s="8" t="s">
        <v>8315</v>
      </c>
      <c r="S4077" t="s">
        <v>8316</v>
      </c>
      <c r="T4077" s="11">
        <f t="shared" si="318"/>
        <v>41820.727777777778</v>
      </c>
      <c r="U4077" s="11">
        <f t="shared" si="319"/>
        <v>41779.045937499999</v>
      </c>
    </row>
    <row r="4078" spans="1:21" ht="48" x14ac:dyDescent="0.2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s="6">
        <f t="shared" si="315"/>
        <v>0</v>
      </c>
      <c r="G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8269</v>
      </c>
      <c r="P4078" s="4" t="e">
        <f t="shared" si="316"/>
        <v>#DIV/0!</v>
      </c>
      <c r="Q4078" s="7">
        <f t="shared" si="317"/>
        <v>0</v>
      </c>
      <c r="R4078" s="8" t="s">
        <v>8315</v>
      </c>
      <c r="S4078" t="s">
        <v>8316</v>
      </c>
      <c r="T4078" s="11">
        <f t="shared" si="318"/>
        <v>41933.82708333333</v>
      </c>
      <c r="U4078" s="11">
        <f t="shared" si="319"/>
        <v>41905.795706018522</v>
      </c>
    </row>
    <row r="4079" spans="1:21" ht="48" x14ac:dyDescent="0.2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s="6">
        <f t="shared" si="315"/>
        <v>9</v>
      </c>
      <c r="G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8269</v>
      </c>
      <c r="P4079" s="4">
        <f t="shared" si="316"/>
        <v>222.5</v>
      </c>
      <c r="Q4079" s="7">
        <f t="shared" si="317"/>
        <v>222.5</v>
      </c>
      <c r="R4079" s="8" t="s">
        <v>8315</v>
      </c>
      <c r="S4079" t="s">
        <v>8316</v>
      </c>
      <c r="T4079" s="11">
        <f t="shared" si="318"/>
        <v>42725.7105787037</v>
      </c>
      <c r="U4079" s="11">
        <f t="shared" si="319"/>
        <v>42695.7105787037</v>
      </c>
    </row>
    <row r="4080" spans="1:21" ht="48" x14ac:dyDescent="0.2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s="6">
        <f t="shared" si="315"/>
        <v>0</v>
      </c>
      <c r="G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8269</v>
      </c>
      <c r="P4080" s="4" t="e">
        <f t="shared" si="316"/>
        <v>#DIV/0!</v>
      </c>
      <c r="Q4080" s="7">
        <f t="shared" si="317"/>
        <v>0</v>
      </c>
      <c r="R4080" s="8" t="s">
        <v>8315</v>
      </c>
      <c r="S4080" t="s">
        <v>8316</v>
      </c>
      <c r="T4080" s="11">
        <f t="shared" si="318"/>
        <v>42762.787523148145</v>
      </c>
      <c r="U4080" s="11">
        <f t="shared" si="319"/>
        <v>42732.787523148145</v>
      </c>
    </row>
    <row r="4081" spans="1:21" ht="48" x14ac:dyDescent="0.2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s="6">
        <f t="shared" si="315"/>
        <v>0</v>
      </c>
      <c r="G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8269</v>
      </c>
      <c r="P4081" s="4">
        <f t="shared" si="316"/>
        <v>5</v>
      </c>
      <c r="Q4081" s="7">
        <f t="shared" si="317"/>
        <v>5</v>
      </c>
      <c r="R4081" s="8" t="s">
        <v>8315</v>
      </c>
      <c r="S4081" t="s">
        <v>8316</v>
      </c>
      <c r="T4081" s="11">
        <f t="shared" si="318"/>
        <v>42540.938900462963</v>
      </c>
      <c r="U4081" s="11">
        <f t="shared" si="319"/>
        <v>42510.938900462963</v>
      </c>
    </row>
    <row r="4082" spans="1:21" ht="48" x14ac:dyDescent="0.2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s="6">
        <f t="shared" si="315"/>
        <v>0</v>
      </c>
      <c r="G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8269</v>
      </c>
      <c r="P4082" s="4" t="e">
        <f t="shared" si="316"/>
        <v>#DIV/0!</v>
      </c>
      <c r="Q4082" s="7">
        <f t="shared" si="317"/>
        <v>0</v>
      </c>
      <c r="R4082" s="8" t="s">
        <v>8315</v>
      </c>
      <c r="S4082" t="s">
        <v>8316</v>
      </c>
      <c r="T4082" s="11">
        <f t="shared" si="318"/>
        <v>42535.787500000006</v>
      </c>
      <c r="U4082" s="11">
        <f t="shared" si="319"/>
        <v>42511.698101851856</v>
      </c>
    </row>
    <row r="4083" spans="1:21" ht="48" x14ac:dyDescent="0.2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s="6">
        <f t="shared" si="315"/>
        <v>16</v>
      </c>
      <c r="G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8269</v>
      </c>
      <c r="P4083" s="4">
        <f t="shared" si="316"/>
        <v>29.17</v>
      </c>
      <c r="Q4083" s="7">
        <f t="shared" si="317"/>
        <v>29.17</v>
      </c>
      <c r="R4083" s="8" t="s">
        <v>8315</v>
      </c>
      <c r="S4083" t="s">
        <v>8316</v>
      </c>
      <c r="T4083" s="11">
        <f t="shared" si="318"/>
        <v>42071.539641203708</v>
      </c>
      <c r="U4083" s="11">
        <f t="shared" si="319"/>
        <v>42041.581307870365</v>
      </c>
    </row>
    <row r="4084" spans="1:21" ht="48" x14ac:dyDescent="0.2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s="6">
        <f t="shared" si="315"/>
        <v>2</v>
      </c>
      <c r="G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8269</v>
      </c>
      <c r="P4084" s="4">
        <f t="shared" si="316"/>
        <v>1.5</v>
      </c>
      <c r="Q4084" s="7">
        <f t="shared" si="317"/>
        <v>1.5</v>
      </c>
      <c r="R4084" s="8" t="s">
        <v>8315</v>
      </c>
      <c r="S4084" t="s">
        <v>8316</v>
      </c>
      <c r="T4084" s="11">
        <f t="shared" si="318"/>
        <v>42322.958333333328</v>
      </c>
      <c r="U4084" s="11">
        <f t="shared" si="319"/>
        <v>42307.189270833333</v>
      </c>
    </row>
    <row r="4085" spans="1:21" ht="48" x14ac:dyDescent="0.2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s="6">
        <f t="shared" si="315"/>
        <v>22</v>
      </c>
      <c r="G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8269</v>
      </c>
      <c r="P4085" s="4">
        <f t="shared" si="316"/>
        <v>126.5</v>
      </c>
      <c r="Q4085" s="7">
        <f t="shared" si="317"/>
        <v>126.5</v>
      </c>
      <c r="R4085" s="8" t="s">
        <v>8315</v>
      </c>
      <c r="S4085" t="s">
        <v>8316</v>
      </c>
      <c r="T4085" s="11">
        <f t="shared" si="318"/>
        <v>42383.761759259258</v>
      </c>
      <c r="U4085" s="11">
        <f t="shared" si="319"/>
        <v>42353.761759259258</v>
      </c>
    </row>
    <row r="4086" spans="1:21" ht="48" x14ac:dyDescent="0.2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s="6">
        <f t="shared" si="315"/>
        <v>0</v>
      </c>
      <c r="G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8269</v>
      </c>
      <c r="P4086" s="4">
        <f t="shared" si="316"/>
        <v>10</v>
      </c>
      <c r="Q4086" s="7">
        <f t="shared" si="317"/>
        <v>10</v>
      </c>
      <c r="R4086" s="8" t="s">
        <v>8315</v>
      </c>
      <c r="S4086" t="s">
        <v>8316</v>
      </c>
      <c r="T4086" s="11">
        <f t="shared" si="318"/>
        <v>42652.436412037037</v>
      </c>
      <c r="U4086" s="11">
        <f t="shared" si="319"/>
        <v>42622.436412037037</v>
      </c>
    </row>
    <row r="4087" spans="1:21" ht="48" x14ac:dyDescent="0.2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s="6">
        <f t="shared" si="315"/>
        <v>0</v>
      </c>
      <c r="G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8269</v>
      </c>
      <c r="P4087" s="4">
        <f t="shared" si="316"/>
        <v>10</v>
      </c>
      <c r="Q4087" s="7">
        <f t="shared" si="317"/>
        <v>10</v>
      </c>
      <c r="R4087" s="8" t="s">
        <v>8315</v>
      </c>
      <c r="S4087" t="s">
        <v>8316</v>
      </c>
      <c r="T4087" s="11">
        <f t="shared" si="318"/>
        <v>42087.165972222225</v>
      </c>
      <c r="U4087" s="11">
        <f t="shared" si="319"/>
        <v>42058.603877314818</v>
      </c>
    </row>
    <row r="4088" spans="1:21" ht="48" x14ac:dyDescent="0.2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s="6">
        <f t="shared" si="315"/>
        <v>5</v>
      </c>
      <c r="G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8269</v>
      </c>
      <c r="P4088" s="4">
        <f t="shared" si="316"/>
        <v>9.4</v>
      </c>
      <c r="Q4088" s="7">
        <f t="shared" si="317"/>
        <v>9.4</v>
      </c>
      <c r="R4088" s="8" t="s">
        <v>8315</v>
      </c>
      <c r="S4088" t="s">
        <v>8316</v>
      </c>
      <c r="T4088" s="11">
        <f t="shared" si="318"/>
        <v>42329.166666666672</v>
      </c>
      <c r="U4088" s="11">
        <f t="shared" si="319"/>
        <v>42304.940960648149</v>
      </c>
    </row>
    <row r="4089" spans="1:21" ht="16" x14ac:dyDescent="0.2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s="6">
        <f t="shared" si="315"/>
        <v>0</v>
      </c>
      <c r="G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8269</v>
      </c>
      <c r="P4089" s="4" t="e">
        <f t="shared" si="316"/>
        <v>#DIV/0!</v>
      </c>
      <c r="Q4089" s="7">
        <f t="shared" si="317"/>
        <v>0</v>
      </c>
      <c r="R4089" s="8" t="s">
        <v>8315</v>
      </c>
      <c r="S4089" t="s">
        <v>8316</v>
      </c>
      <c r="T4089" s="11">
        <f t="shared" si="318"/>
        <v>42568.742893518516</v>
      </c>
      <c r="U4089" s="11">
        <f t="shared" si="319"/>
        <v>42538.742893518516</v>
      </c>
    </row>
    <row r="4090" spans="1:21" ht="48" x14ac:dyDescent="0.2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s="6">
        <f t="shared" si="315"/>
        <v>11</v>
      </c>
      <c r="G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8269</v>
      </c>
      <c r="P4090" s="4">
        <f t="shared" si="316"/>
        <v>72</v>
      </c>
      <c r="Q4090" s="7">
        <f t="shared" si="317"/>
        <v>72</v>
      </c>
      <c r="R4090" s="8" t="s">
        <v>8315</v>
      </c>
      <c r="S4090" t="s">
        <v>8316</v>
      </c>
      <c r="T4090" s="11">
        <f t="shared" si="318"/>
        <v>42020.434722222228</v>
      </c>
      <c r="U4090" s="11">
        <f t="shared" si="319"/>
        <v>41990.612546296295</v>
      </c>
    </row>
    <row r="4091" spans="1:21" ht="48" x14ac:dyDescent="0.2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s="6">
        <f t="shared" si="315"/>
        <v>5</v>
      </c>
      <c r="G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8269</v>
      </c>
      <c r="P4091" s="4">
        <f t="shared" si="316"/>
        <v>30</v>
      </c>
      <c r="Q4091" s="7">
        <f t="shared" si="317"/>
        <v>30</v>
      </c>
      <c r="R4091" s="8" t="s">
        <v>8315</v>
      </c>
      <c r="S4091" t="s">
        <v>8316</v>
      </c>
      <c r="T4091" s="11">
        <f t="shared" si="318"/>
        <v>42155.732638888891</v>
      </c>
      <c r="U4091" s="11">
        <f t="shared" si="319"/>
        <v>42122.732499999998</v>
      </c>
    </row>
    <row r="4092" spans="1:21" ht="48" x14ac:dyDescent="0.2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s="6">
        <f t="shared" si="315"/>
        <v>3</v>
      </c>
      <c r="G4092" t="s">
        <v>8220</v>
      </c>
      <c r="H4092" t="s">
        <v>8223</v>
      </c>
      <c r="I4092" t="s">
        <v>8245</v>
      </c>
      <c r="J4092">
        <v>1438959600</v>
      </c>
      <c r="K4092" s="5">
        <v>1437754137</v>
      </c>
      <c r="L4092" t="b">
        <v>0</v>
      </c>
      <c r="M4092">
        <v>3</v>
      </c>
      <c r="N4092" t="b">
        <v>0</v>
      </c>
      <c r="O4092" t="s">
        <v>8269</v>
      </c>
      <c r="P4092" s="4">
        <f t="shared" si="316"/>
        <v>10.67</v>
      </c>
      <c r="Q4092" s="7">
        <f t="shared" si="317"/>
        <v>10.67</v>
      </c>
      <c r="R4092" s="8" t="s">
        <v>8315</v>
      </c>
      <c r="S4092" t="s">
        <v>8316</v>
      </c>
      <c r="T4092" s="11">
        <f t="shared" si="318"/>
        <v>42223.625</v>
      </c>
      <c r="U4092" s="11">
        <f t="shared" si="319"/>
        <v>42209.67288194444</v>
      </c>
    </row>
    <row r="4093" spans="1:21" ht="48" x14ac:dyDescent="0.2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s="6">
        <f t="shared" si="315"/>
        <v>13</v>
      </c>
      <c r="G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8269</v>
      </c>
      <c r="P4093" s="4">
        <f t="shared" si="316"/>
        <v>25.5</v>
      </c>
      <c r="Q4093" s="7">
        <f t="shared" si="317"/>
        <v>25.5</v>
      </c>
      <c r="R4093" s="8" t="s">
        <v>8315</v>
      </c>
      <c r="S4093" t="s">
        <v>8316</v>
      </c>
      <c r="T4093" s="11">
        <f t="shared" si="318"/>
        <v>42020.506377314814</v>
      </c>
      <c r="U4093" s="11">
        <f t="shared" si="319"/>
        <v>41990.506377314814</v>
      </c>
    </row>
    <row r="4094" spans="1:21" ht="48" x14ac:dyDescent="0.2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s="6">
        <f t="shared" si="315"/>
        <v>0</v>
      </c>
      <c r="G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8269</v>
      </c>
      <c r="P4094" s="4">
        <f t="shared" si="316"/>
        <v>20</v>
      </c>
      <c r="Q4094" s="7">
        <f t="shared" si="317"/>
        <v>20</v>
      </c>
      <c r="R4094" s="8" t="s">
        <v>8315</v>
      </c>
      <c r="S4094" t="s">
        <v>8316</v>
      </c>
      <c r="T4094" s="11">
        <f t="shared" si="318"/>
        <v>42099.153321759266</v>
      </c>
      <c r="U4094" s="11">
        <f t="shared" si="319"/>
        <v>42039.194988425923</v>
      </c>
    </row>
    <row r="4095" spans="1:21" ht="48" x14ac:dyDescent="0.2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s="6">
        <f t="shared" si="315"/>
        <v>2</v>
      </c>
      <c r="G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8269</v>
      </c>
      <c r="P4095" s="4">
        <f t="shared" si="316"/>
        <v>15</v>
      </c>
      <c r="Q4095" s="7">
        <f t="shared" si="317"/>
        <v>15</v>
      </c>
      <c r="R4095" s="8" t="s">
        <v>8315</v>
      </c>
      <c r="S4095" t="s">
        <v>8316</v>
      </c>
      <c r="T4095" s="11">
        <f t="shared" si="318"/>
        <v>42238.815891203703</v>
      </c>
      <c r="U4095" s="11">
        <f t="shared" si="319"/>
        <v>42178.815891203703</v>
      </c>
    </row>
    <row r="4096" spans="1:21" ht="48" x14ac:dyDescent="0.2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s="6">
        <f t="shared" si="315"/>
        <v>37</v>
      </c>
      <c r="G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8269</v>
      </c>
      <c r="P4096" s="4">
        <f t="shared" si="316"/>
        <v>91.25</v>
      </c>
      <c r="Q4096" s="7">
        <f t="shared" si="317"/>
        <v>91.25</v>
      </c>
      <c r="R4096" s="8" t="s">
        <v>8315</v>
      </c>
      <c r="S4096" t="s">
        <v>8316</v>
      </c>
      <c r="T4096" s="11">
        <f t="shared" si="318"/>
        <v>41934.207638888889</v>
      </c>
      <c r="U4096" s="11">
        <f t="shared" si="319"/>
        <v>41890.086805555555</v>
      </c>
    </row>
    <row r="4097" spans="1:21" ht="32" x14ac:dyDescent="0.2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s="6">
        <f t="shared" si="315"/>
        <v>3</v>
      </c>
      <c r="G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8269</v>
      </c>
      <c r="P4097" s="4">
        <f t="shared" si="316"/>
        <v>800</v>
      </c>
      <c r="Q4097" s="7">
        <f t="shared" si="317"/>
        <v>800</v>
      </c>
      <c r="R4097" s="8" t="s">
        <v>8315</v>
      </c>
      <c r="S4097" t="s">
        <v>8316</v>
      </c>
      <c r="T4097" s="11">
        <f t="shared" si="318"/>
        <v>42723.031828703708</v>
      </c>
      <c r="U4097" s="11">
        <f t="shared" si="319"/>
        <v>42693.031828703708</v>
      </c>
    </row>
    <row r="4098" spans="1:21" ht="48" x14ac:dyDescent="0.2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s="6">
        <f t="shared" si="315"/>
        <v>11</v>
      </c>
      <c r="G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8269</v>
      </c>
      <c r="P4098" s="4">
        <f t="shared" si="316"/>
        <v>80</v>
      </c>
      <c r="Q4098" s="7">
        <f t="shared" si="317"/>
        <v>80</v>
      </c>
      <c r="R4098" s="8" t="s">
        <v>8315</v>
      </c>
      <c r="S4098" t="s">
        <v>8316</v>
      </c>
      <c r="T4098" s="11">
        <f t="shared" si="318"/>
        <v>42794.368749999994</v>
      </c>
      <c r="U4098" s="11">
        <f t="shared" si="319"/>
        <v>42750.530312499999</v>
      </c>
    </row>
    <row r="4099" spans="1:21" ht="48" x14ac:dyDescent="0.2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s="6">
        <f t="shared" ref="F4099:F4116" si="320">ROUND(E4099/D4099*100,0)</f>
        <v>0</v>
      </c>
      <c r="G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8269</v>
      </c>
      <c r="P4099" s="4" t="e">
        <f t="shared" ref="P4099:P4117" si="321">ROUND(E4099/M4099,2)</f>
        <v>#DIV/0!</v>
      </c>
      <c r="Q4099" s="7">
        <f t="shared" ref="Q4099:Q4117" si="322">IFERROR(ROUND(E4099/M4099,2),0)</f>
        <v>0</v>
      </c>
      <c r="R4099" s="8" t="s">
        <v>8315</v>
      </c>
      <c r="S4099" t="s">
        <v>8316</v>
      </c>
      <c r="T4099" s="11">
        <f t="shared" ref="T4099:T4115" si="323">(((J4099/60)/60)/24)+DATE(1970,1,1)</f>
        <v>42400.996527777781</v>
      </c>
      <c r="U4099" s="11">
        <f t="shared" ref="U4099:U4115" si="324">(((K4099/60)/60)/24)+DATE(1970,1,1)</f>
        <v>42344.824502314819</v>
      </c>
    </row>
    <row r="4100" spans="1:21" ht="48" x14ac:dyDescent="0.2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s="6">
        <f t="shared" si="320"/>
        <v>0</v>
      </c>
      <c r="G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8269</v>
      </c>
      <c r="P4100" s="4" t="e">
        <f t="shared" si="321"/>
        <v>#DIV/0!</v>
      </c>
      <c r="Q4100" s="7">
        <f t="shared" si="322"/>
        <v>0</v>
      </c>
      <c r="R4100" s="8" t="s">
        <v>8315</v>
      </c>
      <c r="S4100" t="s">
        <v>8316</v>
      </c>
      <c r="T4100" s="11">
        <f t="shared" si="323"/>
        <v>42525.722187499996</v>
      </c>
      <c r="U4100" s="11">
        <f t="shared" si="324"/>
        <v>42495.722187499996</v>
      </c>
    </row>
    <row r="4101" spans="1:21" ht="48" x14ac:dyDescent="0.2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s="6">
        <f t="shared" si="320"/>
        <v>1</v>
      </c>
      <c r="G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8269</v>
      </c>
      <c r="P4101" s="4">
        <f t="shared" si="321"/>
        <v>50</v>
      </c>
      <c r="Q4101" s="7">
        <f t="shared" si="322"/>
        <v>50</v>
      </c>
      <c r="R4101" s="8" t="s">
        <v>8315</v>
      </c>
      <c r="S4101" t="s">
        <v>8316</v>
      </c>
      <c r="T4101" s="11">
        <f t="shared" si="323"/>
        <v>42615.850381944445</v>
      </c>
      <c r="U4101" s="11">
        <f t="shared" si="324"/>
        <v>42570.850381944445</v>
      </c>
    </row>
    <row r="4102" spans="1:21" ht="32" x14ac:dyDescent="0.2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s="6">
        <f t="shared" si="320"/>
        <v>0</v>
      </c>
      <c r="G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8269</v>
      </c>
      <c r="P4102" s="4" t="e">
        <f t="shared" si="321"/>
        <v>#DIV/0!</v>
      </c>
      <c r="Q4102" s="7">
        <f t="shared" si="322"/>
        <v>0</v>
      </c>
      <c r="R4102" s="8" t="s">
        <v>8315</v>
      </c>
      <c r="S4102" t="s">
        <v>8316</v>
      </c>
      <c r="T4102" s="11">
        <f t="shared" si="323"/>
        <v>41937.124884259261</v>
      </c>
      <c r="U4102" s="11">
        <f t="shared" si="324"/>
        <v>41927.124884259261</v>
      </c>
    </row>
    <row r="4103" spans="1:21" ht="48" x14ac:dyDescent="0.2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s="6">
        <f t="shared" si="320"/>
        <v>0</v>
      </c>
      <c r="G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8269</v>
      </c>
      <c r="P4103" s="4" t="e">
        <f t="shared" si="321"/>
        <v>#DIV/0!</v>
      </c>
      <c r="Q4103" s="7">
        <f t="shared" si="322"/>
        <v>0</v>
      </c>
      <c r="R4103" s="8" t="s">
        <v>8315</v>
      </c>
      <c r="S4103" t="s">
        <v>8316</v>
      </c>
      <c r="T4103" s="11">
        <f t="shared" si="323"/>
        <v>42760.903726851851</v>
      </c>
      <c r="U4103" s="11">
        <f t="shared" si="324"/>
        <v>42730.903726851851</v>
      </c>
    </row>
    <row r="4104" spans="1:21" ht="48" x14ac:dyDescent="0.2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s="6">
        <f t="shared" si="320"/>
        <v>27</v>
      </c>
      <c r="G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8269</v>
      </c>
      <c r="P4104" s="4">
        <f t="shared" si="321"/>
        <v>22.83</v>
      </c>
      <c r="Q4104" s="7">
        <f t="shared" si="322"/>
        <v>22.83</v>
      </c>
      <c r="R4104" s="8" t="s">
        <v>8315</v>
      </c>
      <c r="S4104" t="s">
        <v>8316</v>
      </c>
      <c r="T4104" s="11">
        <f t="shared" si="323"/>
        <v>42505.848067129627</v>
      </c>
      <c r="U4104" s="11">
        <f t="shared" si="324"/>
        <v>42475.848067129627</v>
      </c>
    </row>
    <row r="4105" spans="1:21" ht="48" x14ac:dyDescent="0.2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s="6">
        <f t="shared" si="320"/>
        <v>10</v>
      </c>
      <c r="G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8269</v>
      </c>
      <c r="P4105" s="4">
        <f t="shared" si="321"/>
        <v>16.670000000000002</v>
      </c>
      <c r="Q4105" s="7">
        <f t="shared" si="322"/>
        <v>16.670000000000002</v>
      </c>
      <c r="R4105" s="8" t="s">
        <v>8315</v>
      </c>
      <c r="S4105" t="s">
        <v>8316</v>
      </c>
      <c r="T4105" s="11">
        <f t="shared" si="323"/>
        <v>42242.772222222222</v>
      </c>
      <c r="U4105" s="11">
        <f t="shared" si="324"/>
        <v>42188.83293981482</v>
      </c>
    </row>
    <row r="4106" spans="1:21" ht="48" x14ac:dyDescent="0.2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s="6">
        <f t="shared" si="320"/>
        <v>21</v>
      </c>
      <c r="G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8269</v>
      </c>
      <c r="P4106" s="4">
        <f t="shared" si="321"/>
        <v>45.79</v>
      </c>
      <c r="Q4106" s="7">
        <f t="shared" si="322"/>
        <v>45.79</v>
      </c>
      <c r="R4106" s="8" t="s">
        <v>8315</v>
      </c>
      <c r="S4106" t="s">
        <v>8316</v>
      </c>
      <c r="T4106" s="11">
        <f t="shared" si="323"/>
        <v>42670.278171296297</v>
      </c>
      <c r="U4106" s="11">
        <f t="shared" si="324"/>
        <v>42640.278171296297</v>
      </c>
    </row>
    <row r="4107" spans="1:21" ht="48" x14ac:dyDescent="0.2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s="6">
        <f t="shared" si="320"/>
        <v>7</v>
      </c>
      <c r="G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8269</v>
      </c>
      <c r="P4107" s="4">
        <f t="shared" si="321"/>
        <v>383.33</v>
      </c>
      <c r="Q4107" s="7">
        <f t="shared" si="322"/>
        <v>383.33</v>
      </c>
      <c r="R4107" s="8" t="s">
        <v>8315</v>
      </c>
      <c r="S4107" t="s">
        <v>8316</v>
      </c>
      <c r="T4107" s="11">
        <f t="shared" si="323"/>
        <v>42730.010520833333</v>
      </c>
      <c r="U4107" s="11">
        <f t="shared" si="324"/>
        <v>42697.010520833333</v>
      </c>
    </row>
    <row r="4108" spans="1:21" ht="48" x14ac:dyDescent="0.2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s="6">
        <f t="shared" si="320"/>
        <v>71</v>
      </c>
      <c r="G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8269</v>
      </c>
      <c r="P4108" s="4">
        <f t="shared" si="321"/>
        <v>106.97</v>
      </c>
      <c r="Q4108" s="7">
        <f t="shared" si="322"/>
        <v>106.97</v>
      </c>
      <c r="R4108" s="8" t="s">
        <v>8315</v>
      </c>
      <c r="S4108" t="s">
        <v>8316</v>
      </c>
      <c r="T4108" s="11">
        <f t="shared" si="323"/>
        <v>42096.041666666672</v>
      </c>
      <c r="U4108" s="11">
        <f t="shared" si="324"/>
        <v>42053.049375000002</v>
      </c>
    </row>
    <row r="4109" spans="1:21" ht="48" x14ac:dyDescent="0.2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s="6">
        <f t="shared" si="320"/>
        <v>2</v>
      </c>
      <c r="G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8269</v>
      </c>
      <c r="P4109" s="4">
        <f t="shared" si="321"/>
        <v>10.25</v>
      </c>
      <c r="Q4109" s="7">
        <f t="shared" si="322"/>
        <v>10.25</v>
      </c>
      <c r="R4109" s="8" t="s">
        <v>8315</v>
      </c>
      <c r="S4109" t="s">
        <v>8316</v>
      </c>
      <c r="T4109" s="11">
        <f t="shared" si="323"/>
        <v>41906.916678240741</v>
      </c>
      <c r="U4109" s="11">
        <f t="shared" si="324"/>
        <v>41883.916678240741</v>
      </c>
    </row>
    <row r="4110" spans="1:21" ht="48" x14ac:dyDescent="0.2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s="6">
        <f t="shared" si="320"/>
        <v>2</v>
      </c>
      <c r="G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8269</v>
      </c>
      <c r="P4110" s="4">
        <f t="shared" si="321"/>
        <v>59</v>
      </c>
      <c r="Q4110" s="7">
        <f t="shared" si="322"/>
        <v>59</v>
      </c>
      <c r="R4110" s="8" t="s">
        <v>8315</v>
      </c>
      <c r="S4110" t="s">
        <v>8316</v>
      </c>
      <c r="T4110" s="11">
        <f t="shared" si="323"/>
        <v>42797.208333333328</v>
      </c>
      <c r="U4110" s="11">
        <f t="shared" si="324"/>
        <v>42767.031678240746</v>
      </c>
    </row>
    <row r="4111" spans="1:21" ht="48" x14ac:dyDescent="0.2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s="6">
        <f t="shared" si="320"/>
        <v>0</v>
      </c>
      <c r="G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8269</v>
      </c>
      <c r="P4111" s="4" t="e">
        <f t="shared" si="321"/>
        <v>#DIV/0!</v>
      </c>
      <c r="Q4111" s="7">
        <f t="shared" si="322"/>
        <v>0</v>
      </c>
      <c r="R4111" s="8" t="s">
        <v>8315</v>
      </c>
      <c r="S4111" t="s">
        <v>8316</v>
      </c>
      <c r="T4111" s="11">
        <f t="shared" si="323"/>
        <v>42337.581064814818</v>
      </c>
      <c r="U4111" s="11">
        <f t="shared" si="324"/>
        <v>42307.539398148147</v>
      </c>
    </row>
    <row r="4112" spans="1:21" ht="48" x14ac:dyDescent="0.2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s="6">
        <f t="shared" si="320"/>
        <v>29</v>
      </c>
      <c r="G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8269</v>
      </c>
      <c r="P4112" s="4">
        <f t="shared" si="321"/>
        <v>14.33</v>
      </c>
      <c r="Q4112" s="7">
        <f t="shared" si="322"/>
        <v>14.33</v>
      </c>
      <c r="R4112" s="8" t="s">
        <v>8315</v>
      </c>
      <c r="S4112" t="s">
        <v>8316</v>
      </c>
      <c r="T4112" s="11">
        <f t="shared" si="323"/>
        <v>42572.626747685179</v>
      </c>
      <c r="U4112" s="11">
        <f t="shared" si="324"/>
        <v>42512.626747685179</v>
      </c>
    </row>
    <row r="4113" spans="1:21" ht="48" x14ac:dyDescent="0.2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s="6">
        <f t="shared" si="320"/>
        <v>3</v>
      </c>
      <c r="G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8269</v>
      </c>
      <c r="P4113" s="4">
        <f t="shared" si="321"/>
        <v>15.67</v>
      </c>
      <c r="Q4113" s="7">
        <f t="shared" si="322"/>
        <v>15.67</v>
      </c>
      <c r="R4113" s="8" t="s">
        <v>8315</v>
      </c>
      <c r="S4113" t="s">
        <v>8316</v>
      </c>
      <c r="T4113" s="11">
        <f t="shared" si="323"/>
        <v>42059.135879629626</v>
      </c>
      <c r="U4113" s="11">
        <f t="shared" si="324"/>
        <v>42029.135879629626</v>
      </c>
    </row>
    <row r="4114" spans="1:21" ht="48" x14ac:dyDescent="0.2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s="6">
        <f t="shared" si="320"/>
        <v>0</v>
      </c>
      <c r="G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8269</v>
      </c>
      <c r="P4114" s="4">
        <f t="shared" si="321"/>
        <v>1</v>
      </c>
      <c r="Q4114" s="7">
        <f t="shared" si="322"/>
        <v>1</v>
      </c>
      <c r="R4114" s="8" t="s">
        <v>8315</v>
      </c>
      <c r="S4114" t="s">
        <v>8316</v>
      </c>
      <c r="T4114" s="11">
        <f t="shared" si="323"/>
        <v>42428</v>
      </c>
      <c r="U4114" s="11">
        <f t="shared" si="324"/>
        <v>42400.946597222224</v>
      </c>
    </row>
    <row r="4115" spans="1:21" ht="48" x14ac:dyDescent="0.2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s="6">
        <f t="shared" si="320"/>
        <v>0</v>
      </c>
      <c r="G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8269</v>
      </c>
      <c r="P4115" s="4">
        <f t="shared" si="321"/>
        <v>1</v>
      </c>
      <c r="Q4115" s="7">
        <f t="shared" si="322"/>
        <v>1</v>
      </c>
      <c r="R4115" s="8" t="s">
        <v>8315</v>
      </c>
      <c r="S4115" t="s">
        <v>8316</v>
      </c>
      <c r="T4115" s="11">
        <f t="shared" si="323"/>
        <v>42377.273611111115</v>
      </c>
      <c r="U4115" s="11">
        <f t="shared" si="324"/>
        <v>42358.573182870372</v>
      </c>
    </row>
    <row r="4116" spans="1:21" hidden="1" x14ac:dyDescent="0.2">
      <c r="F4116" s="6" t="e">
        <f t="shared" si="320"/>
        <v>#DIV/0!</v>
      </c>
      <c r="P4116" s="4" t="e">
        <f t="shared" si="321"/>
        <v>#DIV/0!</v>
      </c>
      <c r="Q4116" s="7">
        <f t="shared" si="322"/>
        <v>0</v>
      </c>
    </row>
    <row r="4117" spans="1:21" hidden="1" x14ac:dyDescent="0.2">
      <c r="P4117" s="4" t="e">
        <f t="shared" si="321"/>
        <v>#DIV/0!</v>
      </c>
      <c r="Q4117" s="7">
        <f t="shared" si="322"/>
        <v>0</v>
      </c>
    </row>
  </sheetData>
  <autoFilter ref="S1:S4117" xr:uid="{EBC19ADA-5BDC-D944-B27D-18B13D17F1AB}">
    <filterColumn colId="0">
      <filters>
        <filter val="plays"/>
      </filters>
    </filterColumn>
  </autoFilter>
  <conditionalFormatting sqref="G1:G1048576">
    <cfRule type="containsText" dxfId="4" priority="5" operator="containsText" text="failed">
      <formula>NOT(ISERROR(SEARCH("failed",G1)))</formula>
    </cfRule>
    <cfRule type="containsText" dxfId="3" priority="6" operator="containsText" text="canceled">
      <formula>NOT(ISERROR(SEARCH("canceled",G1)))</formula>
    </cfRule>
    <cfRule type="containsText" dxfId="2" priority="7" operator="containsText" text="successful">
      <formula>NOT(ISERROR(SEARCH("successful",G1)))</formula>
    </cfRule>
    <cfRule type="cellIs" dxfId="1" priority="8" operator="equal">
      <formula>"successful"</formula>
    </cfRule>
    <cfRule type="cellIs" dxfId="0" priority="9" operator="equal">
      <formula>"live"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D357-0F49-1143-A4AB-9A8664AB6689}">
  <dimension ref="A1:L73"/>
  <sheetViews>
    <sheetView workbookViewId="0">
      <selection activeCell="I49" sqref="I49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12" x14ac:dyDescent="0.2">
      <c r="A1" s="9" t="s">
        <v>8361</v>
      </c>
      <c r="B1" t="s">
        <v>8315</v>
      </c>
    </row>
    <row r="3" spans="1:12" x14ac:dyDescent="0.2">
      <c r="A3" s="9" t="s">
        <v>8419</v>
      </c>
      <c r="B3" s="9" t="s">
        <v>8360</v>
      </c>
    </row>
    <row r="4" spans="1:12" x14ac:dyDescent="0.2">
      <c r="A4" s="9" t="s">
        <v>8358</v>
      </c>
      <c r="B4" t="s">
        <v>8219</v>
      </c>
      <c r="C4" t="s">
        <v>8220</v>
      </c>
      <c r="D4" t="s">
        <v>8218</v>
      </c>
      <c r="E4" t="s">
        <v>8359</v>
      </c>
    </row>
    <row r="5" spans="1:12" x14ac:dyDescent="0.2">
      <c r="A5" s="10" t="s">
        <v>8407</v>
      </c>
      <c r="B5" s="5">
        <v>7</v>
      </c>
      <c r="C5" s="5">
        <v>33</v>
      </c>
      <c r="D5" s="5">
        <v>56</v>
      </c>
      <c r="E5" s="5">
        <v>96</v>
      </c>
      <c r="I5" t="str">
        <f>A5</f>
        <v>Jan</v>
      </c>
      <c r="J5">
        <f t="shared" ref="J5:K5" si="0">B5</f>
        <v>7</v>
      </c>
      <c r="K5">
        <f t="shared" si="0"/>
        <v>33</v>
      </c>
      <c r="L5">
        <f>D5</f>
        <v>56</v>
      </c>
    </row>
    <row r="6" spans="1:12" x14ac:dyDescent="0.2">
      <c r="A6" s="10" t="s">
        <v>8408</v>
      </c>
      <c r="B6" s="5">
        <v>3</v>
      </c>
      <c r="C6" s="5">
        <v>39</v>
      </c>
      <c r="D6" s="5">
        <v>71</v>
      </c>
      <c r="E6" s="5">
        <v>113</v>
      </c>
      <c r="I6" t="str">
        <f t="shared" ref="I6:I16" si="1">A6</f>
        <v>Feb</v>
      </c>
      <c r="J6">
        <f t="shared" ref="J6:J16" si="2">B6</f>
        <v>3</v>
      </c>
      <c r="K6">
        <f t="shared" ref="K6:K16" si="3">C6</f>
        <v>39</v>
      </c>
      <c r="L6">
        <f t="shared" ref="L6:L16" si="4">D6</f>
        <v>71</v>
      </c>
    </row>
    <row r="7" spans="1:12" x14ac:dyDescent="0.2">
      <c r="A7" s="10" t="s">
        <v>8409</v>
      </c>
      <c r="B7" s="5">
        <v>3</v>
      </c>
      <c r="C7" s="5">
        <v>33</v>
      </c>
      <c r="D7" s="5">
        <v>56</v>
      </c>
      <c r="E7" s="5">
        <v>92</v>
      </c>
      <c r="I7" t="str">
        <f t="shared" si="1"/>
        <v>Mar</v>
      </c>
      <c r="J7">
        <f t="shared" si="2"/>
        <v>3</v>
      </c>
      <c r="K7">
        <f t="shared" si="3"/>
        <v>33</v>
      </c>
      <c r="L7">
        <f t="shared" si="4"/>
        <v>56</v>
      </c>
    </row>
    <row r="8" spans="1:12" x14ac:dyDescent="0.2">
      <c r="A8" s="10" t="s">
        <v>8410</v>
      </c>
      <c r="B8" s="5">
        <v>2</v>
      </c>
      <c r="C8" s="5">
        <v>40</v>
      </c>
      <c r="D8" s="5">
        <v>71</v>
      </c>
      <c r="E8" s="5">
        <v>113</v>
      </c>
      <c r="I8" t="str">
        <f t="shared" si="1"/>
        <v>Apr</v>
      </c>
      <c r="J8">
        <f t="shared" si="2"/>
        <v>2</v>
      </c>
      <c r="K8">
        <f t="shared" si="3"/>
        <v>40</v>
      </c>
      <c r="L8">
        <f t="shared" si="4"/>
        <v>71</v>
      </c>
    </row>
    <row r="9" spans="1:12" x14ac:dyDescent="0.2">
      <c r="A9" s="10" t="s">
        <v>8411</v>
      </c>
      <c r="B9" s="5">
        <v>3</v>
      </c>
      <c r="C9" s="5">
        <v>52</v>
      </c>
      <c r="D9" s="5">
        <v>111</v>
      </c>
      <c r="E9" s="5">
        <v>166</v>
      </c>
      <c r="I9" t="str">
        <f t="shared" si="1"/>
        <v>May</v>
      </c>
      <c r="J9">
        <f t="shared" si="2"/>
        <v>3</v>
      </c>
      <c r="K9">
        <f t="shared" si="3"/>
        <v>52</v>
      </c>
      <c r="L9">
        <f t="shared" si="4"/>
        <v>111</v>
      </c>
    </row>
    <row r="10" spans="1:12" x14ac:dyDescent="0.2">
      <c r="A10" s="10" t="s">
        <v>8412</v>
      </c>
      <c r="B10" s="5">
        <v>4</v>
      </c>
      <c r="C10" s="5">
        <v>49</v>
      </c>
      <c r="D10" s="5">
        <v>100</v>
      </c>
      <c r="E10" s="5">
        <v>153</v>
      </c>
      <c r="I10" t="str">
        <f t="shared" si="1"/>
        <v>Jun</v>
      </c>
      <c r="J10">
        <f t="shared" si="2"/>
        <v>4</v>
      </c>
      <c r="K10">
        <f t="shared" si="3"/>
        <v>49</v>
      </c>
      <c r="L10">
        <f t="shared" si="4"/>
        <v>100</v>
      </c>
    </row>
    <row r="11" spans="1:12" x14ac:dyDescent="0.2">
      <c r="A11" s="10" t="s">
        <v>8413</v>
      </c>
      <c r="B11" s="5">
        <v>1</v>
      </c>
      <c r="C11" s="5">
        <v>50</v>
      </c>
      <c r="D11" s="5">
        <v>87</v>
      </c>
      <c r="E11" s="5">
        <v>138</v>
      </c>
      <c r="I11" t="str">
        <f t="shared" si="1"/>
        <v>Jul</v>
      </c>
      <c r="J11">
        <f t="shared" si="2"/>
        <v>1</v>
      </c>
      <c r="K11">
        <f t="shared" si="3"/>
        <v>50</v>
      </c>
      <c r="L11">
        <f t="shared" si="4"/>
        <v>87</v>
      </c>
    </row>
    <row r="12" spans="1:12" x14ac:dyDescent="0.2">
      <c r="A12" s="10" t="s">
        <v>8414</v>
      </c>
      <c r="B12" s="5">
        <v>4</v>
      </c>
      <c r="C12" s="5">
        <v>47</v>
      </c>
      <c r="D12" s="5">
        <v>72</v>
      </c>
      <c r="E12" s="5">
        <v>123</v>
      </c>
      <c r="I12" t="str">
        <f t="shared" si="1"/>
        <v>Aug</v>
      </c>
      <c r="J12">
        <f t="shared" si="2"/>
        <v>4</v>
      </c>
      <c r="K12">
        <f t="shared" si="3"/>
        <v>47</v>
      </c>
      <c r="L12">
        <f t="shared" si="4"/>
        <v>72</v>
      </c>
    </row>
    <row r="13" spans="1:12" x14ac:dyDescent="0.2">
      <c r="A13" s="10" t="s">
        <v>8415</v>
      </c>
      <c r="B13" s="5">
        <v>4</v>
      </c>
      <c r="C13" s="5">
        <v>34</v>
      </c>
      <c r="D13" s="5">
        <v>59</v>
      </c>
      <c r="E13" s="5">
        <v>97</v>
      </c>
      <c r="I13" t="str">
        <f t="shared" si="1"/>
        <v>Sep</v>
      </c>
      <c r="J13">
        <f t="shared" si="2"/>
        <v>4</v>
      </c>
      <c r="K13">
        <f t="shared" si="3"/>
        <v>34</v>
      </c>
      <c r="L13">
        <f t="shared" si="4"/>
        <v>59</v>
      </c>
    </row>
    <row r="14" spans="1:12" x14ac:dyDescent="0.2">
      <c r="A14" s="10" t="s">
        <v>8416</v>
      </c>
      <c r="B14" s="5"/>
      <c r="C14" s="5">
        <v>50</v>
      </c>
      <c r="D14" s="5">
        <v>65</v>
      </c>
      <c r="E14" s="5">
        <v>115</v>
      </c>
      <c r="I14" t="str">
        <f t="shared" si="1"/>
        <v>Oct</v>
      </c>
      <c r="J14">
        <f t="shared" si="2"/>
        <v>0</v>
      </c>
      <c r="K14">
        <f t="shared" si="3"/>
        <v>50</v>
      </c>
      <c r="L14">
        <f t="shared" si="4"/>
        <v>65</v>
      </c>
    </row>
    <row r="15" spans="1:12" x14ac:dyDescent="0.2">
      <c r="A15" s="10" t="s">
        <v>8417</v>
      </c>
      <c r="B15" s="5">
        <v>3</v>
      </c>
      <c r="C15" s="5">
        <v>31</v>
      </c>
      <c r="D15" s="5">
        <v>54</v>
      </c>
      <c r="E15" s="5">
        <v>88</v>
      </c>
      <c r="I15" t="str">
        <f t="shared" si="1"/>
        <v>Nov</v>
      </c>
      <c r="J15">
        <f t="shared" si="2"/>
        <v>3</v>
      </c>
      <c r="K15">
        <f t="shared" si="3"/>
        <v>31</v>
      </c>
      <c r="L15">
        <f t="shared" si="4"/>
        <v>54</v>
      </c>
    </row>
    <row r="16" spans="1:12" x14ac:dyDescent="0.2">
      <c r="A16" s="10" t="s">
        <v>8418</v>
      </c>
      <c r="B16" s="5">
        <v>3</v>
      </c>
      <c r="C16" s="5">
        <v>35</v>
      </c>
      <c r="D16" s="5">
        <v>37</v>
      </c>
      <c r="E16" s="5">
        <v>75</v>
      </c>
      <c r="I16" t="str">
        <f t="shared" si="1"/>
        <v>Dec</v>
      </c>
      <c r="J16">
        <f t="shared" si="2"/>
        <v>3</v>
      </c>
      <c r="K16">
        <f t="shared" si="3"/>
        <v>35</v>
      </c>
      <c r="L16">
        <f t="shared" si="4"/>
        <v>37</v>
      </c>
    </row>
    <row r="17" spans="1:5" x14ac:dyDescent="0.2">
      <c r="A17" s="10" t="s">
        <v>8359</v>
      </c>
      <c r="B17" s="5">
        <v>37</v>
      </c>
      <c r="C17" s="5">
        <v>493</v>
      </c>
      <c r="D17" s="5">
        <v>839</v>
      </c>
      <c r="E17" s="5">
        <v>1369</v>
      </c>
    </row>
    <row r="56" spans="5:7" x14ac:dyDescent="0.2">
      <c r="E56" s="25"/>
      <c r="F56" s="26"/>
      <c r="G56" s="27"/>
    </row>
    <row r="57" spans="5:7" x14ac:dyDescent="0.2">
      <c r="E57" s="28"/>
      <c r="F57" s="29"/>
      <c r="G57" s="30"/>
    </row>
    <row r="58" spans="5:7" x14ac:dyDescent="0.2">
      <c r="E58" s="28"/>
      <c r="F58" s="29"/>
      <c r="G58" s="30"/>
    </row>
    <row r="59" spans="5:7" x14ac:dyDescent="0.2">
      <c r="E59" s="28"/>
      <c r="F59" s="29"/>
      <c r="G59" s="30"/>
    </row>
    <row r="60" spans="5:7" x14ac:dyDescent="0.2">
      <c r="E60" s="28"/>
      <c r="F60" s="29"/>
      <c r="G60" s="30"/>
    </row>
    <row r="61" spans="5:7" x14ac:dyDescent="0.2">
      <c r="E61" s="28"/>
      <c r="F61" s="29"/>
      <c r="G61" s="30"/>
    </row>
    <row r="62" spans="5:7" x14ac:dyDescent="0.2">
      <c r="E62" s="28"/>
      <c r="F62" s="29"/>
      <c r="G62" s="30"/>
    </row>
    <row r="63" spans="5:7" x14ac:dyDescent="0.2">
      <c r="E63" s="28"/>
      <c r="F63" s="29"/>
      <c r="G63" s="30"/>
    </row>
    <row r="64" spans="5:7" x14ac:dyDescent="0.2">
      <c r="E64" s="28"/>
      <c r="F64" s="29"/>
      <c r="G64" s="30"/>
    </row>
    <row r="65" spans="5:7" x14ac:dyDescent="0.2">
      <c r="E65" s="28"/>
      <c r="F65" s="29"/>
      <c r="G65" s="30"/>
    </row>
    <row r="66" spans="5:7" x14ac:dyDescent="0.2">
      <c r="E66" s="28"/>
      <c r="F66" s="29"/>
      <c r="G66" s="30"/>
    </row>
    <row r="67" spans="5:7" x14ac:dyDescent="0.2">
      <c r="E67" s="28"/>
      <c r="F67" s="29"/>
      <c r="G67" s="30"/>
    </row>
    <row r="68" spans="5:7" x14ac:dyDescent="0.2">
      <c r="E68" s="28"/>
      <c r="F68" s="29"/>
      <c r="G68" s="30"/>
    </row>
    <row r="69" spans="5:7" x14ac:dyDescent="0.2">
      <c r="E69" s="28"/>
      <c r="F69" s="29"/>
      <c r="G69" s="30"/>
    </row>
    <row r="70" spans="5:7" x14ac:dyDescent="0.2">
      <c r="E70" s="28"/>
      <c r="F70" s="29"/>
      <c r="G70" s="30"/>
    </row>
    <row r="71" spans="5:7" x14ac:dyDescent="0.2">
      <c r="E71" s="28"/>
      <c r="F71" s="29"/>
      <c r="G71" s="30"/>
    </row>
    <row r="72" spans="5:7" x14ac:dyDescent="0.2">
      <c r="E72" s="28"/>
      <c r="F72" s="29"/>
      <c r="G72" s="30"/>
    </row>
    <row r="73" spans="5:7" x14ac:dyDescent="0.2">
      <c r="E73" s="31"/>
      <c r="F73" s="32"/>
      <c r="G73" s="33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8C9E-9387-9745-AFF9-C03F84678F08}">
  <dimension ref="A1:H13"/>
  <sheetViews>
    <sheetView workbookViewId="0"/>
  </sheetViews>
  <sheetFormatPr baseColWidth="10" defaultRowHeight="15" x14ac:dyDescent="0.2"/>
  <cols>
    <col min="1" max="1" width="16" style="20" bestFit="1" customWidth="1"/>
    <col min="2" max="2" width="13.1640625" style="20" bestFit="1" customWidth="1"/>
    <col min="3" max="3" width="9.83203125" style="20" bestFit="1" customWidth="1"/>
    <col min="4" max="4" width="12.5" style="20" bestFit="1" customWidth="1"/>
    <col min="5" max="5" width="12" style="20" bestFit="1" customWidth="1"/>
    <col min="6" max="6" width="18.6640625" style="21" bestFit="1" customWidth="1"/>
    <col min="7" max="7" width="15.1640625" style="20" bestFit="1" customWidth="1"/>
    <col min="8" max="8" width="18" style="20" bestFit="1" customWidth="1"/>
    <col min="9" max="16384" width="10.83203125" style="20"/>
  </cols>
  <sheetData>
    <row r="1" spans="1:8" s="23" customFormat="1" x14ac:dyDescent="0.2">
      <c r="A1" s="23" t="s">
        <v>8216</v>
      </c>
      <c r="B1" s="23" t="s">
        <v>8366</v>
      </c>
      <c r="C1" s="23" t="s">
        <v>8367</v>
      </c>
      <c r="D1" s="23" t="s">
        <v>8368</v>
      </c>
      <c r="E1" s="23" t="s">
        <v>8406</v>
      </c>
      <c r="F1" s="24" t="s">
        <v>8369</v>
      </c>
      <c r="G1" s="23" t="s">
        <v>8370</v>
      </c>
      <c r="H1" s="23" t="s">
        <v>8371</v>
      </c>
    </row>
    <row r="2" spans="1:8" x14ac:dyDescent="0.2">
      <c r="A2" s="20" t="s">
        <v>8372</v>
      </c>
      <c r="B2" s="20">
        <f>COUNTIFS(Kickstarter!G:G,'COUNIFS key'!A$1,Kickstarter!D:D,'COUNIFS key'!A5)</f>
        <v>322</v>
      </c>
      <c r="C2" s="20">
        <f>COUNTIFS(Kickstarter!G:G,'COUNIFS key'!A$2,Kickstarter!D:D,'COUNIFS key'!A5)</f>
        <v>113</v>
      </c>
      <c r="D2" s="20">
        <f>COUNTIFS(Kickstarter!G:G,'COUNIFS key'!A$3,Kickstarter!D:D,'COUNIFS key'!A5)</f>
        <v>18</v>
      </c>
      <c r="E2" s="20">
        <f t="shared" ref="E2:E13" si="0">B2+C2+D2</f>
        <v>453</v>
      </c>
      <c r="F2" s="22">
        <f t="shared" ref="F2:F13" si="1">B2/E2</f>
        <v>0.71081677704194257</v>
      </c>
      <c r="G2" s="22">
        <f t="shared" ref="G2:G13" si="2">C2/E2</f>
        <v>0.24944812362030905</v>
      </c>
      <c r="H2" s="22">
        <f t="shared" ref="H2:H13" si="3">D2/E2</f>
        <v>3.9735099337748346E-2</v>
      </c>
    </row>
    <row r="3" spans="1:8" x14ac:dyDescent="0.2">
      <c r="A3" s="20" t="s">
        <v>8373</v>
      </c>
      <c r="B3" s="20">
        <f>COUNTIFS(Kickstarter!G:G,'COUNIFS key'!A$1,Kickstarter!D:D,'COUNIFS key'!A6)</f>
        <v>1863</v>
      </c>
      <c r="C3" s="20">
        <f>COUNTIFS(Kickstarter!G:G,'COUNIFS key'!A$2,Kickstarter!D:D,'COUNIFS key'!A6,Kickstarter!D:D,'COUNIFS key'!B6)</f>
        <v>420</v>
      </c>
      <c r="D3" s="20">
        <f>COUNTIFS(Kickstarter!G:G,'COUNIFS key'!A$3,Kickstarter!D:D,'COUNIFS key'!A6,Kickstarter!D:D,'COUNIFS key'!B6)</f>
        <v>60</v>
      </c>
      <c r="E3" s="20">
        <f t="shared" si="0"/>
        <v>2343</v>
      </c>
      <c r="F3" s="22">
        <f t="shared" si="1"/>
        <v>0.79513444302176695</v>
      </c>
      <c r="G3" s="22">
        <f t="shared" si="2"/>
        <v>0.17925736235595391</v>
      </c>
      <c r="H3" s="22">
        <f t="shared" si="3"/>
        <v>2.5608194622279128E-2</v>
      </c>
    </row>
    <row r="4" spans="1:8" x14ac:dyDescent="0.2">
      <c r="A4" s="20" t="s">
        <v>8374</v>
      </c>
      <c r="B4" s="20">
        <f>COUNTIFS(Kickstarter!G:G,'COUNIFS key'!A$1,Kickstarter!D:D,'COUNIFS key'!A7)</f>
        <v>931</v>
      </c>
      <c r="C4" s="20">
        <f>COUNTIFS(Kickstarter!G:G,'COUNIFS key'!A$2,Kickstarter!D:D,'COUNIFS key'!A7,Kickstarter!D:D,'COUNIFS key'!B7)</f>
        <v>283</v>
      </c>
      <c r="D4" s="20">
        <f>COUNTIFS(Kickstarter!G:G,'COUNIFS key'!A$3,Kickstarter!D:D,'COUNIFS key'!A7,Kickstarter!D:D,'COUNIFS key'!B7)</f>
        <v>52</v>
      </c>
      <c r="E4" s="20">
        <f t="shared" si="0"/>
        <v>1266</v>
      </c>
      <c r="F4" s="22">
        <f t="shared" si="1"/>
        <v>0.73538704581358605</v>
      </c>
      <c r="G4" s="22">
        <f t="shared" si="2"/>
        <v>0.2235387045813586</v>
      </c>
      <c r="H4" s="22">
        <f t="shared" si="3"/>
        <v>4.1074249605055291E-2</v>
      </c>
    </row>
    <row r="5" spans="1:8" x14ac:dyDescent="0.2">
      <c r="A5" s="20" t="s">
        <v>8375</v>
      </c>
      <c r="B5" s="20">
        <f>COUNTIFS(Kickstarter!G:G,'COUNIFS key'!A$1,Kickstarter!D:D,'COUNIFS key'!A8)</f>
        <v>550</v>
      </c>
      <c r="C5" s="20">
        <f>COUNTIFS(Kickstarter!G:G,'COUNIFS key'!A$2,Kickstarter!D:D,'COUNIFS key'!A8,Kickstarter!D:D,'COUNIFS key'!B8)</f>
        <v>144</v>
      </c>
      <c r="D5" s="20">
        <f>COUNTIFS(Kickstarter!G:G,'COUNIFS key'!A$3,Kickstarter!D:D,'COUNIFS key'!A8,Kickstarter!D:D,'COUNIFS key'!B8)</f>
        <v>40</v>
      </c>
      <c r="E5" s="20">
        <f t="shared" si="0"/>
        <v>734</v>
      </c>
      <c r="F5" s="22">
        <f t="shared" si="1"/>
        <v>0.74931880108991822</v>
      </c>
      <c r="G5" s="22">
        <f t="shared" si="2"/>
        <v>0.19618528610354224</v>
      </c>
      <c r="H5" s="22">
        <f t="shared" si="3"/>
        <v>5.4495912806539509E-2</v>
      </c>
    </row>
    <row r="6" spans="1:8" x14ac:dyDescent="0.2">
      <c r="A6" s="20" t="s">
        <v>8376</v>
      </c>
      <c r="B6" s="20">
        <f>COUNTIFS(Kickstarter!G:G,'COUNIFS key'!A$1,Kickstarter!D:D,'COUNIFS key'!A9)</f>
        <v>382</v>
      </c>
      <c r="C6" s="20">
        <f>COUNTIFS(Kickstarter!G:G,'COUNIFS key'!A$2,Kickstarter!D:D,'COUNIFS key'!A9,Kickstarter!D:D,'COUNIFS key'!B9)</f>
        <v>90</v>
      </c>
      <c r="D6" s="20">
        <f>COUNTIFS(Kickstarter!G:G,'COUNIFS key'!A$3,Kickstarter!D:D,'COUNIFS key'!A9,Kickstarter!D:D,'COUNIFS key'!B9)</f>
        <v>17</v>
      </c>
      <c r="E6" s="20">
        <f t="shared" si="0"/>
        <v>489</v>
      </c>
      <c r="F6" s="22">
        <f t="shared" si="1"/>
        <v>0.78118609406952966</v>
      </c>
      <c r="G6" s="22">
        <f t="shared" si="2"/>
        <v>0.18404907975460122</v>
      </c>
      <c r="H6" s="22">
        <f t="shared" si="3"/>
        <v>3.4764826175869123E-2</v>
      </c>
    </row>
    <row r="7" spans="1:8" x14ac:dyDescent="0.2">
      <c r="A7" s="20" t="s">
        <v>8377</v>
      </c>
      <c r="B7" s="20">
        <f>COUNTIFS(Kickstarter!G:G,'COUNIFS key'!A$1,Kickstarter!D:D,'COUNIFS key'!A10)</f>
        <v>288</v>
      </c>
      <c r="C7" s="20">
        <f>COUNTIFS(Kickstarter!G:G,'COUNIFS key'!A$2,Kickstarter!D:D,'COUNIFS key'!A10,Kickstarter!D:D,'COUNIFS key'!B10)</f>
        <v>72</v>
      </c>
      <c r="D7" s="20">
        <f>COUNTIFS(Kickstarter!G:G,'COUNIFS key'!A$3,Kickstarter!D:D,'COUNIFS key'!A10,Kickstarter!D:D,'COUNIFS key'!B10)</f>
        <v>14</v>
      </c>
      <c r="E7" s="20">
        <f t="shared" si="0"/>
        <v>374</v>
      </c>
      <c r="F7" s="22">
        <f t="shared" si="1"/>
        <v>0.77005347593582885</v>
      </c>
      <c r="G7" s="22">
        <f t="shared" si="2"/>
        <v>0.19251336898395721</v>
      </c>
      <c r="H7" s="22">
        <f t="shared" si="3"/>
        <v>3.7433155080213901E-2</v>
      </c>
    </row>
    <row r="8" spans="1:8" x14ac:dyDescent="0.2">
      <c r="A8" s="20" t="s">
        <v>8378</v>
      </c>
      <c r="B8" s="20">
        <f>COUNTIFS(Kickstarter!G:G,'COUNIFS key'!A$1,Kickstarter!D:D,'COUNIFS key'!A11)</f>
        <v>226</v>
      </c>
      <c r="C8" s="20">
        <f>COUNTIFS(Kickstarter!G:G,'COUNIFS key'!A$2,Kickstarter!D:D,'COUNIFS key'!A11,Kickstarter!D:D,'COUNIFS key'!B11)</f>
        <v>64</v>
      </c>
      <c r="D8" s="20">
        <f>COUNTIFS(Kickstarter!G:G,'COUNIFS key'!A$3,Kickstarter!D:D,'COUNIFS key'!A11,Kickstarter!D:D,'COUNIFS key'!B11)</f>
        <v>18</v>
      </c>
      <c r="E8" s="20">
        <f t="shared" si="0"/>
        <v>308</v>
      </c>
      <c r="F8" s="22">
        <f t="shared" si="1"/>
        <v>0.73376623376623373</v>
      </c>
      <c r="G8" s="22">
        <f t="shared" si="2"/>
        <v>0.20779220779220781</v>
      </c>
      <c r="H8" s="22">
        <f t="shared" si="3"/>
        <v>5.844155844155844E-2</v>
      </c>
    </row>
    <row r="9" spans="1:8" x14ac:dyDescent="0.2">
      <c r="A9" s="20" t="s">
        <v>8379</v>
      </c>
      <c r="B9" s="20">
        <f>COUNTIFS(Kickstarter!G:G,'COUNIFS key'!A$1,Kickstarter!D:D,'COUNIFS key'!A12)</f>
        <v>171</v>
      </c>
      <c r="C9" s="20">
        <f>COUNTIFS(Kickstarter!G:G,'COUNIFS key'!A$2,Kickstarter!D:D,'COUNIFS key'!A12,Kickstarter!D:D,'COUNIFS key'!B12)</f>
        <v>37</v>
      </c>
      <c r="D9" s="20">
        <f>COUNTIFS(Kickstarter!G:G,'COUNIFS key'!A$3,Kickstarter!D:D,'COUNIFS key'!A12,Kickstarter!D:D,'COUNIFS key'!B12)</f>
        <v>13</v>
      </c>
      <c r="E9" s="20">
        <f t="shared" si="0"/>
        <v>221</v>
      </c>
      <c r="F9" s="22">
        <f t="shared" si="1"/>
        <v>0.77375565610859731</v>
      </c>
      <c r="G9" s="22">
        <f t="shared" si="2"/>
        <v>0.167420814479638</v>
      </c>
      <c r="H9" s="22">
        <f t="shared" si="3"/>
        <v>5.8823529411764705E-2</v>
      </c>
    </row>
    <row r="10" spans="1:8" x14ac:dyDescent="0.2">
      <c r="A10" s="20" t="s">
        <v>8380</v>
      </c>
      <c r="B10" s="20">
        <f>COUNTIFS(Kickstarter!G:G,'COUNIFS key'!A$1,Kickstarter!D:D,'COUNIFS key'!A13)</f>
        <v>139</v>
      </c>
      <c r="C10" s="20">
        <f>COUNTIFS(Kickstarter!G:G,'COUNIFS key'!A$2,Kickstarter!D:D,'COUNIFS key'!A13,Kickstarter!D:D,'COUNIFS key'!B13)</f>
        <v>22</v>
      </c>
      <c r="D10" s="20">
        <f>COUNTIFS(Kickstarter!G:G,'COUNIFS key'!A$3,Kickstarter!D:D,'COUNIFS key'!A13,Kickstarter!D:D,'COUNIFS key'!B13)</f>
        <v>7</v>
      </c>
      <c r="E10" s="20">
        <f t="shared" si="0"/>
        <v>168</v>
      </c>
      <c r="F10" s="22">
        <f t="shared" si="1"/>
        <v>0.82738095238095233</v>
      </c>
      <c r="G10" s="22">
        <f t="shared" si="2"/>
        <v>0.13095238095238096</v>
      </c>
      <c r="H10" s="22">
        <f t="shared" si="3"/>
        <v>4.1666666666666664E-2</v>
      </c>
    </row>
    <row r="11" spans="1:8" x14ac:dyDescent="0.2">
      <c r="A11" s="20" t="s">
        <v>8381</v>
      </c>
      <c r="B11" s="20">
        <f>COUNTIFS(Kickstarter!G:G,'COUNIFS key'!A$1,Kickstarter!D:D,'COUNIFS key'!A14)</f>
        <v>113</v>
      </c>
      <c r="C11" s="20">
        <f>COUNTIFS(Kickstarter!G:G,'COUNIFS key'!A$2,Kickstarter!D:D,'COUNIFS key'!A14,Kickstarter!D:D,'COUNIFS key'!B14)</f>
        <v>16</v>
      </c>
      <c r="D11" s="20">
        <f>COUNTIFS(Kickstarter!G:G,'COUNIFS key'!A$3,Kickstarter!D:D,'COUNIFS key'!A14,Kickstarter!D:D,'COUNIFS key'!B14)</f>
        <v>6</v>
      </c>
      <c r="E11" s="20">
        <f t="shared" si="0"/>
        <v>135</v>
      </c>
      <c r="F11" s="22">
        <f t="shared" si="1"/>
        <v>0.83703703703703702</v>
      </c>
      <c r="G11" s="22">
        <f t="shared" si="2"/>
        <v>0.11851851851851852</v>
      </c>
      <c r="H11" s="22">
        <f t="shared" si="3"/>
        <v>4.4444444444444446E-2</v>
      </c>
    </row>
    <row r="12" spans="1:8" x14ac:dyDescent="0.2">
      <c r="A12" s="20" t="s">
        <v>8382</v>
      </c>
      <c r="B12" s="20">
        <f>COUNTIFS(Kickstarter!G:G,'COUNIFS key'!A$1,Kickstarter!D:D,'COUNIFS key'!A15)</f>
        <v>92</v>
      </c>
      <c r="C12" s="20">
        <f>COUNTIFS(Kickstarter!G:G,'COUNIFS key'!A$2,Kickstarter!D:D,'COUNIFS key'!A15,Kickstarter!D:D,'COUNIFS key'!B15)</f>
        <v>11</v>
      </c>
      <c r="D12" s="20">
        <f>COUNTIFS(Kickstarter!G:G,'COUNIFS key'!A$3,Kickstarter!D:D,'COUNIFS key'!A15,Kickstarter!D:D,'COUNIFS key'!B15)</f>
        <v>4</v>
      </c>
      <c r="E12" s="20">
        <f t="shared" si="0"/>
        <v>107</v>
      </c>
      <c r="F12" s="22">
        <f t="shared" si="1"/>
        <v>0.85981308411214952</v>
      </c>
      <c r="G12" s="22">
        <f t="shared" si="2"/>
        <v>0.10280373831775701</v>
      </c>
      <c r="H12" s="22">
        <f t="shared" si="3"/>
        <v>3.7383177570093455E-2</v>
      </c>
    </row>
    <row r="13" spans="1:8" x14ac:dyDescent="0.2">
      <c r="A13" s="20" t="s">
        <v>8383</v>
      </c>
      <c r="B13" s="20">
        <f>COUNTIFS(Kickstarter!G:G,'COUNIFS key'!A$1,Kickstarter!D:D,'COUNIFS key'!A16)</f>
        <v>55</v>
      </c>
      <c r="C13" s="20">
        <f>COUNTIFS(Kickstarter!G:G,'COUNIFS key'!A$2,Kickstarter!D:D,'COUNIFS key'!A16,Kickstarter!D:D,'COUNIFS key'!B16)</f>
        <v>0</v>
      </c>
      <c r="D13" s="20">
        <f>COUNTIFS(Kickstarter!G:G,'COUNIFS key'!A$3,Kickstarter!D:D,'COUNIFS key'!A16,Kickstarter!D:D,'COUNIFS key'!B16)</f>
        <v>0</v>
      </c>
      <c r="E13" s="20">
        <f t="shared" si="0"/>
        <v>55</v>
      </c>
      <c r="F13" s="22">
        <f t="shared" si="1"/>
        <v>1</v>
      </c>
      <c r="G13" s="22">
        <f t="shared" si="2"/>
        <v>0</v>
      </c>
      <c r="H13" s="22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D07D-A3E6-4B42-AE3B-CB3C2796D36A}">
  <dimension ref="A1:B16"/>
  <sheetViews>
    <sheetView tabSelected="1" workbookViewId="0">
      <selection activeCell="A18" sqref="A18"/>
    </sheetView>
  </sheetViews>
  <sheetFormatPr baseColWidth="10" defaultRowHeight="15" x14ac:dyDescent="0.2"/>
  <cols>
    <col min="1" max="16384" width="10.83203125" style="20"/>
  </cols>
  <sheetData>
    <row r="1" spans="1:2" x14ac:dyDescent="0.2">
      <c r="A1" s="20" t="s">
        <v>8218</v>
      </c>
    </row>
    <row r="2" spans="1:2" x14ac:dyDescent="0.2">
      <c r="A2" s="20" t="s">
        <v>8220</v>
      </c>
    </row>
    <row r="3" spans="1:2" x14ac:dyDescent="0.2">
      <c r="A3" s="20" t="s">
        <v>8219</v>
      </c>
    </row>
    <row r="5" spans="1:2" x14ac:dyDescent="0.2">
      <c r="A5" s="20" t="s">
        <v>8384</v>
      </c>
    </row>
    <row r="6" spans="1:2" x14ac:dyDescent="0.2">
      <c r="A6" s="20" t="s">
        <v>8385</v>
      </c>
      <c r="B6" s="20" t="s">
        <v>8386</v>
      </c>
    </row>
    <row r="7" spans="1:2" x14ac:dyDescent="0.2">
      <c r="A7" s="20" t="s">
        <v>8387</v>
      </c>
      <c r="B7" s="20" t="s">
        <v>8388</v>
      </c>
    </row>
    <row r="8" spans="1:2" x14ac:dyDescent="0.2">
      <c r="A8" s="20" t="s">
        <v>8389</v>
      </c>
      <c r="B8" s="20" t="s">
        <v>8390</v>
      </c>
    </row>
    <row r="9" spans="1:2" x14ac:dyDescent="0.2">
      <c r="A9" s="20" t="s">
        <v>8398</v>
      </c>
      <c r="B9" s="20" t="s">
        <v>8391</v>
      </c>
    </row>
    <row r="10" spans="1:2" x14ac:dyDescent="0.2">
      <c r="A10" s="20" t="s">
        <v>8399</v>
      </c>
      <c r="B10" s="20" t="s">
        <v>8392</v>
      </c>
    </row>
    <row r="11" spans="1:2" x14ac:dyDescent="0.2">
      <c r="A11" s="20" t="s">
        <v>8400</v>
      </c>
      <c r="B11" s="20" t="s">
        <v>8393</v>
      </c>
    </row>
    <row r="12" spans="1:2" x14ac:dyDescent="0.2">
      <c r="A12" s="20" t="s">
        <v>8401</v>
      </c>
      <c r="B12" s="20" t="s">
        <v>8394</v>
      </c>
    </row>
    <row r="13" spans="1:2" x14ac:dyDescent="0.2">
      <c r="A13" s="20" t="s">
        <v>8402</v>
      </c>
      <c r="B13" s="20" t="s">
        <v>8395</v>
      </c>
    </row>
    <row r="14" spans="1:2" x14ac:dyDescent="0.2">
      <c r="A14" s="20" t="s">
        <v>8403</v>
      </c>
      <c r="B14" s="20" t="s">
        <v>8396</v>
      </c>
    </row>
    <row r="15" spans="1:2" x14ac:dyDescent="0.2">
      <c r="A15" s="20" t="s">
        <v>8404</v>
      </c>
      <c r="B15" s="20" t="s">
        <v>8397</v>
      </c>
    </row>
    <row r="16" spans="1:2" x14ac:dyDescent="0.2">
      <c r="A16" s="20" t="s">
        <v>8405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Launch Date  </vt:lpstr>
      <vt:lpstr>Outcomes Based on Goal</vt:lpstr>
      <vt:lpstr>COUNIFS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Samin Pogoff</cp:lastModifiedBy>
  <dcterms:created xsi:type="dcterms:W3CDTF">2017-04-20T15:17:24Z</dcterms:created>
  <dcterms:modified xsi:type="dcterms:W3CDTF">2020-03-13T04:19:48Z</dcterms:modified>
</cp:coreProperties>
</file>