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dur\OneDrive\Desktop\Saturday btch-27.07.2024\"/>
    </mc:Choice>
  </mc:AlternateContent>
  <xr:revisionPtr revIDLastSave="0" documentId="13_ncr:1_{D99E8BDC-597B-4B03-8DA7-F23C6866C73F}" xr6:coauthVersionLast="47" xr6:coauthVersionMax="47" xr10:uidLastSave="{00000000-0000-0000-0000-000000000000}"/>
  <bookViews>
    <workbookView xWindow="-120" yWindow="-120" windowWidth="29040" windowHeight="15720" firstSheet="4" activeTab="5" xr2:uid="{00000000-000D-0000-FFFF-FFFF00000000}"/>
  </bookViews>
  <sheets>
    <sheet name="Date Part 2" sheetId="11" r:id="rId1"/>
    <sheet name="Date Part 3" sheetId="12" r:id="rId2"/>
    <sheet name="Data Validation" sheetId="3" r:id="rId3"/>
    <sheet name="Dynamic Search Box" sheetId="28" state="hidden" r:id="rId4"/>
    <sheet name="Advanced Filterin " sheetId="17" r:id="rId5"/>
    <sheet name="Filtering" sheetId="32" r:id="rId6"/>
    <sheet name="Reverse Filtering" sheetId="20" r:id="rId7"/>
    <sheet name="Remove Duplicate" sheetId="4" r:id="rId8"/>
    <sheet name="TEXT TO COLUMN-Delimited" sheetId="8" r:id="rId9"/>
    <sheet name="TEXT TO COLUMN-Fixed Width" sheetId="24" r:id="rId10"/>
    <sheet name="Chart " sheetId="29" r:id="rId11"/>
    <sheet name="Pivot Table" sheetId="31" state="hidden" r:id="rId12"/>
  </sheets>
  <externalReferences>
    <externalReference r:id="rId13"/>
  </externalReferences>
  <definedNames>
    <definedName name="_xlnm._FilterDatabase" localSheetId="4" hidden="1">'Advanced Filterin '!$A$8:$G$137</definedName>
    <definedName name="_xlnm.Criteria" localSheetId="4">'Advanced Filterin '!$Y$8:$Y$9</definedName>
    <definedName name="_xlnm.Extract" localSheetId="4">'Advanced Filterin '!$Y$11:$AE$11</definedName>
    <definedName name="_xlnm.Extract" localSheetId="6">'Reverse Filtering'!#REF!</definedName>
    <definedName name="Profit">'[1]Scenario Manager and Data Table'!$C$10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" i="32" l="1" a="1"/>
  <c r="Q9" i="32" s="1"/>
  <c r="B10" i="12"/>
  <c r="B14" i="12" s="1"/>
  <c r="E55" i="11"/>
  <c r="E30" i="11"/>
  <c r="B17" i="11"/>
  <c r="B16" i="11"/>
  <c r="F7" i="11"/>
  <c r="B15" i="11"/>
  <c r="G142" i="31"/>
  <c r="G141" i="31"/>
  <c r="G140" i="31"/>
  <c r="G139" i="31"/>
  <c r="G138" i="31"/>
  <c r="G137" i="31"/>
  <c r="G136" i="31"/>
  <c r="G135" i="31"/>
  <c r="G134" i="31"/>
  <c r="G133" i="31"/>
  <c r="G132" i="31"/>
  <c r="G131" i="31"/>
  <c r="G130" i="31"/>
  <c r="G129" i="31"/>
  <c r="G128" i="31"/>
  <c r="G127" i="31"/>
  <c r="G126" i="31"/>
  <c r="G125" i="31"/>
  <c r="G124" i="31"/>
  <c r="G123" i="31"/>
  <c r="G122" i="31"/>
  <c r="G121" i="31"/>
  <c r="G120" i="31"/>
  <c r="G119" i="31"/>
  <c r="G118" i="31"/>
  <c r="G117" i="31"/>
  <c r="G116" i="31"/>
  <c r="G115" i="31"/>
  <c r="G114" i="31"/>
  <c r="G113" i="31"/>
  <c r="G112" i="31"/>
  <c r="G111" i="31"/>
  <c r="G110" i="31"/>
  <c r="G109" i="31"/>
  <c r="G108" i="31"/>
  <c r="G107" i="31"/>
  <c r="G106" i="31"/>
  <c r="G105" i="31"/>
  <c r="G104" i="31"/>
  <c r="G103" i="31"/>
  <c r="G102" i="31"/>
  <c r="G101" i="31"/>
  <c r="G100" i="31"/>
  <c r="G99" i="31"/>
  <c r="G98" i="31"/>
  <c r="G97" i="31"/>
  <c r="G96" i="31"/>
  <c r="G95" i="31"/>
  <c r="G94" i="31"/>
  <c r="G93" i="31"/>
  <c r="G92" i="31"/>
  <c r="G91" i="31"/>
  <c r="G90" i="31"/>
  <c r="G89" i="31"/>
  <c r="G88" i="31"/>
  <c r="G87" i="31"/>
  <c r="G86" i="31"/>
  <c r="G85" i="31"/>
  <c r="G84" i="31"/>
  <c r="G83" i="31"/>
  <c r="G82" i="31"/>
  <c r="G81" i="31"/>
  <c r="G80" i="31"/>
  <c r="G79" i="31"/>
  <c r="G78" i="31"/>
  <c r="G77" i="31"/>
  <c r="G76" i="31"/>
  <c r="G75" i="31"/>
  <c r="G74" i="31"/>
  <c r="G73" i="31"/>
  <c r="G72" i="31"/>
  <c r="G71" i="31"/>
  <c r="G70" i="31"/>
  <c r="G69" i="31"/>
  <c r="G68" i="31"/>
  <c r="G67" i="31"/>
  <c r="G66" i="31"/>
  <c r="G65" i="31"/>
  <c r="G64" i="31"/>
  <c r="G63" i="31"/>
  <c r="G62" i="31"/>
  <c r="G61" i="31"/>
  <c r="G60" i="31"/>
  <c r="G59" i="31"/>
  <c r="G58" i="31"/>
  <c r="G57" i="31"/>
  <c r="G56" i="31"/>
  <c r="G55" i="31"/>
  <c r="G54" i="31"/>
  <c r="G53" i="31"/>
  <c r="G52" i="31"/>
  <c r="G51" i="31"/>
  <c r="G50" i="31"/>
  <c r="G49" i="31"/>
  <c r="G48" i="31"/>
  <c r="G47" i="31"/>
  <c r="G46" i="31"/>
  <c r="G45" i="31"/>
  <c r="G44" i="31"/>
  <c r="G43" i="31"/>
  <c r="G42" i="31"/>
  <c r="G41" i="31"/>
  <c r="G40" i="31"/>
  <c r="G39" i="31"/>
  <c r="G38" i="31"/>
  <c r="G37" i="31"/>
  <c r="G36" i="31"/>
  <c r="G35" i="31"/>
  <c r="G34" i="31"/>
  <c r="G33" i="31"/>
  <c r="G32" i="31"/>
  <c r="G31" i="31"/>
  <c r="G30" i="31"/>
  <c r="G29" i="31"/>
  <c r="G28" i="31"/>
  <c r="G27" i="31"/>
  <c r="G26" i="31"/>
  <c r="G25" i="31"/>
  <c r="G24" i="31"/>
  <c r="G23" i="31"/>
  <c r="G22" i="31"/>
  <c r="G21" i="31"/>
  <c r="G20" i="31"/>
  <c r="G19" i="31"/>
  <c r="G18" i="31"/>
  <c r="G17" i="31"/>
  <c r="G16" i="31"/>
  <c r="G15" i="31"/>
  <c r="G14" i="31"/>
  <c r="G10" i="28" a="1"/>
  <c r="G10" i="28" s="1"/>
  <c r="P10" i="28" a="1"/>
  <c r="P10" i="28" s="1"/>
  <c r="O10" i="28" s="1"/>
  <c r="E67" i="11"/>
  <c r="F9" i="11"/>
  <c r="B19" i="12" l="1"/>
  <c r="B18" i="12"/>
  <c r="B17" i="12"/>
  <c r="B15" i="12"/>
  <c r="B13" i="12"/>
  <c r="O28" i="28"/>
  <c r="O22" i="28"/>
  <c r="O16" i="28"/>
  <c r="O27" i="28"/>
  <c r="O21" i="28"/>
  <c r="O15" i="28"/>
  <c r="O26" i="28"/>
  <c r="O20" i="28"/>
  <c r="O14" i="28"/>
  <c r="O25" i="28"/>
  <c r="O19" i="28"/>
  <c r="O13" i="28"/>
  <c r="O12" i="28"/>
  <c r="O24" i="28"/>
  <c r="O18" i="28"/>
  <c r="O23" i="28"/>
  <c r="O17" i="28"/>
  <c r="O11" i="28"/>
  <c r="F17" i="12" l="1"/>
  <c r="L10" i="28" a="1"/>
  <c r="L10" i="28" s="1"/>
  <c r="F6" i="11"/>
  <c r="C39" i="12"/>
  <c r="C41" i="12" s="1"/>
  <c r="C29" i="12"/>
  <c r="C31" i="1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BFAAA2-D8E2-47CD-8053-DBB02FC0773B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2" xr16:uid="{980E44F9-D411-4702-8AFA-2DBD8BD40980}" keepAlive="1" name="Query - Table3 (10)" description="Connection to the 'Table3 (10)' query in the workbook." type="5" refreshedVersion="0" background="1">
    <dbPr connection="Provider=Microsoft.Mashup.OleDb.1;Data Source=$Workbook$;Location=&quot;Table3 (10)&quot;;Extended Properties=&quot;&quot;" command="SELECT * FROM [Table3 (10)]"/>
  </connection>
  <connection id="3" xr16:uid="{0963319D-CC3C-4AA4-8208-059C6566B6A5}" keepAlive="1" name="Query - Table3 (11)" description="Connection to the 'Table3 (11)' query in the workbook." type="5" refreshedVersion="8" background="1" saveData="1">
    <dbPr connection="Provider=Microsoft.Mashup.OleDb.1;Data Source=$Workbook$;Location=&quot;Table3 (11)&quot;;Extended Properties=&quot;&quot;" command="SELECT * FROM [Table3 (11)]"/>
  </connection>
  <connection id="4" xr16:uid="{7F60C2ED-53CF-4A5D-9BDB-CA957B1D0983}" keepAlive="1" name="Query - Table3 (12)" description="Connection to the 'Table3 (12)' query in the workbook." type="5" refreshedVersion="8" background="1" saveData="1">
    <dbPr connection="Provider=Microsoft.Mashup.OleDb.1;Data Source=$Workbook$;Location=&quot;Table3 (12)&quot;;Extended Properties=&quot;&quot;" command="SELECT * FROM [Table3 (12)]"/>
  </connection>
  <connection id="5" xr16:uid="{98EE3B77-19F4-437E-8821-2D6514ECA690}" keepAlive="1" name="Query - Table3 (2)" description="Connection to the 'Table3 (2)' query in the workbook." type="5" refreshedVersion="8" background="1" saveData="1">
    <dbPr connection="Provider=Microsoft.Mashup.OleDb.1;Data Source=$Workbook$;Location=&quot;Table3 (2)&quot;;Extended Properties=&quot;&quot;" command="SELECT * FROM [Table3 (2)]"/>
  </connection>
  <connection id="6" xr16:uid="{C3C4FBD5-CB88-4FDE-9068-734B01BE8879}" keepAlive="1" name="Query - Table3 (3)" description="Connection to the 'Table3 (3)' query in the workbook." type="5" refreshedVersion="8" background="1" saveData="1">
    <dbPr connection="Provider=Microsoft.Mashup.OleDb.1;Data Source=$Workbook$;Location=&quot;Table3 (3)&quot;;Extended Properties=&quot;&quot;" command="SELECT * FROM [Table3 (3)]"/>
  </connection>
  <connection id="7" xr16:uid="{F4938283-FE51-4695-B7A5-4D31F77A32CE}" keepAlive="1" name="Query - Table3 (4)" description="Connection to the 'Table3 (4)' query in the workbook." type="5" refreshedVersion="0" background="1">
    <dbPr connection="Provider=Microsoft.Mashup.OleDb.1;Data Source=$Workbook$;Location=&quot;Table3 (4)&quot;;Extended Properties=&quot;&quot;" command="SELECT * FROM [Table3 (4)]"/>
  </connection>
  <connection id="8" xr16:uid="{F1499B6F-B5DC-4D61-9EAC-5F551C7B980E}" keepAlive="1" name="Query - Table3 (5)" description="Connection to the 'Table3 (5)' query in the workbook." type="5" refreshedVersion="0" background="1">
    <dbPr connection="Provider=Microsoft.Mashup.OleDb.1;Data Source=$Workbook$;Location=&quot;Table3 (5)&quot;;Extended Properties=&quot;&quot;" command="SELECT * FROM [Table3 (5)]"/>
  </connection>
  <connection id="9" xr16:uid="{91CAB70C-5D7B-460E-AC5D-CE2A99F262E1}" keepAlive="1" name="Query - Table3 (6)" description="Connection to the 'Table3 (6)' query in the workbook." type="5" refreshedVersion="0" background="1">
    <dbPr connection="Provider=Microsoft.Mashup.OleDb.1;Data Source=$Workbook$;Location=&quot;Table3 (6)&quot;;Extended Properties=&quot;&quot;" command="SELECT * FROM [Table3 (6)]"/>
  </connection>
  <connection id="10" xr16:uid="{DABD30E7-780A-4558-9043-032FAA0B6D2E}" keepAlive="1" name="Query - Table3 (7)" description="Connection to the 'Table3 (7)' query in the workbook." type="5" refreshedVersion="8" background="1" saveData="1">
    <dbPr connection="Provider=Microsoft.Mashup.OleDb.1;Data Source=$Workbook$;Location=&quot;Table3 (7)&quot;;Extended Properties=&quot;&quot;" command="SELECT * FROM [Table3 (7)]"/>
  </connection>
  <connection id="11" xr16:uid="{B23C924B-C724-477E-AB06-9E4093D4A636}" keepAlive="1" name="Query - Table3 (8)" description="Connection to the 'Table3 (8)' query in the workbook." type="5" refreshedVersion="8" background="1" saveData="1">
    <dbPr connection="Provider=Microsoft.Mashup.OleDb.1;Data Source=$Workbook$;Location=&quot;Table3 (8)&quot;;Extended Properties=&quot;&quot;" command="SELECT * FROM [Table3 (8)]"/>
  </connection>
  <connection id="12" xr16:uid="{338A4BD3-CBF2-4CF4-9CE9-561D6B6272F3}" keepAlive="1" name="Query - Table3 (9)" description="Connection to the 'Table3 (9)' query in the workbook." type="5" refreshedVersion="8" background="1" saveData="1">
    <dbPr connection="Provider=Microsoft.Mashup.OleDb.1;Data Source=$Workbook$;Location=&quot;Table3 (9)&quot;;Extended Properties=&quot;&quot;" command="SELECT * FROM [Table3 (9)]"/>
  </connection>
  <connection id="13" xr16:uid="{C5314C40-5A67-4B17-A60D-F1F85F99F261}" keepAlive="1" name="Query - Table322" description="Connection to the 'Table322' query in the workbook." type="5" refreshedVersion="8" background="1" saveData="1">
    <dbPr connection="Provider=Microsoft.Mashup.OleDb.1;Data Source=$Workbook$;Location=Table322;Extended Properties=&quot;&quot;" command="SELECT * FROM [Table322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<sst xmlns="http://schemas.openxmlformats.org/spreadsheetml/2006/main" count="2395" uniqueCount="220">
  <si>
    <t>Date</t>
  </si>
  <si>
    <t>Region</t>
  </si>
  <si>
    <t>Rep</t>
  </si>
  <si>
    <t>Item</t>
  </si>
  <si>
    <t>Units</t>
  </si>
  <si>
    <t>Unit Cost</t>
  </si>
  <si>
    <t>Sales</t>
  </si>
  <si>
    <t>Central</t>
  </si>
  <si>
    <t>Kivell</t>
  </si>
  <si>
    <t>Binder</t>
  </si>
  <si>
    <t>Morgan</t>
  </si>
  <si>
    <t>Gill</t>
  </si>
  <si>
    <t>Smith</t>
  </si>
  <si>
    <t>Jardine</t>
  </si>
  <si>
    <t>Andrews</t>
  </si>
  <si>
    <t>East</t>
  </si>
  <si>
    <t>Jones</t>
  </si>
  <si>
    <t>Howard</t>
  </si>
  <si>
    <t>Parent</t>
  </si>
  <si>
    <t>West</t>
  </si>
  <si>
    <t>Sorvino</t>
  </si>
  <si>
    <t>Thompson</t>
  </si>
  <si>
    <t>Desk</t>
  </si>
  <si>
    <t>Pen</t>
  </si>
  <si>
    <t>Pen Set</t>
  </si>
  <si>
    <t>Pencil</t>
  </si>
  <si>
    <t>Whole Number</t>
  </si>
  <si>
    <t>TEXT Length</t>
  </si>
  <si>
    <t>Minimum 5    Maximum  10</t>
  </si>
  <si>
    <t>LIST</t>
  </si>
  <si>
    <t>Select From List</t>
  </si>
  <si>
    <t>Data Validation</t>
  </si>
  <si>
    <t>Remove Duplicates</t>
  </si>
  <si>
    <t>Today</t>
  </si>
  <si>
    <t>Weeks 52</t>
  </si>
  <si>
    <t>NETWORKDAYS</t>
  </si>
  <si>
    <t>NETWORKDAYS.INTL</t>
  </si>
  <si>
    <t>Date Vs Days</t>
  </si>
  <si>
    <t>Start Date</t>
  </si>
  <si>
    <t>End Date</t>
  </si>
  <si>
    <t>Holidays</t>
  </si>
  <si>
    <t>Independence day</t>
  </si>
  <si>
    <t>Sinhala New Year</t>
  </si>
  <si>
    <t>May 01st</t>
  </si>
  <si>
    <t>Date of Birth</t>
  </si>
  <si>
    <t>Today's Date</t>
  </si>
  <si>
    <t>Total Years</t>
  </si>
  <si>
    <t>Total Months</t>
  </si>
  <si>
    <t>Total Days</t>
  </si>
  <si>
    <t>Years</t>
  </si>
  <si>
    <t>Days</t>
  </si>
  <si>
    <t>NETWORKDAYS(B8,B9)</t>
  </si>
  <si>
    <t>NETWORKDAYS(B8,B9,E10:E13)</t>
  </si>
  <si>
    <t>NETWORKDAYS.INTL(B8,B9,11,E10:E13)</t>
  </si>
  <si>
    <t>Sat /Sun</t>
  </si>
  <si>
    <t>DATEDIF(A6,B6,"Y")</t>
  </si>
  <si>
    <t>DATEDIF(A6,B6,"M")</t>
  </si>
  <si>
    <t>DATEDIF(A6,B6,"D")</t>
  </si>
  <si>
    <t>DATEDIF(A6,B6,"YM")</t>
  </si>
  <si>
    <t>DATEDIF(A6,B6,"MD")</t>
  </si>
  <si>
    <t>DATEDIF(</t>
  </si>
  <si>
    <t>Minimum 100   Maximum 1000</t>
  </si>
  <si>
    <r>
      <t>Project Planning</t>
    </r>
    <r>
      <rPr>
        <sz val="10"/>
        <color rgb="FF374151"/>
        <rFont val="Segoe UI"/>
        <family val="2"/>
      </rPr>
      <t>:</t>
    </r>
  </si>
  <si>
    <r>
      <t>Scenario</t>
    </r>
    <r>
      <rPr>
        <sz val="10"/>
        <color rgb="FF374151"/>
        <rFont val="Segoe UI"/>
        <family val="2"/>
      </rPr>
      <t>: You're planning a project and need to know how many working days are available between the start and end dates.</t>
    </r>
  </si>
  <si>
    <t xml:space="preserve">Start Date: </t>
  </si>
  <si>
    <t xml:space="preserve">End Date: </t>
  </si>
  <si>
    <t>Networkdays</t>
  </si>
  <si>
    <r>
      <t>Employee Leave Management</t>
    </r>
    <r>
      <rPr>
        <sz val="10"/>
        <color rgb="FF374151"/>
        <rFont val="Segoe UI"/>
        <family val="2"/>
      </rPr>
      <t>:</t>
    </r>
  </si>
  <si>
    <t>Leave Start Date:</t>
  </si>
  <si>
    <t>Leave End Date:</t>
  </si>
  <si>
    <r>
      <t>Retail Store with Non-Standard Workdays</t>
    </r>
    <r>
      <rPr>
        <sz val="10"/>
        <color rgb="FF374151"/>
        <rFont val="Segoe UI"/>
        <family val="2"/>
      </rPr>
      <t>:</t>
    </r>
  </si>
  <si>
    <t>This will give you the number of working days between October 10, 2023, and October 20, 2023, considering Tuesday and Wednesday as non-working days.</t>
  </si>
  <si>
    <t>Working Days</t>
  </si>
  <si>
    <r>
      <t>Hospital Staff Roster</t>
    </r>
    <r>
      <rPr>
        <sz val="10"/>
        <color rgb="FF374151"/>
        <rFont val="Segoe UI"/>
        <family val="2"/>
      </rPr>
      <t>:</t>
    </r>
  </si>
  <si>
    <t xml:space="preserve">specify that only Saturday is considered a holiday, </t>
  </si>
  <si>
    <t>Here are the practical scenarios</t>
  </si>
  <si>
    <t>Amount</t>
  </si>
  <si>
    <r>
      <t>Employee Service Awards</t>
    </r>
    <r>
      <rPr>
        <sz val="10"/>
        <color rgb="FF374151"/>
        <rFont val="Segoe UI"/>
        <family val="2"/>
      </rPr>
      <t>:</t>
    </r>
  </si>
  <si>
    <r>
      <t>Scenario</t>
    </r>
    <r>
      <rPr>
        <sz val="10"/>
        <color rgb="FF374151"/>
        <rFont val="Segoe UI"/>
        <family val="2"/>
      </rPr>
      <t>: You want to calculate how many years of service an employee has completed to determine their eligibility for service awards or benefits.</t>
    </r>
  </si>
  <si>
    <t>Joined Date</t>
  </si>
  <si>
    <t>Years of Service</t>
  </si>
  <si>
    <t>DATEDIF(C24,C25,"Y")</t>
  </si>
  <si>
    <t>Project Duration:</t>
  </si>
  <si>
    <t>Scenario: You're managing a project and you want to track how many months it has been running.</t>
  </si>
  <si>
    <t>DATEDIF(C24,C25,"m")</t>
  </si>
  <si>
    <t>Months</t>
  </si>
  <si>
    <t>Text Length</t>
  </si>
  <si>
    <t>Drop Down List</t>
  </si>
  <si>
    <t>Input Messages</t>
  </si>
  <si>
    <t>Error Messages</t>
  </si>
  <si>
    <t>North</t>
  </si>
  <si>
    <t>South</t>
  </si>
  <si>
    <t>Data</t>
  </si>
  <si>
    <t>How to use the UNIQUE function</t>
  </si>
  <si>
    <t>Advanced Filtering</t>
  </si>
  <si>
    <t>&gt;50</t>
  </si>
  <si>
    <t>How to use Power Query to Remove Duplicates-From Data Table</t>
  </si>
  <si>
    <t>&gt;12/21/2022</t>
  </si>
  <si>
    <t>Excel With Vidu</t>
  </si>
  <si>
    <t>Sri Lanka's No 01 Excel Guru</t>
  </si>
  <si>
    <t>Count Functions -Part 02</t>
  </si>
  <si>
    <t>Scenario: You're managing a hospital's staff roster, and your workweek starts on Sunday and ends on Friday. You need to calculate the number of working days for each nurse's shift.</t>
  </si>
  <si>
    <t>Scenario: You manage a retail store that operates on a Tuesday to Saturday schedule, and you want to calculate the number of working days for inventory turnover.</t>
  </si>
  <si>
    <t>Scenario: You're responsible for managing employee leave requests and need to calculate the number of working days an employee will be absent.</t>
  </si>
  <si>
    <t>Count Functions -Part 03</t>
  </si>
  <si>
    <t>NETWORKDAYS(B29,B30)</t>
  </si>
  <si>
    <t>NETWORKDAYS(B38,B39)</t>
  </si>
  <si>
    <t>NETWORKDAYS.INTL(B54,B55,4)</t>
  </si>
  <si>
    <t>How to use Remove Duplicate feature</t>
  </si>
  <si>
    <t>Central,Kivell,Binder</t>
  </si>
  <si>
    <t>Central,Morgan,Binder</t>
  </si>
  <si>
    <t>Central,Gill,Binder</t>
  </si>
  <si>
    <t>Central,Smith,Binder</t>
  </si>
  <si>
    <t>Central,Jardine,Binder</t>
  </si>
  <si>
    <t>Central,Andrews,Binder</t>
  </si>
  <si>
    <t>East,Jones,Binder</t>
  </si>
  <si>
    <t>East,Howard,Binder</t>
  </si>
  <si>
    <t>East,Parent,Binder</t>
  </si>
  <si>
    <t>Central Kivell Binder</t>
  </si>
  <si>
    <t>Central Morgan Binder</t>
  </si>
  <si>
    <t>Central Gill Binder</t>
  </si>
  <si>
    <t>Central Smith Binder</t>
  </si>
  <si>
    <t>Central Jardine Binder</t>
  </si>
  <si>
    <t>Central Andrews Binder</t>
  </si>
  <si>
    <t>East Jones Binder</t>
  </si>
  <si>
    <t>East Howard Binder</t>
  </si>
  <si>
    <t>East Parent Binder</t>
  </si>
  <si>
    <t>TEXT TO COLUMN -DELIMITED</t>
  </si>
  <si>
    <t>TEXT TO COLUMN -FIXED WIDTH</t>
  </si>
  <si>
    <t>xyz COMPANY</t>
  </si>
  <si>
    <t>xxx/xx xxxxxxxxxxxxxxxx</t>
  </si>
  <si>
    <t>xxxxxxxxxx</t>
  </si>
  <si>
    <t>Sri Lanka</t>
  </si>
  <si>
    <t xml:space="preserve"> </t>
  </si>
  <si>
    <t>ACCOUNT NUMBER:                                                                                              DATE: 18/04/2024</t>
  </si>
  <si>
    <t>111111111111 LKR</t>
  </si>
  <si>
    <t xml:space="preserve">FOR THE PERIOD: 01/01/2024 - 31/01/2024 </t>
  </si>
  <si>
    <t>-----------------------------------------------------------------------------------------------------------------------------</t>
  </si>
  <si>
    <t xml:space="preserve">                                                       ACCOUNT HISTORY</t>
  </si>
  <si>
    <t xml:space="preserve">    Txn Date  Value Date     Debit Amount    Credit Amount     Account Balance        ChqNo     Description</t>
  </si>
  <si>
    <t xml:space="preserve">  04/01/2024  04/01/2024                          4,000.00          154,769.01                  CEFT - xxxx EW-2024-0043</t>
  </si>
  <si>
    <t xml:space="preserve">  05/01/2024  05/01/2024           560.00                           154,209.01                  POS THE CHOCO NEST            20465871</t>
  </si>
  <si>
    <t xml:space="preserve">  06/01/2024  06/01/2024                         10,000.00          164,209.01                  ELM060164T01740</t>
  </si>
  <si>
    <t xml:space="preserve">  06/01/2024  06/01/2024                          4,000.00          168,209.01                  EW-2024</t>
  </si>
  <si>
    <t xml:space="preserve">  08/01/2024  08/01/2024         3,030.00                           165,179.01                  CASH SET CASIS-7056-944868</t>
  </si>
  <si>
    <t xml:space="preserve">  10/01/2024  10/01/2024                          5,000.00          170,179.01                  Class</t>
  </si>
  <si>
    <t xml:space="preserve">  10/01/2024  10/01/2024         4,005.00                           166,174.01                  CASH SET  A0090047   797448</t>
  </si>
  <si>
    <t xml:space="preserve">  10/01/2024  10/01/2024                          6,000.00          172,174.01                  PRATJXNXKA</t>
  </si>
  <si>
    <t xml:space="preserve">  14/01/2024  14/01/2024                          4,000.00          176,174.01                  TFR-</t>
  </si>
  <si>
    <t xml:space="preserve">  14/01/2024  14/01/2024                          2,000.00          178,174.01                  TFR-</t>
  </si>
  <si>
    <t xml:space="preserve">  15/01/2024  15/01/2024       140,000.00                            38,174.01                  SVR-0000002581JSHGFS896 photo copy</t>
  </si>
  <si>
    <t xml:space="preserve">  16/01/2024  16/01/2024            65.00                            38,109.01                  SET_QUA_CHRG_202312_8974</t>
  </si>
  <si>
    <t xml:space="preserve">  18/01/2024  18/01/2024                             50.00           38,159.01                  SLIPS-Dividend</t>
  </si>
  <si>
    <t xml:space="preserve">  18/01/2024  18/01/2024                            200.00           38,359.01                  SLIPS-Dividend</t>
  </si>
  <si>
    <t xml:space="preserve">  20/01/2024  19/01/2024                            225.73           38,584.74                  1xxxxxxx5413:Int.Pd:20-12-2023 to 19-01-2024</t>
  </si>
  <si>
    <t xml:space="preserve">  21/01/2024  21/01/2024                         10,000.00           48,584.74                  VSRTFR</t>
  </si>
  <si>
    <t xml:space="preserve">  22/01/2024  22/01/2024                          3,000.00           51,584.74                  Sk</t>
  </si>
  <si>
    <t xml:space="preserve">  24/01/2024  24/01/2024                          5,000.00           56,584.74                  Jagath Pushpakumara</t>
  </si>
  <si>
    <t xml:space="preserve">  24/01/2024  24/01/2024           800.00                            55,784.74                  SVR-0000001155898743</t>
  </si>
  <si>
    <t xml:space="preserve">  24/01/2024  24/01/2024         5,030.00                            50,754.74                  Prabodha0000001156258235</t>
  </si>
  <si>
    <t xml:space="preserve">  26/01/2024  26/01/2024                         17,000.00           67,754.74                  CEFT - HarshaKJHHH</t>
  </si>
  <si>
    <t xml:space="preserve">  26/01/2024  26/01/2024                          9,000.00           76,754.74                  class</t>
  </si>
  <si>
    <t xml:space="preserve">  27/01/2024  27/01/2024           988.00                            75,766.74                  SVR-000000115735876</t>
  </si>
  <si>
    <t xml:space="preserve">  27/01/2024  27/01/2024        25,005.00                            50,761.74                  CASH SET  A0001251   2258365</t>
  </si>
  <si>
    <t xml:space="preserve">  28/01/2024  28/01/2024                          4,400.00           55,161.74                  NILUSHI 25857</t>
  </si>
  <si>
    <t xml:space="preserve">  29/01/2024  29/01/2024                          4,400.00           59,561.74                  Nalin SURENDREA</t>
  </si>
  <si>
    <t xml:space="preserve">                                                        END OF REPORT</t>
  </si>
  <si>
    <t>Search</t>
  </si>
  <si>
    <t>Isnumber</t>
  </si>
  <si>
    <t>Filter</t>
  </si>
  <si>
    <t>FILTER(C6:E24,ISNUMBER(SEARCH(G3,C6:C24)))</t>
  </si>
  <si>
    <t>FILTER(C6:E24,O6:O24)</t>
  </si>
  <si>
    <t>Dynamic Search Box</t>
  </si>
  <si>
    <t>ISNUMBER(P6)</t>
  </si>
  <si>
    <t>Main Data Table</t>
  </si>
  <si>
    <t>SEARCH(G3,C6:C24)</t>
  </si>
  <si>
    <t>Kevin</t>
  </si>
  <si>
    <t>Gayan</t>
  </si>
  <si>
    <t>Suresh</t>
  </si>
  <si>
    <t>Prasanna</t>
  </si>
  <si>
    <t>Jayantha</t>
  </si>
  <si>
    <t>Ajantha</t>
  </si>
  <si>
    <t>Lahiru</t>
  </si>
  <si>
    <t>Indika</t>
  </si>
  <si>
    <t>Lawntha</t>
  </si>
  <si>
    <t>Lasantha</t>
  </si>
  <si>
    <t>Pradeep</t>
  </si>
  <si>
    <t>Priyantha</t>
  </si>
  <si>
    <t>Nishadi</t>
  </si>
  <si>
    <t>Nirmali</t>
  </si>
  <si>
    <t>Navodp</t>
  </si>
  <si>
    <t>Nayantha</t>
  </si>
  <si>
    <t>Nonimi</t>
  </si>
  <si>
    <t>Nimesha</t>
  </si>
  <si>
    <t>Western</t>
  </si>
  <si>
    <t>Southern</t>
  </si>
  <si>
    <t>Eastern</t>
  </si>
  <si>
    <t>Northern</t>
  </si>
  <si>
    <t>North Western</t>
  </si>
  <si>
    <t>North Central</t>
  </si>
  <si>
    <t>Uva</t>
  </si>
  <si>
    <t>Sabaragamuwa</t>
  </si>
  <si>
    <t>Charts</t>
  </si>
  <si>
    <t>Column Chart</t>
  </si>
  <si>
    <t>Combo Chart</t>
  </si>
  <si>
    <t>Donut Chart</t>
  </si>
  <si>
    <t xml:space="preserve">Pie Chart </t>
  </si>
  <si>
    <t xml:space="preserve">Bar chart </t>
  </si>
  <si>
    <t>k</t>
  </si>
  <si>
    <t>Budget</t>
  </si>
  <si>
    <t>Actual</t>
  </si>
  <si>
    <t>PIVOT TABLE</t>
  </si>
  <si>
    <t>Pivot Table</t>
  </si>
  <si>
    <t>Slicers</t>
  </si>
  <si>
    <t>Time Line</t>
  </si>
  <si>
    <t>Pivot Chart</t>
  </si>
  <si>
    <t>ex</t>
  </si>
  <si>
    <t>HR</t>
  </si>
  <si>
    <t>Unknown</t>
  </si>
  <si>
    <t>Unknown2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</si>
</sst>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_-* #,##0.00_-;\-* #,##0.00_-;_-* &quot;-&quot;??_-;_-@_-"/>
    <numFmt numFmtId="165" formatCode="dd\-mm\-yyyy"/>
    <numFmt numFmtId="166" formatCode="_-* #,##0_-;\-* #,##0_-;_-* &quot;-&quot;??_-;_-@_-"/>
    <numFmt numFmtId="167" formatCode="dddd"/>
    <numFmt numFmtId="168" formatCode="dd/mm/yyyy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i/>
      <sz val="14"/>
      <color rgb="FFC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0"/>
      <color rgb="FF374151"/>
      <name val="Segoe UI"/>
      <family val="2"/>
    </font>
    <font>
      <sz val="10"/>
      <color rgb="FF374151"/>
      <name val="Segoe UI"/>
      <family val="2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36"/>
      <color theme="0"/>
      <name val="Amasis MT Pro Black"/>
      <family val="1"/>
    </font>
    <font>
      <sz val="10"/>
      <color theme="1"/>
      <name val="Segoe UI"/>
      <family val="2"/>
    </font>
    <font>
      <sz val="26"/>
      <color theme="1"/>
      <name val="Calibri"/>
      <family val="2"/>
      <scheme val="minor"/>
    </font>
    <font>
      <b/>
      <sz val="28"/>
      <color theme="0"/>
      <name val="Amasis MT Pro Black"/>
      <family val="1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5">
    <xf numFmtId="0" fontId="0" fillId="0" borderId="0" xfId="0"/>
    <xf numFmtId="165" fontId="0" fillId="0" borderId="0" xfId="0" applyNumberFormat="1"/>
    <xf numFmtId="0" fontId="2" fillId="0" borderId="0" xfId="0" applyFont="1"/>
    <xf numFmtId="165" fontId="0" fillId="0" borderId="4" xfId="0" applyNumberFormat="1" applyBorder="1"/>
    <xf numFmtId="165" fontId="5" fillId="0" borderId="4" xfId="0" applyNumberFormat="1" applyFont="1" applyBorder="1"/>
    <xf numFmtId="0" fontId="0" fillId="0" borderId="4" xfId="0" applyBorder="1"/>
    <xf numFmtId="0" fontId="7" fillId="0" borderId="0" xfId="0" applyFont="1"/>
    <xf numFmtId="0" fontId="8" fillId="0" borderId="0" xfId="0" applyFont="1"/>
    <xf numFmtId="165" fontId="7" fillId="0" borderId="0" xfId="0" applyNumberFormat="1" applyFont="1"/>
    <xf numFmtId="0" fontId="0" fillId="2" borderId="0" xfId="0" applyFill="1"/>
    <xf numFmtId="0" fontId="2" fillId="2" borderId="0" xfId="0" applyFont="1" applyFill="1"/>
    <xf numFmtId="0" fontId="7" fillId="2" borderId="0" xfId="0" applyFont="1" applyFill="1"/>
    <xf numFmtId="165" fontId="8" fillId="0" borderId="4" xfId="0" applyNumberFormat="1" applyFont="1" applyBorder="1"/>
    <xf numFmtId="0" fontId="12" fillId="2" borderId="0" xfId="0" applyFont="1" applyFill="1"/>
    <xf numFmtId="0" fontId="8" fillId="2" borderId="0" xfId="0" applyFont="1" applyFill="1"/>
    <xf numFmtId="0" fontId="2" fillId="0" borderId="4" xfId="0" applyFont="1" applyBorder="1"/>
    <xf numFmtId="0" fontId="3" fillId="2" borderId="0" xfId="0" applyFont="1" applyFill="1"/>
    <xf numFmtId="0" fontId="15" fillId="2" borderId="0" xfId="0" applyFont="1" applyFill="1"/>
    <xf numFmtId="164" fontId="0" fillId="2" borderId="0" xfId="1" applyFont="1" applyFill="1"/>
    <xf numFmtId="0" fontId="13" fillId="2" borderId="0" xfId="0" applyFont="1" applyFill="1"/>
    <xf numFmtId="0" fontId="0" fillId="2" borderId="4" xfId="0" applyFill="1" applyBorder="1"/>
    <xf numFmtId="0" fontId="17" fillId="2" borderId="0" xfId="0" applyFont="1" applyFill="1"/>
    <xf numFmtId="0" fontId="18" fillId="2" borderId="0" xfId="0" applyFont="1" applyFill="1"/>
    <xf numFmtId="168" fontId="0" fillId="0" borderId="4" xfId="0" applyNumberFormat="1" applyBorder="1"/>
    <xf numFmtId="0" fontId="22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 indent="1"/>
    </xf>
    <xf numFmtId="0" fontId="22" fillId="2" borderId="0" xfId="0" applyFont="1" applyFill="1" applyAlignment="1">
      <alignment horizontal="left" vertical="center" indent="1"/>
    </xf>
    <xf numFmtId="0" fontId="0" fillId="2" borderId="10" xfId="0" applyFill="1" applyBorder="1"/>
    <xf numFmtId="168" fontId="0" fillId="2" borderId="4" xfId="0" applyNumberFormat="1" applyFill="1" applyBorder="1"/>
    <xf numFmtId="0" fontId="9" fillId="2" borderId="0" xfId="0" applyFont="1" applyFill="1"/>
    <xf numFmtId="0" fontId="11" fillId="3" borderId="0" xfId="0" applyFont="1" applyFill="1"/>
    <xf numFmtId="0" fontId="19" fillId="3" borderId="0" xfId="0" applyFont="1" applyFill="1"/>
    <xf numFmtId="165" fontId="2" fillId="0" borderId="4" xfId="0" applyNumberFormat="1" applyFont="1" applyBorder="1"/>
    <xf numFmtId="0" fontId="2" fillId="2" borderId="10" xfId="0" applyFont="1" applyFill="1" applyBorder="1"/>
    <xf numFmtId="0" fontId="0" fillId="2" borderId="5" xfId="0" applyFill="1" applyBorder="1"/>
    <xf numFmtId="0" fontId="0" fillId="2" borderId="8" xfId="0" applyFill="1" applyBorder="1"/>
    <xf numFmtId="0" fontId="20" fillId="0" borderId="0" xfId="0" applyFont="1"/>
    <xf numFmtId="0" fontId="24" fillId="2" borderId="4" xfId="0" applyFont="1" applyFill="1" applyBorder="1" applyAlignment="1">
      <alignment horizontal="center"/>
    </xf>
    <xf numFmtId="0" fontId="25" fillId="2" borderId="0" xfId="0" applyFont="1" applyFill="1"/>
    <xf numFmtId="0" fontId="4" fillId="2" borderId="4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/>
    </xf>
    <xf numFmtId="0" fontId="0" fillId="5" borderId="0" xfId="0" applyFill="1"/>
    <xf numFmtId="0" fontId="7" fillId="5" borderId="0" xfId="0" applyFont="1" applyFill="1"/>
    <xf numFmtId="0" fontId="26" fillId="5" borderId="0" xfId="0" applyFont="1" applyFill="1"/>
    <xf numFmtId="0" fontId="6" fillId="5" borderId="0" xfId="0" applyFont="1" applyFill="1"/>
    <xf numFmtId="0" fontId="23" fillId="5" borderId="0" xfId="0" applyFont="1" applyFill="1"/>
    <xf numFmtId="0" fontId="22" fillId="4" borderId="0" xfId="0" applyFont="1" applyFill="1" applyAlignment="1">
      <alignment horizontal="left" vertical="center"/>
    </xf>
    <xf numFmtId="0" fontId="0" fillId="4" borderId="0" xfId="0" applyFill="1"/>
    <xf numFmtId="0" fontId="0" fillId="6" borderId="0" xfId="0" applyFill="1"/>
    <xf numFmtId="0" fontId="19" fillId="5" borderId="11" xfId="0" applyFont="1" applyFill="1" applyBorder="1"/>
    <xf numFmtId="0" fontId="7" fillId="6" borderId="0" xfId="0" applyFont="1" applyFill="1"/>
    <xf numFmtId="0" fontId="14" fillId="5" borderId="4" xfId="0" applyFont="1" applyFill="1" applyBorder="1"/>
    <xf numFmtId="0" fontId="9" fillId="6" borderId="4" xfId="0" applyFont="1" applyFill="1" applyBorder="1" applyAlignment="1">
      <alignment horizontal="center"/>
    </xf>
    <xf numFmtId="167" fontId="8" fillId="6" borderId="4" xfId="0" applyNumberFormat="1" applyFont="1" applyFill="1" applyBorder="1"/>
    <xf numFmtId="165" fontId="8" fillId="6" borderId="4" xfId="0" applyNumberFormat="1" applyFont="1" applyFill="1" applyBorder="1"/>
    <xf numFmtId="0" fontId="10" fillId="5" borderId="4" xfId="0" applyFont="1" applyFill="1" applyBorder="1"/>
    <xf numFmtId="0" fontId="0" fillId="7" borderId="0" xfId="0" applyFill="1"/>
    <xf numFmtId="0" fontId="27" fillId="7" borderId="0" xfId="0" applyFont="1" applyFill="1" applyAlignment="1">
      <alignment horizontal="left" vertical="center"/>
    </xf>
    <xf numFmtId="0" fontId="27" fillId="7" borderId="0" xfId="0" applyFont="1" applyFill="1" applyAlignment="1">
      <alignment horizontal="left" vertical="center" indent="1"/>
    </xf>
    <xf numFmtId="0" fontId="22" fillId="7" borderId="0" xfId="0" applyFont="1" applyFill="1" applyAlignment="1">
      <alignment horizontal="left" vertical="center" indent="1"/>
    </xf>
    <xf numFmtId="168" fontId="0" fillId="7" borderId="4" xfId="0" applyNumberFormat="1" applyFill="1" applyBorder="1"/>
    <xf numFmtId="167" fontId="0" fillId="7" borderId="4" xfId="0" applyNumberFormat="1" applyFill="1" applyBorder="1"/>
    <xf numFmtId="0" fontId="9" fillId="6" borderId="4" xfId="0" applyFont="1" applyFill="1" applyBorder="1"/>
    <xf numFmtId="0" fontId="16" fillId="6" borderId="4" xfId="0" applyFont="1" applyFill="1" applyBorder="1"/>
    <xf numFmtId="0" fontId="21" fillId="6" borderId="0" xfId="0" applyFont="1" applyFill="1" applyAlignment="1">
      <alignment horizontal="left" vertical="center" indent="1"/>
    </xf>
    <xf numFmtId="0" fontId="22" fillId="6" borderId="0" xfId="0" applyFont="1" applyFill="1" applyAlignment="1">
      <alignment horizontal="left" vertical="center" indent="1"/>
    </xf>
    <xf numFmtId="0" fontId="10" fillId="5" borderId="0" xfId="0" applyFont="1" applyFill="1"/>
    <xf numFmtId="0" fontId="6" fillId="5" borderId="4" xfId="0" applyFont="1" applyFill="1" applyBorder="1"/>
    <xf numFmtId="0" fontId="4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165" fontId="6" fillId="5" borderId="4" xfId="0" applyNumberFormat="1" applyFont="1" applyFill="1" applyBorder="1"/>
    <xf numFmtId="0" fontId="28" fillId="0" borderId="0" xfId="0" applyFont="1"/>
    <xf numFmtId="0" fontId="7" fillId="8" borderId="0" xfId="0" applyFont="1" applyFill="1"/>
    <xf numFmtId="0" fontId="2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12" xfId="0" applyFont="1" applyFill="1" applyBorder="1" applyAlignment="1">
      <alignment horizontal="center"/>
    </xf>
    <xf numFmtId="0" fontId="29" fillId="5" borderId="0" xfId="0" applyFont="1" applyFill="1"/>
    <xf numFmtId="0" fontId="6" fillId="5" borderId="4" xfId="0" applyFont="1" applyFill="1" applyBorder="1" applyAlignment="1">
      <alignment horizontal="center"/>
    </xf>
    <xf numFmtId="0" fontId="30" fillId="0" borderId="0" xfId="0" applyFont="1"/>
    <xf numFmtId="0" fontId="31" fillId="0" borderId="0" xfId="0" applyFont="1"/>
    <xf numFmtId="0" fontId="6" fillId="5" borderId="7" xfId="0" applyFont="1" applyFill="1" applyBorder="1"/>
    <xf numFmtId="166" fontId="0" fillId="0" borderId="4" xfId="1" applyNumberFormat="1" applyFont="1" applyBorder="1"/>
    <xf numFmtId="0" fontId="30" fillId="2" borderId="0" xfId="0" applyFont="1" applyFill="1"/>
    <xf numFmtId="0" fontId="9" fillId="8" borderId="4" xfId="0" applyFont="1" applyFill="1" applyBorder="1" applyAlignment="1">
      <alignment horizontal="center"/>
    </xf>
    <xf numFmtId="0" fontId="16" fillId="8" borderId="4" xfId="0" applyFont="1" applyFill="1" applyBorder="1"/>
    <xf numFmtId="165" fontId="3" fillId="5" borderId="2" xfId="0" applyNumberFormat="1" applyFont="1" applyFill="1" applyBorder="1" applyAlignment="1">
      <alignment horizontal="center"/>
    </xf>
    <xf numFmtId="165" fontId="4" fillId="9" borderId="3" xfId="0" applyNumberFormat="1" applyFont="1" applyFill="1" applyBorder="1" applyAlignment="1">
      <alignment horizontal="right" vertical="center"/>
    </xf>
    <xf numFmtId="0" fontId="4" fillId="9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right" vertical="center"/>
    </xf>
    <xf numFmtId="0" fontId="4" fillId="9" borderId="5" xfId="0" applyFont="1" applyFill="1" applyBorder="1" applyAlignment="1">
      <alignment horizontal="right" vertical="center"/>
    </xf>
    <xf numFmtId="165" fontId="4" fillId="9" borderId="6" xfId="0" applyNumberFormat="1" applyFont="1" applyFill="1" applyBorder="1" applyAlignment="1">
      <alignment horizontal="right" vertical="center"/>
    </xf>
    <xf numFmtId="0" fontId="4" fillId="9" borderId="7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right" vertical="center"/>
    </xf>
    <xf numFmtId="0" fontId="4" fillId="9" borderId="8" xfId="0" applyFont="1" applyFill="1" applyBorder="1" applyAlignment="1">
      <alignment horizontal="right" vertical="center"/>
    </xf>
    <xf numFmtId="0" fontId="10" fillId="5" borderId="9" xfId="0" applyFont="1" applyFill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8" fillId="0" borderId="11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9" fillId="8" borderId="11" xfId="0" applyFont="1" applyFill="1" applyBorder="1" applyAlignment="1">
      <alignment horizontal="center"/>
    </xf>
    <xf numFmtId="0" fontId="9" fillId="8" borderId="13" xfId="0" applyFont="1" applyFill="1" applyBorder="1" applyAlignment="1">
      <alignment horizontal="center"/>
    </xf>
    <xf numFmtId="0" fontId="9" fillId="8" borderId="14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32" fillId="2" borderId="0" xfId="0" applyFont="1" applyFill="1"/>
    <xf numFmtId="166" fontId="5" fillId="8" borderId="4" xfId="1" applyNumberFormat="1" applyFont="1" applyFill="1" applyBorder="1"/>
    <xf numFmtId="164" fontId="0" fillId="0" borderId="0" xfId="1" applyFont="1"/>
    <xf numFmtId="0" fontId="0" fillId="8" borderId="0" xfId="0" applyFill="1"/>
    <xf numFmtId="0" fontId="0" fillId="0" borderId="15" xfId="0" applyBorder="1"/>
    <xf numFmtId="0" fontId="0" fillId="0" borderId="0" xfId="0" applyFill="1" applyBorder="1"/>
    <xf numFmtId="0" fontId="10" fillId="5" borderId="9" xfId="0" applyFont="1" applyFill="1" applyBorder="1"/>
    <xf numFmtId="0" fontId="0" fillId="0" borderId="16" xfId="0" applyBorder="1"/>
  </cellXfs>
  <cellStyles count="3">
    <cellStyle name="Comma" xfId="1" builtinId="3"/>
    <cellStyle name="Comma 2" xfId="2" xr:uid="{805A219F-2C8A-4451-B4E6-FDAEE1E04E94}"/>
    <cellStyle name="Normal" xfId="0" builtinId="0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scheme val="minor"/>
      </font>
      <numFmt numFmtId="165" formatCode="dd\-mm\-yyyy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F0789C9C-E48F-4576-BF15-49E6CE5FCE39}"/>
  </tableStyles>
  <colors>
    <mruColors>
      <color rgb="FF66FF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2.jpe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8467</xdr:colOff>
      <xdr:row>3</xdr:row>
      <xdr:rowOff>213360</xdr:rowOff>
    </xdr:from>
    <xdr:to>
      <xdr:col>3</xdr:col>
      <xdr:colOff>624840</xdr:colOff>
      <xdr:row>10</xdr:row>
      <xdr:rowOff>59000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AF9072-58DA-4DDC-97EB-A3D95306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427" y="1539240"/>
          <a:ext cx="3405293" cy="1952570"/>
        </a:xfrm>
        <a:prstGeom prst="rect">
          <a:avLst/>
        </a:prstGeom>
      </xdr:spPr>
    </xdr:pic>
    <xdr:clientData/>
  </xdr:twoCellAnchor>
  <xdr:twoCellAnchor editAs="oneCell">
    <xdr:from>
      <xdr:col>0</xdr:col>
      <xdr:colOff>716021</xdr:colOff>
      <xdr:row>0</xdr:row>
      <xdr:rowOff>0</xdr:rowOff>
    </xdr:from>
    <xdr:to>
      <xdr:col>0</xdr:col>
      <xdr:colOff>1729740</xdr:colOff>
      <xdr:row>3</xdr:row>
      <xdr:rowOff>123507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5143AD-385A-46FC-90D9-7543B3865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021" y="60301"/>
          <a:ext cx="1013719" cy="1152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175260</xdr:colOff>
      <xdr:row>4</xdr:row>
      <xdr:rowOff>213360</xdr:rowOff>
    </xdr:from>
    <xdr:to>
      <xdr:col>10</xdr:col>
      <xdr:colOff>552873</xdr:colOff>
      <xdr:row>13</xdr:row>
      <xdr:rowOff>6666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8FA7EE-052A-425A-8F74-B696B537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0660" y="2042160"/>
          <a:ext cx="3989493" cy="2269806"/>
        </a:xfrm>
        <a:prstGeom prst="rect">
          <a:avLst/>
        </a:prstGeom>
      </xdr:spPr>
    </xdr:pic>
    <xdr:clientData/>
  </xdr:twoCellAnchor>
  <xdr:twoCellAnchor editAs="oneCell">
    <xdr:from>
      <xdr:col>0</xdr:col>
      <xdr:colOff>716021</xdr:colOff>
      <xdr:row>0</xdr:row>
      <xdr:rowOff>60301</xdr:rowOff>
    </xdr:from>
    <xdr:to>
      <xdr:col>1</xdr:col>
      <xdr:colOff>68580</xdr:colOff>
      <xdr:row>3</xdr:row>
      <xdr:rowOff>115228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5FEAE-AC1B-4866-A4F4-59A59EAA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021" y="60301"/>
          <a:ext cx="1013719" cy="11522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1127760</xdr:colOff>
      <xdr:row>4</xdr:row>
      <xdr:rowOff>251460</xdr:rowOff>
    </xdr:from>
    <xdr:to>
      <xdr:col>5</xdr:col>
      <xdr:colOff>506272</xdr:colOff>
      <xdr:row>11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A7B0F-3951-5474-F541-E07FB100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577340"/>
          <a:ext cx="5565952" cy="1249680"/>
        </a:xfrm>
        <a:prstGeom prst="rect">
          <a:avLst/>
        </a:prstGeom>
      </xdr:spPr>
    </xdr:pic>
    <xdr:clientData/>
  </xdr:twoCellAnchor>
  <xdr:twoCellAnchor editAs="oneCell">
    <xdr:from>
      <xdr:col>0</xdr:col>
      <xdr:colOff>594101</xdr:colOff>
      <xdr:row>0</xdr:row>
      <xdr:rowOff>68580</xdr:rowOff>
    </xdr:from>
    <xdr:to>
      <xdr:col>1</xdr:col>
      <xdr:colOff>495300</xdr:colOff>
      <xdr:row>3</xdr:row>
      <xdr:rowOff>132723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9307A9-CFD1-4AC1-BE1E-CECA1A38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101" y="68580"/>
          <a:ext cx="1051819" cy="11233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197862</xdr:colOff>
      <xdr:row>0</xdr:row>
      <xdr:rowOff>0</xdr:rowOff>
    </xdr:from>
    <xdr:to>
      <xdr:col>1</xdr:col>
      <xdr:colOff>252224</xdr:colOff>
      <xdr:row>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7F1434-1294-4171-8796-BBFC4BF31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62" y="0"/>
          <a:ext cx="663962" cy="8458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148</xdr:row>
      <xdr:rowOff>0</xdr:rowOff>
    </xdr:from>
    <xdr:to>
      <xdr:col>9</xdr:col>
      <xdr:colOff>476648</xdr:colOff>
      <xdr:row>189</xdr:row>
      <xdr:rowOff>120968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5D76A9-D6BF-3C92-928B-BD1CA36A7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45260"/>
          <a:ext cx="8380952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8</xdr:col>
      <xdr:colOff>370533</xdr:colOff>
      <xdr:row>213</xdr:row>
      <xdr:rowOff>35710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ABC711-BFD0-4F91-1D3B-9BA3FB9C7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891980"/>
          <a:ext cx="7533333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495041</xdr:colOff>
      <xdr:row>0</xdr:row>
      <xdr:rowOff>99061</xdr:rowOff>
    </xdr:from>
    <xdr:to>
      <xdr:col>1</xdr:col>
      <xdr:colOff>502920</xdr:colOff>
      <xdr:row>3</xdr:row>
      <xdr:rowOff>253134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4EED52-BE6B-416B-BA2A-72E7814B2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041" y="99061"/>
          <a:ext cx="1120399" cy="10456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247650</xdr:colOff>
      <xdr:row>0</xdr:row>
      <xdr:rowOff>0</xdr:rowOff>
    </xdr:from>
    <xdr:to>
      <xdr:col>23</xdr:col>
      <xdr:colOff>257340</xdr:colOff>
      <xdr:row>5</xdr:row>
      <xdr:rowOff>276202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22EC4D-0091-EF72-3F64-53D4B84E0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2625" y="0"/>
          <a:ext cx="3208020" cy="1895452"/>
        </a:xfrm>
        <a:prstGeom prst="rect">
          <a:avLst/>
        </a:prstGeom>
      </xdr:spPr>
    </xdr:pic>
    <xdr:clientData/>
  </xdr:twoCellAnchor>
  <xdr:twoCellAnchor editAs="oneCell">
    <xdr:from>
      <xdr:col>0</xdr:col>
      <xdr:colOff>99391</xdr:colOff>
      <xdr:row>53</xdr:row>
      <xdr:rowOff>91440</xdr:rowOff>
    </xdr:from>
    <xdr:to>
      <xdr:col>7</xdr:col>
      <xdr:colOff>582053</xdr:colOff>
      <xdr:row>72</xdr:row>
      <xdr:rowOff>126898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B107CA-FDB2-85D9-62DE-DFADC638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91" y="11446897"/>
          <a:ext cx="6810575" cy="3654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22860</xdr:rowOff>
    </xdr:from>
    <xdr:to>
      <xdr:col>8</xdr:col>
      <xdr:colOff>389206</xdr:colOff>
      <xdr:row>82</xdr:row>
      <xdr:rowOff>88822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0D4964-8EEF-0216-A414-9FCCCD4F8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55780"/>
          <a:ext cx="7652971" cy="40893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</xdr:row>
      <xdr:rowOff>38100</xdr:rowOff>
    </xdr:from>
    <xdr:to>
      <xdr:col>8</xdr:col>
      <xdr:colOff>441200</xdr:colOff>
      <xdr:row>108</xdr:row>
      <xdr:rowOff>14388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281A7E-7B31-EB51-E2B5-A9862CD8D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6543020"/>
          <a:ext cx="7704964" cy="4182528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109</xdr:row>
      <xdr:rowOff>34635</xdr:rowOff>
    </xdr:from>
    <xdr:to>
      <xdr:col>8</xdr:col>
      <xdr:colOff>127635</xdr:colOff>
      <xdr:row>133</xdr:row>
      <xdr:rowOff>167640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F18360-D348-C4C4-5D07-2CA877EC8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" y="20928675"/>
          <a:ext cx="7322820" cy="4522125"/>
        </a:xfrm>
        <a:prstGeom prst="rect">
          <a:avLst/>
        </a:prstGeom>
      </xdr:spPr>
    </xdr:pic>
    <xdr:clientData/>
  </xdr:twoCellAnchor>
  <xdr:twoCellAnchor editAs="oneCell">
    <xdr:from>
      <xdr:col>0</xdr:col>
      <xdr:colOff>564336</xdr:colOff>
      <xdr:row>0</xdr:row>
      <xdr:rowOff>0</xdr:rowOff>
    </xdr:from>
    <xdr:to>
      <xdr:col>1</xdr:col>
      <xdr:colOff>465535</xdr:colOff>
      <xdr:row>3</xdr:row>
      <xdr:rowOff>231783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5F03DE-7C74-4070-99F7-5120CF9D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336" y="0"/>
          <a:ext cx="1014433" cy="12616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495041</xdr:colOff>
      <xdr:row>0</xdr:row>
      <xdr:rowOff>0</xdr:rowOff>
    </xdr:from>
    <xdr:to>
      <xdr:col>0</xdr:col>
      <xdr:colOff>1813560</xdr:colOff>
      <xdr:row>4</xdr:row>
      <xdr:rowOff>129539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F71A07-D8F0-4E8E-AD36-492E2EDDC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041" y="99061"/>
          <a:ext cx="1318519" cy="11963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495041</xdr:colOff>
      <xdr:row>0</xdr:row>
      <xdr:rowOff>0</xdr:rowOff>
    </xdr:from>
    <xdr:to>
      <xdr:col>0</xdr:col>
      <xdr:colOff>1409700</xdr:colOff>
      <xdr:row>2</xdr:row>
      <xdr:rowOff>212683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E2A893-93D5-43D9-AB55-7B611DDF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041" y="0"/>
          <a:ext cx="914659" cy="8299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594101</xdr:colOff>
      <xdr:row>0</xdr:row>
      <xdr:rowOff>0</xdr:rowOff>
    </xdr:from>
    <xdr:to>
      <xdr:col>1</xdr:col>
      <xdr:colOff>640080</xdr:colOff>
      <xdr:row>2</xdr:row>
      <xdr:rowOff>217921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26624-730F-432A-9614-5E2A3417B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101" y="0"/>
          <a:ext cx="655579" cy="83514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619013</xdr:colOff>
      <xdr:row>4</xdr:row>
      <xdr:rowOff>246978</xdr:rowOff>
    </xdr:from>
    <xdr:to>
      <xdr:col>7</xdr:col>
      <xdr:colOff>536762</xdr:colOff>
      <xdr:row>10</xdr:row>
      <xdr:rowOff>166419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492C68-6E33-41E5-93F7-7F319ECA6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038" y="1313778"/>
          <a:ext cx="4642149" cy="1691091"/>
        </a:xfrm>
        <a:prstGeom prst="rect">
          <a:avLst/>
        </a:prstGeom>
      </xdr:spPr>
    </xdr:pic>
    <xdr:clientData/>
  </xdr:twoCellAnchor>
  <xdr:twoCellAnchor editAs="oneCell">
    <xdr:from>
      <xdr:col>9</xdr:col>
      <xdr:colOff>202154</xdr:colOff>
      <xdr:row>3</xdr:row>
      <xdr:rowOff>83820</xdr:rowOff>
    </xdr:from>
    <xdr:to>
      <xdr:col>18</xdr:col>
      <xdr:colOff>225058</xdr:colOff>
      <xdr:row>15</xdr:row>
      <xdr:rowOff>36838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BA3897-6CDD-4CC5-86DC-FEF6ADF8B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0729" y="969645"/>
          <a:ext cx="5966504" cy="3047523"/>
        </a:xfrm>
        <a:prstGeom prst="rect">
          <a:avLst/>
        </a:prstGeom>
      </xdr:spPr>
    </xdr:pic>
    <xdr:clientData/>
  </xdr:twoCellAnchor>
  <xdr:twoCellAnchor editAs="oneCell">
    <xdr:from>
      <xdr:col>0</xdr:col>
      <xdr:colOff>567207</xdr:colOff>
      <xdr:row>0</xdr:row>
      <xdr:rowOff>1</xdr:rowOff>
    </xdr:from>
    <xdr:to>
      <xdr:col>1</xdr:col>
      <xdr:colOff>8964</xdr:colOff>
      <xdr:row>2</xdr:row>
      <xdr:rowOff>145332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1C5CEB-B9FE-40DB-8BCD-6DFEA02E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207" y="1"/>
          <a:ext cx="784782" cy="76445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xcel%20With%20Vidu%202024%20-2025\Class%20Workbook\Level%2002\Workbook%2003%20-Zero%20to%20Hero1.xlsx" TargetMode="External"/><Relationship Id="rId1" Type="http://schemas.openxmlformats.org/officeDocument/2006/relationships/externalLinkPath" Target="file:///C:\Excel%20With%20Vidu%202024%20-2025\Class%20Workbook\Level%2002\Workbook%2003%20-Zero%20to%20Hero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ull Course Content"/>
      <sheetName val="DashBoard"/>
      <sheetName val="Introduction "/>
      <sheetName val="Relatives Vs Absolute"/>
      <sheetName val="Range Name"/>
      <sheetName val="PMT Function"/>
      <sheetName val="Hlookup"/>
      <sheetName val="Vlookup"/>
      <sheetName val="Loan Amortization Table - PMT"/>
      <sheetName val="LOOKUP"/>
      <sheetName val="Current rankings_edit_"/>
      <sheetName val="Transfer ScreenShot data "/>
      <sheetName val="Progress chart"/>
      <sheetName val="GOAL SEEK"/>
      <sheetName val="Scenario Summary"/>
      <sheetName val="Scenario Manager and Data Table"/>
      <sheetName val="Geography"/>
      <sheetName val="Create folder from excel"/>
      <sheetName val="IF Function"/>
      <sheetName val="Nestedif"/>
      <sheetName val="AND OR Function"/>
      <sheetName val="IF (OR AND)"/>
      <sheetName val="Picture Filter"/>
      <sheetName val="UNIQUE"/>
      <sheetName val="TEXTSPLIT"/>
      <sheetName val="Dyanamic Calender"/>
      <sheetName val="Picture lookup"/>
      <sheetName val="Sheet2"/>
      <sheetName val="Sheet4"/>
      <sheetName val="PAPER PART A"/>
      <sheetName val="PAPER PART B"/>
      <sheetName val="Count Function"/>
      <sheetName val="Text Function 01"/>
      <sheetName val="Oth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0">
          <cell r="C10">
            <v>23280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2B25D0-A7A8-4B0C-98C0-05A8D2C7906F}" name="Table2" displayName="Table2" ref="F14:F20" totalsRowShown="0" headerRowDxfId="0" headerRowBorderDxfId="2" tableBorderDxfId="3">
  <autoFilter ref="F14:F20" xr:uid="{D22B25D0-A7A8-4B0C-98C0-05A8D2C7906F}"/>
  <tableColumns count="1">
    <tableColumn id="1" xr3:uid="{0E223ED4-C3A2-4345-A4E0-00D1302E180C}" name="Data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B83075-FE0E-4F1F-8033-FE7B0CA2235F}" name="Table3" displayName="Table3" ref="A9:D49" totalsRowShown="0" headerRowDxfId="25" dataDxfId="23" headerRowBorderDxfId="24" tableBorderDxfId="22" totalsRowBorderDxfId="21">
  <autoFilter ref="A9:D49" xr:uid="{B1B83075-FE0E-4F1F-8033-FE7B0CA2235F}"/>
  <tableColumns count="4">
    <tableColumn id="1" xr3:uid="{260AA0C1-0FE5-4DEF-A6B6-6586F71A7C88}" name="Region" dataDxfId="20"/>
    <tableColumn id="2" xr3:uid="{31220A7E-4EBD-419D-A10F-5AC4E29C4624}" name="Rep" dataDxfId="19"/>
    <tableColumn id="3" xr3:uid="{31775E2F-F26F-488A-AB11-F12BAE7EDBB9}" name="Item" dataDxfId="18"/>
    <tableColumn id="4" xr3:uid="{A405DDF1-E6D4-4D44-B141-C2374A44E303}" name="Amount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B2FAC1-904F-4494-B07E-7B95D0F126E2}" name="MyDataTable" displayName="MyDataTable" ref="A13:G142" totalsRowShown="0" headerRowDxfId="16" headerRowBorderDxfId="15" tableBorderDxfId="14" totalsRowBorderDxfId="13">
  <autoFilter ref="A13:G142" xr:uid="{00000000-0009-0000-0100-000001000000}"/>
  <tableColumns count="7">
    <tableColumn id="1" xr3:uid="{965BA8A1-A762-47A5-8C7F-A19BF42A7AF4}" name="Date" dataDxfId="12"/>
    <tableColumn id="2" xr3:uid="{5A6A7C5D-6AAD-4AF6-B269-022EF6F8B346}" name="Region" dataDxfId="11"/>
    <tableColumn id="3" xr3:uid="{8DC586A2-324B-4AD3-81DA-7B31E878801B}" name="Rep" dataDxfId="10"/>
    <tableColumn id="4" xr3:uid="{26E2DFB9-C89A-4BAA-A822-6C670AA63569}" name="Item" dataDxfId="9"/>
    <tableColumn id="5" xr3:uid="{9F2F3683-224D-48A8-975F-C3E29179B578}" name="Units" dataDxfId="8"/>
    <tableColumn id="6" xr3:uid="{FA3A70F0-2F86-4BE9-A3F7-1E0151FDE819}" name="Unit Cost" dataDxfId="7"/>
    <tableColumn id="7" xr3:uid="{E56FDCE6-A178-48CB-BC34-C2DCB4398D32}" name="Sales" dataDxfId="6">
      <calculatedColumnFormula>E14*F14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00B050"/>
  </sheetPr>
  <dimension ref="A1:Y142"/>
  <sheetViews>
    <sheetView workbookViewId="0">
      <pane ySplit="3" topLeftCell="A47" activePane="bottomLeft" state="frozen"/>
      <selection pane="bottomLeft" activeCell="E56" sqref="E56"/>
    </sheetView>
  </sheetViews>
  <sheetFormatPr defaultRowHeight="15"/>
  <cols>
    <col min="1" max="1" width="34.28515625" customWidth="1"/>
    <col min="2" max="2" width="15.7109375" bestFit="1" customWidth="1"/>
    <col min="3" max="3" width="24.85546875" style="9" customWidth="1"/>
    <col min="4" max="4" width="16" bestFit="1" customWidth="1"/>
    <col min="5" max="5" width="15.7109375" bestFit="1" customWidth="1"/>
    <col min="6" max="6" width="18.28515625" customWidth="1"/>
    <col min="7" max="8" width="10.5703125" style="9" bestFit="1" customWidth="1"/>
    <col min="9" max="25" width="8.7109375" style="9"/>
  </cols>
  <sheetData>
    <row r="1" spans="1:7" s="42" customFormat="1" ht="44.45" customHeight="1">
      <c r="C1" s="44" t="s">
        <v>100</v>
      </c>
    </row>
    <row r="2" spans="1:7" s="42" customFormat="1" ht="15.75">
      <c r="C2" s="45" t="s">
        <v>98</v>
      </c>
    </row>
    <row r="3" spans="1:7" s="42" customFormat="1" ht="21" customHeight="1">
      <c r="C3" s="46" t="s">
        <v>99</v>
      </c>
      <c r="F3" s="45"/>
    </row>
    <row r="4" spans="1:7" s="9" customFormat="1" ht="23.25">
      <c r="A4" s="11"/>
    </row>
    <row r="5" spans="1:7" s="9" customFormat="1" ht="23.25">
      <c r="A5" s="11"/>
      <c r="E5" s="16" t="s">
        <v>34</v>
      </c>
      <c r="F5" s="73">
        <v>365</v>
      </c>
    </row>
    <row r="6" spans="1:7" s="9" customFormat="1" ht="23.25">
      <c r="A6" s="11"/>
      <c r="E6" s="10" t="s">
        <v>54</v>
      </c>
      <c r="F6" s="51">
        <f>52*2</f>
        <v>104</v>
      </c>
    </row>
    <row r="7" spans="1:7" s="9" customFormat="1" ht="23.25">
      <c r="A7" s="13" t="s">
        <v>35</v>
      </c>
      <c r="F7" s="73">
        <f>F5-F6</f>
        <v>261</v>
      </c>
    </row>
    <row r="8" spans="1:7" s="9" customFormat="1" ht="23.25">
      <c r="A8" s="13" t="s">
        <v>36</v>
      </c>
      <c r="F8" s="19"/>
      <c r="G8" s="11"/>
    </row>
    <row r="9" spans="1:7" s="9" customFormat="1" ht="26.25">
      <c r="A9" s="13" t="s">
        <v>37</v>
      </c>
      <c r="E9" s="18"/>
      <c r="F9" s="85">
        <f>F7-4</f>
        <v>257</v>
      </c>
    </row>
    <row r="10" spans="1:7" s="9" customFormat="1" ht="23.25">
      <c r="A10" s="13"/>
      <c r="F10" s="38"/>
    </row>
    <row r="11" spans="1:7" s="9" customFormat="1" ht="23.25">
      <c r="F11" s="11"/>
      <c r="G11" s="21"/>
    </row>
    <row r="12" spans="1:7" ht="23.25">
      <c r="A12" s="52" t="s">
        <v>38</v>
      </c>
      <c r="B12" s="12">
        <v>44197</v>
      </c>
    </row>
    <row r="13" spans="1:7" ht="23.25">
      <c r="A13" s="52" t="s">
        <v>39</v>
      </c>
      <c r="B13" s="12">
        <v>44561</v>
      </c>
      <c r="E13" s="97" t="s">
        <v>40</v>
      </c>
      <c r="F13" s="97"/>
    </row>
    <row r="14" spans="1:7" ht="21">
      <c r="B14" s="9"/>
      <c r="D14" s="54">
        <v>44231</v>
      </c>
      <c r="E14" s="55">
        <v>44231</v>
      </c>
      <c r="F14" s="15" t="s">
        <v>41</v>
      </c>
    </row>
    <row r="15" spans="1:7" ht="26.25">
      <c r="A15" s="52" t="s">
        <v>35</v>
      </c>
      <c r="B15" s="53">
        <f>NETWORKDAYS(B12,B13)</f>
        <v>261</v>
      </c>
      <c r="C15" s="17" t="s">
        <v>51</v>
      </c>
      <c r="D15" s="54">
        <v>44300</v>
      </c>
      <c r="E15" s="55">
        <v>44300</v>
      </c>
      <c r="F15" s="15" t="s">
        <v>42</v>
      </c>
    </row>
    <row r="16" spans="1:7" ht="26.25">
      <c r="A16" s="52" t="s">
        <v>35</v>
      </c>
      <c r="B16" s="86">
        <f>NETWORKDAYS(B12,B13,E14:E17)</f>
        <v>258</v>
      </c>
      <c r="C16" s="17" t="s">
        <v>52</v>
      </c>
      <c r="D16" s="54">
        <v>44299</v>
      </c>
      <c r="E16" s="55">
        <v>44299</v>
      </c>
      <c r="F16" s="15" t="s">
        <v>42</v>
      </c>
    </row>
    <row r="17" spans="1:6" ht="26.25">
      <c r="A17" s="52" t="s">
        <v>36</v>
      </c>
      <c r="B17" s="86">
        <f>NETWORKDAYS.INTL(B12,B13,11)</f>
        <v>313</v>
      </c>
      <c r="C17" s="17" t="s">
        <v>53</v>
      </c>
      <c r="D17" s="54">
        <v>44317</v>
      </c>
      <c r="E17" s="55">
        <v>44317</v>
      </c>
      <c r="F17" s="15" t="s">
        <v>43</v>
      </c>
    </row>
    <row r="18" spans="1:6" s="9" customFormat="1" ht="30.6" customHeight="1">
      <c r="B18" s="41"/>
    </row>
    <row r="19" spans="1:6" s="9" customFormat="1"/>
    <row r="20" spans="1:6" s="9" customFormat="1"/>
    <row r="21" spans="1:6" s="9" customFormat="1" ht="21">
      <c r="A21" s="30" t="s">
        <v>75</v>
      </c>
      <c r="B21" s="31"/>
      <c r="C21" s="31"/>
    </row>
    <row r="22" spans="1:6" s="9" customFormat="1"/>
    <row r="23" spans="1:6" s="9" customFormat="1"/>
    <row r="24" spans="1:6" s="9" customFormat="1"/>
    <row r="25" spans="1:6" s="9" customFormat="1">
      <c r="A25" s="47" t="s">
        <v>62</v>
      </c>
    </row>
    <row r="26" spans="1:6" s="9" customFormat="1">
      <c r="A26" s="25"/>
    </row>
    <row r="27" spans="1:6" s="9" customFormat="1">
      <c r="A27" s="60" t="s">
        <v>63</v>
      </c>
      <c r="B27" s="57"/>
      <c r="C27" s="57"/>
      <c r="D27" s="57"/>
      <c r="E27" s="57"/>
      <c r="F27" s="57"/>
    </row>
    <row r="28" spans="1:6" s="9" customFormat="1"/>
    <row r="29" spans="1:6" s="9" customFormat="1" ht="15.75" thickBot="1">
      <c r="A29" s="56" t="s">
        <v>64</v>
      </c>
      <c r="B29" s="28">
        <v>44936</v>
      </c>
      <c r="F29" s="9" t="s">
        <v>105</v>
      </c>
    </row>
    <row r="30" spans="1:6" s="9" customFormat="1" ht="15.75" thickBot="1">
      <c r="A30" s="56" t="s">
        <v>65</v>
      </c>
      <c r="B30" s="28">
        <v>45992</v>
      </c>
      <c r="D30" s="50" t="s">
        <v>66</v>
      </c>
      <c r="E30" s="33">
        <f>NETWORKDAYS(B29,B30)</f>
        <v>755</v>
      </c>
    </row>
    <row r="31" spans="1:6" s="9" customFormat="1"/>
    <row r="32" spans="1:6" s="9" customFormat="1"/>
    <row r="33" spans="1:8" s="9" customFormat="1"/>
    <row r="34" spans="1:8" s="9" customFormat="1">
      <c r="A34" s="47" t="s">
        <v>67</v>
      </c>
    </row>
    <row r="35" spans="1:8" s="9" customFormat="1">
      <c r="A35" s="26"/>
    </row>
    <row r="36" spans="1:8" s="9" customFormat="1">
      <c r="A36" s="59" t="s">
        <v>103</v>
      </c>
      <c r="B36" s="57"/>
      <c r="C36" s="57"/>
      <c r="D36" s="57"/>
      <c r="E36" s="57"/>
      <c r="F36" s="57"/>
    </row>
    <row r="37" spans="1:8" s="9" customFormat="1">
      <c r="A37" s="26"/>
    </row>
    <row r="38" spans="1:8" s="9" customFormat="1" ht="15.75" thickBot="1">
      <c r="A38" s="56" t="s">
        <v>68</v>
      </c>
      <c r="B38" s="28">
        <v>44967</v>
      </c>
      <c r="E38" s="9" t="s">
        <v>106</v>
      </c>
      <c r="G38" s="61">
        <v>44967</v>
      </c>
      <c r="H38" s="62">
        <v>44967</v>
      </c>
    </row>
    <row r="39" spans="1:8" s="9" customFormat="1" ht="15.75" thickBot="1">
      <c r="A39" s="56" t="s">
        <v>69</v>
      </c>
      <c r="B39" s="28">
        <v>44971</v>
      </c>
      <c r="D39" s="50" t="s">
        <v>66</v>
      </c>
      <c r="E39" s="27"/>
      <c r="G39" s="61">
        <v>44968</v>
      </c>
      <c r="H39" s="62">
        <v>44968</v>
      </c>
    </row>
    <row r="40" spans="1:8" s="9" customFormat="1">
      <c r="G40" s="61">
        <v>44969</v>
      </c>
      <c r="H40" s="62">
        <v>44969</v>
      </c>
    </row>
    <row r="41" spans="1:8" s="9" customFormat="1">
      <c r="G41" s="61">
        <v>44970</v>
      </c>
      <c r="H41" s="62">
        <v>44970</v>
      </c>
    </row>
    <row r="42" spans="1:8">
      <c r="A42" s="9"/>
      <c r="B42" s="9"/>
      <c r="G42" s="61">
        <v>44971</v>
      </c>
      <c r="H42" s="62">
        <v>44971</v>
      </c>
    </row>
    <row r="43" spans="1:8" s="9" customFormat="1"/>
    <row r="44" spans="1:8" s="9" customFormat="1"/>
    <row r="45" spans="1:8" s="9" customFormat="1"/>
    <row r="46" spans="1:8" s="9" customFormat="1"/>
    <row r="47" spans="1:8" s="9" customFormat="1" ht="26.25">
      <c r="A47" s="29" t="s">
        <v>36</v>
      </c>
    </row>
    <row r="48" spans="1:8" s="9" customFormat="1"/>
    <row r="49" spans="1:9" s="9" customFormat="1">
      <c r="A49" s="47" t="s">
        <v>70</v>
      </c>
      <c r="B49" s="48"/>
    </row>
    <row r="50" spans="1:9" s="9" customFormat="1">
      <c r="A50" s="26"/>
    </row>
    <row r="51" spans="1:9" s="9" customFormat="1">
      <c r="A51" s="59" t="s">
        <v>102</v>
      </c>
      <c r="B51" s="57"/>
      <c r="C51" s="57"/>
      <c r="D51" s="57"/>
      <c r="E51" s="57"/>
      <c r="F51" s="57"/>
      <c r="G51" s="57"/>
    </row>
    <row r="52" spans="1:9" s="9" customFormat="1">
      <c r="A52" s="57" t="s">
        <v>71</v>
      </c>
      <c r="B52" s="57"/>
      <c r="C52" s="57"/>
      <c r="D52" s="57"/>
      <c r="E52" s="57"/>
      <c r="F52" s="57"/>
      <c r="G52" s="57"/>
    </row>
    <row r="53" spans="1:9" s="9" customFormat="1"/>
    <row r="54" spans="1:9" s="9" customFormat="1" ht="15.75" thickBot="1">
      <c r="A54" s="56" t="s">
        <v>64</v>
      </c>
      <c r="B54" s="28">
        <v>45209</v>
      </c>
      <c r="E54" s="9" t="s">
        <v>107</v>
      </c>
    </row>
    <row r="55" spans="1:9" s="9" customFormat="1" ht="15.75" thickBot="1">
      <c r="A55" s="56" t="s">
        <v>65</v>
      </c>
      <c r="B55" s="28">
        <v>45219</v>
      </c>
      <c r="D55" s="50" t="s">
        <v>72</v>
      </c>
      <c r="E55" s="27">
        <f>NETWORKDAYS.INTL(B54,B55,4)</f>
        <v>7</v>
      </c>
    </row>
    <row r="56" spans="1:9" s="9" customFormat="1"/>
    <row r="57" spans="1:9" s="9" customFormat="1"/>
    <row r="58" spans="1:9" s="9" customFormat="1"/>
    <row r="59" spans="1:9" s="9" customFormat="1"/>
    <row r="60" spans="1:9" s="9" customFormat="1"/>
    <row r="61" spans="1:9" s="9" customFormat="1">
      <c r="A61" s="47" t="s">
        <v>73</v>
      </c>
      <c r="B61" s="48"/>
    </row>
    <row r="62" spans="1:9" s="9" customFormat="1">
      <c r="A62" s="26"/>
    </row>
    <row r="63" spans="1:9" s="9" customFormat="1">
      <c r="A63" s="58" t="s">
        <v>101</v>
      </c>
      <c r="B63" s="57"/>
      <c r="C63" s="57"/>
      <c r="D63" s="57"/>
      <c r="E63" s="57"/>
      <c r="F63" s="57"/>
      <c r="G63" s="57"/>
      <c r="H63" s="57"/>
      <c r="I63" s="57"/>
    </row>
    <row r="64" spans="1:9" s="9" customFormat="1">
      <c r="A64" s="57" t="s">
        <v>74</v>
      </c>
      <c r="B64" s="57"/>
      <c r="C64" s="57"/>
      <c r="D64" s="57"/>
      <c r="E64" s="57"/>
      <c r="F64" s="57"/>
      <c r="G64" s="57"/>
      <c r="H64" s="57"/>
      <c r="I64" s="57"/>
    </row>
    <row r="65" spans="1:5" s="9" customFormat="1">
      <c r="A65" s="24"/>
    </row>
    <row r="66" spans="1:5" s="9" customFormat="1" ht="15.75" thickBot="1">
      <c r="A66" s="56" t="s">
        <v>64</v>
      </c>
      <c r="B66" s="28">
        <v>45209</v>
      </c>
    </row>
    <row r="67" spans="1:5" s="9" customFormat="1" ht="15.75" thickBot="1">
      <c r="A67" s="56" t="s">
        <v>65</v>
      </c>
      <c r="B67" s="28">
        <v>45227</v>
      </c>
      <c r="D67" s="50" t="s">
        <v>72</v>
      </c>
      <c r="E67" s="27">
        <f>NETWORKDAYS.INTL(B66,B67,17)</f>
        <v>16</v>
      </c>
    </row>
    <row r="68" spans="1:5" s="9" customFormat="1"/>
    <row r="69" spans="1:5" s="9" customFormat="1"/>
    <row r="70" spans="1:5" s="9" customFormat="1"/>
    <row r="71" spans="1:5" s="9" customFormat="1"/>
    <row r="72" spans="1:5" s="9" customFormat="1"/>
    <row r="73" spans="1:5" s="9" customFormat="1"/>
    <row r="74" spans="1:5" s="9" customFormat="1"/>
    <row r="75" spans="1:5" s="9" customFormat="1"/>
    <row r="76" spans="1:5" s="9" customFormat="1"/>
    <row r="77" spans="1:5" s="9" customFormat="1"/>
    <row r="78" spans="1:5" s="9" customFormat="1"/>
    <row r="79" spans="1:5" s="9" customFormat="1"/>
    <row r="80" spans="1:5" s="9" customFormat="1"/>
    <row r="81" s="9" customFormat="1"/>
    <row r="82" s="9" customFormat="1"/>
    <row r="83" s="9" customFormat="1"/>
    <row r="84" s="9" customFormat="1"/>
    <row r="85" s="9" customFormat="1"/>
    <row r="86" s="9" customFormat="1"/>
    <row r="87" s="9" customFormat="1"/>
    <row r="88" s="9" customFormat="1"/>
    <row r="89" s="9" customFormat="1"/>
    <row r="90" s="9" customFormat="1"/>
    <row r="91" s="9" customFormat="1"/>
    <row r="92" s="9" customFormat="1"/>
    <row r="93" s="9" customFormat="1"/>
    <row r="94" s="9" customFormat="1"/>
    <row r="95" s="9" customFormat="1"/>
    <row r="96" s="9" customFormat="1"/>
    <row r="97" s="9" customFormat="1"/>
    <row r="98" s="9" customFormat="1"/>
    <row r="99" s="9" customFormat="1"/>
    <row r="100" s="9" customFormat="1"/>
    <row r="101" s="9" customFormat="1"/>
    <row r="102" s="9" customFormat="1"/>
    <row r="103" s="9" customFormat="1"/>
    <row r="104" s="9" customFormat="1"/>
    <row r="105" s="9" customFormat="1"/>
    <row r="106" s="9" customFormat="1"/>
    <row r="107" s="9" customFormat="1"/>
    <row r="108" s="9" customFormat="1"/>
    <row r="109" s="9" customFormat="1"/>
    <row r="110" s="9" customFormat="1"/>
    <row r="111" s="9" customFormat="1"/>
    <row r="112" s="9" customFormat="1"/>
    <row r="113" s="9" customFormat="1"/>
    <row r="114" s="9" customFormat="1"/>
    <row r="115" s="9" customFormat="1"/>
    <row r="116" s="9" customFormat="1"/>
    <row r="117" s="9" customFormat="1"/>
    <row r="118" s="9" customFormat="1"/>
    <row r="119" s="9" customFormat="1"/>
    <row r="120" s="9" customFormat="1"/>
    <row r="121" s="9" customFormat="1"/>
    <row r="122" s="9" customFormat="1"/>
    <row r="123" s="9" customFormat="1"/>
    <row r="124" s="9" customFormat="1"/>
    <row r="125" s="9" customFormat="1"/>
    <row r="126" s="9" customFormat="1"/>
    <row r="127" s="9" customFormat="1"/>
    <row r="128" s="9" customFormat="1"/>
    <row r="129" s="9" customFormat="1"/>
    <row r="130" s="9" customFormat="1"/>
    <row r="131" s="9" customFormat="1"/>
    <row r="132" s="9" customFormat="1"/>
    <row r="133" s="9" customFormat="1"/>
    <row r="134" s="9" customFormat="1"/>
    <row r="135" s="9" customFormat="1"/>
    <row r="136" s="9" customFormat="1"/>
    <row r="137" s="9" customFormat="1"/>
    <row r="138" s="9" customFormat="1"/>
    <row r="139" s="9" customFormat="1"/>
    <row r="140" s="9" customFormat="1"/>
    <row r="141" s="9" customFormat="1"/>
    <row r="142" s="9" customFormat="1"/>
  </sheetData>
  <mergeCells count="1">
    <mergeCell ref="E13:F1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00B050"/>
  </sheetPr>
  <dimension ref="A1:Z120"/>
  <sheetViews>
    <sheetView workbookViewId="0">
      <pane ySplit="4" topLeftCell="A5" activePane="bottomLeft" state="frozen"/>
      <selection pane="bottomLeft" activeCell="F18" sqref="F18"/>
    </sheetView>
  </sheetViews>
  <sheetFormatPr defaultRowHeight="15"/>
  <cols>
    <col min="1" max="1" width="24.28515625" customWidth="1"/>
    <col min="2" max="2" width="22.5703125" customWidth="1"/>
    <col min="3" max="3" width="18.85546875" style="9" bestFit="1" customWidth="1"/>
    <col min="4" max="26" width="8.7109375" style="9"/>
  </cols>
  <sheetData>
    <row r="1" spans="1:6" s="42" customFormat="1" ht="23.25">
      <c r="C1" s="43"/>
    </row>
    <row r="2" spans="1:6" s="42" customFormat="1" ht="44.45" customHeight="1">
      <c r="C2" s="44" t="s">
        <v>104</v>
      </c>
    </row>
    <row r="3" spans="1:6" s="42" customFormat="1" ht="15.75">
      <c r="C3" s="45" t="s">
        <v>98</v>
      </c>
    </row>
    <row r="4" spans="1:6" s="42" customFormat="1" ht="21" customHeight="1">
      <c r="C4" s="46" t="s">
        <v>99</v>
      </c>
      <c r="F4" s="45"/>
    </row>
    <row r="5" spans="1:6" s="9" customFormat="1" ht="24" customHeight="1">
      <c r="A5" s="11"/>
    </row>
    <row r="6" spans="1:6" s="9" customFormat="1" ht="36">
      <c r="A6" s="22" t="s">
        <v>60</v>
      </c>
    </row>
    <row r="7" spans="1:6" s="9" customFormat="1" ht="18.75">
      <c r="A7" s="13"/>
    </row>
    <row r="8" spans="1:6" s="9" customFormat="1" ht="18.75">
      <c r="A8" s="13"/>
    </row>
    <row r="9" spans="1:6" ht="23.25">
      <c r="A9" s="52" t="s">
        <v>44</v>
      </c>
      <c r="B9" s="52" t="s">
        <v>45</v>
      </c>
    </row>
    <row r="10" spans="1:6" ht="21">
      <c r="A10" s="12">
        <v>33095</v>
      </c>
      <c r="B10" s="12">
        <f ca="1">TODAY()</f>
        <v>45512</v>
      </c>
    </row>
    <row r="11" spans="1:6" s="9" customFormat="1"/>
    <row r="12" spans="1:6" s="9" customFormat="1" ht="14.25" customHeight="1"/>
    <row r="13" spans="1:6" ht="26.25">
      <c r="A13" s="52" t="s">
        <v>46</v>
      </c>
      <c r="B13" s="63">
        <f ca="1">DATEDIF(A10,B10,"Y")</f>
        <v>33</v>
      </c>
      <c r="C13" s="14" t="s">
        <v>55</v>
      </c>
    </row>
    <row r="14" spans="1:6" ht="26.25">
      <c r="A14" s="52" t="s">
        <v>47</v>
      </c>
      <c r="B14" s="63">
        <f ca="1">DATEDIF(A10,B10,"M")</f>
        <v>407</v>
      </c>
      <c r="C14" s="14" t="s">
        <v>56</v>
      </c>
    </row>
    <row r="15" spans="1:6" ht="26.25">
      <c r="A15" s="52" t="s">
        <v>48</v>
      </c>
      <c r="B15" s="63">
        <f ca="1">DATEDIF(A10,B10,"D")</f>
        <v>12417</v>
      </c>
      <c r="C15" s="14" t="s">
        <v>57</v>
      </c>
    </row>
    <row r="17" spans="1:10" ht="31.5">
      <c r="A17" s="52" t="s">
        <v>49</v>
      </c>
      <c r="B17" s="87">
        <f ca="1">DATEDIF(A10,B10,"Y")</f>
        <v>33</v>
      </c>
      <c r="C17" s="9" t="s">
        <v>55</v>
      </c>
      <c r="F17" s="107" t="str">
        <f ca="1">CONCATENATE(B17,"-Years  ",B18,"-Months  ",B19,"-Days")</f>
        <v>33-Years  11-Months  29-Days</v>
      </c>
    </row>
    <row r="18" spans="1:10" ht="26.25">
      <c r="A18" s="52" t="s">
        <v>47</v>
      </c>
      <c r="B18" s="64">
        <f ca="1">DATEDIF(A10,B10,"YM")</f>
        <v>11</v>
      </c>
      <c r="C18" s="9" t="s">
        <v>58</v>
      </c>
    </row>
    <row r="19" spans="1:10" ht="26.25">
      <c r="A19" s="52" t="s">
        <v>50</v>
      </c>
      <c r="B19" s="64">
        <f ca="1">DATEDIF(A10,B10,"MD")</f>
        <v>29</v>
      </c>
      <c r="C19" s="9" t="s">
        <v>59</v>
      </c>
    </row>
    <row r="20" spans="1:10" s="9" customFormat="1"/>
    <row r="21" spans="1:10" s="9" customFormat="1"/>
    <row r="22" spans="1:10" s="9" customFormat="1"/>
    <row r="23" spans="1:10" s="9" customFormat="1"/>
    <row r="24" spans="1:10" s="9" customFormat="1"/>
    <row r="25" spans="1:10" s="9" customFormat="1">
      <c r="A25" s="47" t="s">
        <v>77</v>
      </c>
      <c r="B25" s="47"/>
    </row>
    <row r="26" spans="1:10" s="9" customFormat="1">
      <c r="A26" s="66" t="s">
        <v>78</v>
      </c>
      <c r="B26" s="66"/>
      <c r="C26" s="66"/>
      <c r="D26" s="66"/>
      <c r="E26" s="66"/>
      <c r="F26" s="66"/>
      <c r="G26" s="66"/>
      <c r="H26" s="66"/>
      <c r="I26" s="66"/>
      <c r="J26" s="66"/>
    </row>
    <row r="27" spans="1:10" s="9" customFormat="1"/>
    <row r="28" spans="1:10" s="9" customFormat="1">
      <c r="B28" s="67" t="s">
        <v>79</v>
      </c>
      <c r="C28" s="32">
        <v>42741</v>
      </c>
    </row>
    <row r="29" spans="1:10" s="9" customFormat="1">
      <c r="B29" s="67" t="s">
        <v>33</v>
      </c>
      <c r="C29" s="32">
        <f ca="1">TODAY()</f>
        <v>45512</v>
      </c>
    </row>
    <row r="30" spans="1:10" s="9" customFormat="1"/>
    <row r="31" spans="1:10" s="9" customFormat="1">
      <c r="B31" s="20" t="s">
        <v>80</v>
      </c>
      <c r="C31" s="9">
        <f ca="1">DATEDIF(C28,C29,"Y")</f>
        <v>7</v>
      </c>
      <c r="D31" s="9" t="s">
        <v>81</v>
      </c>
    </row>
    <row r="32" spans="1:10" s="9" customFormat="1"/>
    <row r="33" spans="1:6" s="9" customFormat="1"/>
    <row r="34" spans="1:6" s="9" customFormat="1"/>
    <row r="35" spans="1:6" s="9" customFormat="1">
      <c r="A35" s="47" t="s">
        <v>82</v>
      </c>
      <c r="B35" s="47"/>
    </row>
    <row r="36" spans="1:6" s="9" customFormat="1">
      <c r="A36" s="65" t="s">
        <v>83</v>
      </c>
      <c r="B36" s="65"/>
      <c r="C36" s="65"/>
      <c r="D36" s="65"/>
      <c r="E36" s="65"/>
      <c r="F36" s="49"/>
    </row>
    <row r="37" spans="1:6" s="9" customFormat="1"/>
    <row r="38" spans="1:6" s="9" customFormat="1">
      <c r="B38" s="67" t="s">
        <v>38</v>
      </c>
      <c r="C38" s="32">
        <v>44932</v>
      </c>
    </row>
    <row r="39" spans="1:6" s="9" customFormat="1">
      <c r="B39" s="67" t="s">
        <v>33</v>
      </c>
      <c r="C39" s="32">
        <f ca="1">TODAY()</f>
        <v>45512</v>
      </c>
    </row>
    <row r="40" spans="1:6" s="9" customFormat="1"/>
    <row r="41" spans="1:6" s="9" customFormat="1">
      <c r="B41" s="20" t="s">
        <v>85</v>
      </c>
      <c r="C41" s="37">
        <f ca="1">DATEDIF(C38,C39,"M")</f>
        <v>19</v>
      </c>
      <c r="D41" s="9" t="s">
        <v>84</v>
      </c>
    </row>
    <row r="42" spans="1:6" s="9" customFormat="1"/>
    <row r="43" spans="1:6" s="9" customFormat="1"/>
    <row r="44" spans="1:6" s="9" customFormat="1"/>
    <row r="45" spans="1:6" s="9" customFormat="1"/>
    <row r="46" spans="1:6" s="9" customFormat="1"/>
    <row r="47" spans="1:6" s="9" customFormat="1"/>
    <row r="48" spans="1:6" s="9" customFormat="1"/>
    <row r="49" s="9" customFormat="1"/>
    <row r="50" s="9" customFormat="1"/>
    <row r="51" s="9" customFormat="1"/>
    <row r="52" s="9" customFormat="1"/>
    <row r="53" s="9" customFormat="1"/>
    <row r="54" s="9" customFormat="1"/>
    <row r="55" s="9" customFormat="1"/>
    <row r="56" s="9" customFormat="1"/>
    <row r="57" s="9" customFormat="1"/>
    <row r="58" s="9" customFormat="1"/>
    <row r="59" s="9" customFormat="1"/>
    <row r="60" s="9" customFormat="1"/>
    <row r="61" s="9" customFormat="1"/>
    <row r="62" s="9" customFormat="1"/>
    <row r="63" s="9" customFormat="1"/>
    <row r="64" s="9" customFormat="1"/>
    <row r="65" s="9" customFormat="1"/>
    <row r="66" s="9" customFormat="1"/>
    <row r="67" s="9" customFormat="1"/>
    <row r="68" s="9" customFormat="1"/>
    <row r="69" s="9" customFormat="1"/>
    <row r="70" s="9" customFormat="1"/>
    <row r="71" s="9" customFormat="1"/>
    <row r="72" s="9" customFormat="1"/>
    <row r="73" s="9" customFormat="1"/>
    <row r="74" s="9" customFormat="1"/>
    <row r="75" s="9" customFormat="1"/>
    <row r="76" s="9" customFormat="1"/>
    <row r="77" s="9" customFormat="1"/>
    <row r="78" s="9" customFormat="1"/>
    <row r="79" s="9" customFormat="1"/>
    <row r="80" s="9" customFormat="1"/>
    <row r="81" s="9" customFormat="1"/>
    <row r="82" s="9" customFormat="1"/>
    <row r="83" s="9" customFormat="1"/>
    <row r="84" s="9" customFormat="1"/>
    <row r="85" s="9" customFormat="1"/>
    <row r="86" s="9" customFormat="1"/>
    <row r="87" s="9" customFormat="1"/>
    <row r="88" s="9" customFormat="1"/>
    <row r="89" s="9" customFormat="1"/>
    <row r="90" s="9" customFormat="1"/>
    <row r="91" s="9" customFormat="1"/>
    <row r="92" s="9" customFormat="1"/>
    <row r="93" s="9" customFormat="1"/>
    <row r="94" s="9" customFormat="1"/>
    <row r="95" s="9" customFormat="1"/>
    <row r="96" s="9" customFormat="1"/>
    <row r="97" s="9" customFormat="1"/>
    <row r="98" s="9" customFormat="1"/>
    <row r="99" s="9" customFormat="1"/>
    <row r="100" s="9" customFormat="1"/>
    <row r="101" s="9" customFormat="1"/>
    <row r="102" s="9" customFormat="1"/>
    <row r="103" s="9" customFormat="1"/>
    <row r="104" s="9" customFormat="1"/>
    <row r="105" s="9" customFormat="1"/>
    <row r="106" s="9" customFormat="1"/>
    <row r="107" s="9" customFormat="1"/>
    <row r="108" s="9" customFormat="1"/>
    <row r="109" s="9" customFormat="1"/>
    <row r="110" s="9" customFormat="1"/>
    <row r="111" s="9" customFormat="1"/>
    <row r="112" s="9" customFormat="1"/>
    <row r="113" s="9" customFormat="1"/>
    <row r="114" s="9" customFormat="1"/>
    <row r="115" s="9" customFormat="1"/>
    <row r="116" s="9" customFormat="1"/>
    <row r="117" s="9" customFormat="1"/>
    <row r="118" s="9" customFormat="1"/>
    <row r="119" s="9" customFormat="1"/>
    <row r="120" s="9" customFormat="1"/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00B050"/>
  </sheetPr>
  <dimension ref="A1:J141"/>
  <sheetViews>
    <sheetView zoomScale="160" zoomScaleNormal="160" workbookViewId="0">
      <pane ySplit="4" topLeftCell="A13" activePane="bottomLeft" state="frozen"/>
      <selection pane="bottomLeft" activeCell="B26" sqref="B26"/>
    </sheetView>
  </sheetViews>
  <sheetFormatPr defaultRowHeight="15"/>
  <cols>
    <col min="1" max="2" width="16.7109375" customWidth="1"/>
    <col min="3" max="3" width="56.7109375" bestFit="1" customWidth="1"/>
    <col min="4" max="7" width="16.7109375" customWidth="1"/>
    <col min="9" max="9" width="24.5703125" customWidth="1"/>
    <col min="10" max="10" width="20.28515625" style="1" customWidth="1"/>
  </cols>
  <sheetData>
    <row r="1" spans="1:6" s="42" customFormat="1" ht="23.25">
      <c r="C1" s="43"/>
    </row>
    <row r="2" spans="1:6" s="42" customFormat="1" ht="44.45" customHeight="1">
      <c r="C2" s="44" t="s">
        <v>31</v>
      </c>
    </row>
    <row r="3" spans="1:6" s="42" customFormat="1" ht="15.75">
      <c r="C3" s="45" t="s">
        <v>98</v>
      </c>
    </row>
    <row r="4" spans="1:6" s="42" customFormat="1" ht="21" customHeight="1">
      <c r="C4" s="46" t="s">
        <v>99</v>
      </c>
      <c r="F4" s="45"/>
    </row>
    <row r="5" spans="1:6" ht="23.25">
      <c r="A5" s="6"/>
    </row>
    <row r="7" spans="1:6">
      <c r="A7" s="2" t="s">
        <v>26</v>
      </c>
    </row>
    <row r="8" spans="1:6">
      <c r="A8" s="2" t="s">
        <v>86</v>
      </c>
    </row>
    <row r="9" spans="1:6">
      <c r="A9" s="2" t="s">
        <v>0</v>
      </c>
    </row>
    <row r="10" spans="1:6">
      <c r="A10" s="2" t="s">
        <v>87</v>
      </c>
    </row>
    <row r="11" spans="1:6">
      <c r="A11" s="2" t="s">
        <v>88</v>
      </c>
    </row>
    <row r="12" spans="1:6">
      <c r="A12" s="2" t="s">
        <v>89</v>
      </c>
    </row>
    <row r="14" spans="1:6">
      <c r="F14" s="113" t="s">
        <v>92</v>
      </c>
    </row>
    <row r="15" spans="1:6" ht="15.75">
      <c r="A15" s="68" t="s">
        <v>26</v>
      </c>
      <c r="B15" s="108">
        <v>150</v>
      </c>
      <c r="C15" s="2" t="s">
        <v>61</v>
      </c>
      <c r="F15" s="111" t="s">
        <v>90</v>
      </c>
    </row>
    <row r="16" spans="1:6">
      <c r="B16" s="109">
        <v>500.4</v>
      </c>
      <c r="F16" s="111" t="s">
        <v>19</v>
      </c>
    </row>
    <row r="17" spans="1:10" ht="15.75">
      <c r="A17" s="68" t="s">
        <v>27</v>
      </c>
      <c r="B17" s="4" t="s">
        <v>216</v>
      </c>
      <c r="C17" s="2" t="s">
        <v>28</v>
      </c>
      <c r="F17" s="111" t="s">
        <v>91</v>
      </c>
    </row>
    <row r="18" spans="1:10">
      <c r="B18" s="1"/>
      <c r="F18" s="111" t="s">
        <v>7</v>
      </c>
    </row>
    <row r="19" spans="1:10" ht="15.75">
      <c r="A19" s="68" t="s">
        <v>29</v>
      </c>
      <c r="B19" s="4" t="s">
        <v>217</v>
      </c>
      <c r="C19" s="2" t="s">
        <v>30</v>
      </c>
      <c r="D19" s="110" t="s">
        <v>7</v>
      </c>
      <c r="F19" s="112" t="s">
        <v>218</v>
      </c>
    </row>
    <row r="20" spans="1:10">
      <c r="B20" s="1"/>
      <c r="F20" s="114" t="s">
        <v>219</v>
      </c>
    </row>
    <row r="21" spans="1:10">
      <c r="B21" s="1"/>
    </row>
    <row r="22" spans="1:10" ht="15.75">
      <c r="A22" s="68" t="s">
        <v>0</v>
      </c>
      <c r="B22" s="23">
        <v>45220</v>
      </c>
      <c r="C22" s="23">
        <v>45225</v>
      </c>
    </row>
    <row r="23" spans="1:10">
      <c r="B23" s="1"/>
    </row>
    <row r="24" spans="1:10">
      <c r="B24" s="1"/>
    </row>
    <row r="25" spans="1:10">
      <c r="J25"/>
    </row>
    <row r="26" spans="1:10" ht="15.75">
      <c r="A26" s="68" t="s">
        <v>38</v>
      </c>
      <c r="B26" s="23">
        <v>45221</v>
      </c>
      <c r="J26"/>
    </row>
    <row r="27" spans="1:10">
      <c r="C27" s="1"/>
      <c r="J27"/>
    </row>
    <row r="28" spans="1:10">
      <c r="J28"/>
    </row>
    <row r="29" spans="1:10">
      <c r="J29"/>
    </row>
    <row r="30" spans="1:10">
      <c r="J30"/>
    </row>
    <row r="31" spans="1:10">
      <c r="C31" s="1"/>
      <c r="J31"/>
    </row>
    <row r="32" spans="1:10">
      <c r="C32" s="1"/>
      <c r="J32"/>
    </row>
    <row r="33" spans="3:10">
      <c r="C33" s="1"/>
      <c r="J33"/>
    </row>
    <row r="34" spans="3:10">
      <c r="C34" s="1"/>
      <c r="J34"/>
    </row>
    <row r="35" spans="3:10">
      <c r="C35" s="1"/>
      <c r="J35"/>
    </row>
    <row r="36" spans="3:10">
      <c r="C36" s="1"/>
      <c r="J36"/>
    </row>
    <row r="37" spans="3:10">
      <c r="C37" s="1"/>
      <c r="J37"/>
    </row>
    <row r="38" spans="3:10">
      <c r="C38" s="1"/>
      <c r="J38"/>
    </row>
    <row r="39" spans="3:10">
      <c r="C39" s="1"/>
      <c r="J39"/>
    </row>
    <row r="40" spans="3:10">
      <c r="C40" s="1"/>
      <c r="J40"/>
    </row>
    <row r="41" spans="3:10">
      <c r="C41" s="1"/>
      <c r="J41"/>
    </row>
    <row r="42" spans="3:10">
      <c r="C42" s="1"/>
      <c r="J42"/>
    </row>
    <row r="43" spans="3:10">
      <c r="C43" s="1"/>
      <c r="J43"/>
    </row>
    <row r="44" spans="3:10">
      <c r="C44" s="1"/>
      <c r="J44"/>
    </row>
    <row r="45" spans="3:10">
      <c r="C45" s="1"/>
      <c r="J45"/>
    </row>
    <row r="46" spans="3:10">
      <c r="C46" s="1"/>
      <c r="J46"/>
    </row>
    <row r="47" spans="3:10">
      <c r="C47" s="1"/>
      <c r="J47"/>
    </row>
    <row r="48" spans="3:10">
      <c r="C48" s="1"/>
      <c r="J48"/>
    </row>
    <row r="49" spans="3:10">
      <c r="C49" s="1"/>
      <c r="J49"/>
    </row>
    <row r="50" spans="3:10">
      <c r="C50" s="1"/>
      <c r="J50"/>
    </row>
    <row r="51" spans="3:10">
      <c r="C51" s="1"/>
      <c r="J51"/>
    </row>
    <row r="52" spans="3:10">
      <c r="C52" s="1"/>
      <c r="J52"/>
    </row>
    <row r="53" spans="3:10">
      <c r="C53" s="1"/>
      <c r="J53"/>
    </row>
    <row r="54" spans="3:10">
      <c r="C54" s="1"/>
      <c r="J54"/>
    </row>
    <row r="55" spans="3:10">
      <c r="C55" s="1"/>
      <c r="J55"/>
    </row>
    <row r="56" spans="3:10">
      <c r="C56" s="1"/>
      <c r="J56"/>
    </row>
    <row r="57" spans="3:10">
      <c r="C57" s="1"/>
      <c r="J57"/>
    </row>
    <row r="58" spans="3:10">
      <c r="C58" s="1"/>
      <c r="J58"/>
    </row>
    <row r="59" spans="3:10">
      <c r="C59" s="1"/>
      <c r="J59"/>
    </row>
    <row r="60" spans="3:10">
      <c r="C60" s="1"/>
      <c r="J60"/>
    </row>
    <row r="61" spans="3:10">
      <c r="C61" s="1"/>
      <c r="J61"/>
    </row>
    <row r="62" spans="3:10">
      <c r="C62" s="1"/>
      <c r="J62"/>
    </row>
    <row r="63" spans="3:10">
      <c r="C63" s="1"/>
      <c r="J63"/>
    </row>
    <row r="64" spans="3:10">
      <c r="C64" s="1"/>
      <c r="J64"/>
    </row>
    <row r="65" spans="3:10">
      <c r="C65" s="1"/>
      <c r="J65"/>
    </row>
    <row r="66" spans="3:10">
      <c r="C66" s="1"/>
      <c r="J66"/>
    </row>
    <row r="67" spans="3:10">
      <c r="C67" s="1"/>
      <c r="J67"/>
    </row>
    <row r="68" spans="3:10">
      <c r="C68" s="1"/>
      <c r="J68"/>
    </row>
    <row r="69" spans="3:10">
      <c r="C69" s="1"/>
      <c r="J69"/>
    </row>
    <row r="70" spans="3:10">
      <c r="C70" s="1"/>
      <c r="J70"/>
    </row>
    <row r="71" spans="3:10">
      <c r="C71" s="1"/>
      <c r="J71"/>
    </row>
    <row r="72" spans="3:10">
      <c r="C72" s="1"/>
      <c r="J72"/>
    </row>
    <row r="73" spans="3:10">
      <c r="C73" s="1"/>
      <c r="J73"/>
    </row>
    <row r="74" spans="3:10">
      <c r="C74" s="1"/>
      <c r="J74"/>
    </row>
    <row r="75" spans="3:10">
      <c r="C75" s="1"/>
      <c r="J75"/>
    </row>
    <row r="76" spans="3:10">
      <c r="C76" s="1"/>
      <c r="J76"/>
    </row>
    <row r="77" spans="3:10">
      <c r="C77" s="1"/>
      <c r="J77"/>
    </row>
    <row r="78" spans="3:10">
      <c r="C78" s="1"/>
      <c r="J78"/>
    </row>
    <row r="79" spans="3:10">
      <c r="C79" s="1"/>
      <c r="J79"/>
    </row>
    <row r="80" spans="3:10">
      <c r="C80" s="1"/>
      <c r="J80"/>
    </row>
    <row r="81" spans="3:10">
      <c r="C81" s="1"/>
      <c r="J81"/>
    </row>
    <row r="82" spans="3:10">
      <c r="C82" s="1"/>
      <c r="J82"/>
    </row>
    <row r="83" spans="3:10">
      <c r="C83" s="1"/>
      <c r="J83"/>
    </row>
    <row r="84" spans="3:10">
      <c r="C84" s="1"/>
      <c r="J84"/>
    </row>
    <row r="85" spans="3:10">
      <c r="C85" s="1"/>
      <c r="J85"/>
    </row>
    <row r="86" spans="3:10">
      <c r="C86" s="1"/>
      <c r="J86"/>
    </row>
    <row r="87" spans="3:10">
      <c r="C87" s="1"/>
      <c r="J87"/>
    </row>
    <row r="88" spans="3:10">
      <c r="C88" s="1"/>
      <c r="J88"/>
    </row>
    <row r="89" spans="3:10">
      <c r="C89" s="1"/>
      <c r="J89"/>
    </row>
    <row r="90" spans="3:10">
      <c r="C90" s="1"/>
      <c r="J90"/>
    </row>
    <row r="91" spans="3:10">
      <c r="C91" s="1"/>
      <c r="J91"/>
    </row>
    <row r="92" spans="3:10">
      <c r="C92" s="1"/>
      <c r="J92"/>
    </row>
    <row r="93" spans="3:10">
      <c r="C93" s="1"/>
      <c r="J93"/>
    </row>
    <row r="94" spans="3:10">
      <c r="C94" s="1"/>
      <c r="J94"/>
    </row>
    <row r="95" spans="3:10">
      <c r="C95" s="1"/>
      <c r="J95"/>
    </row>
    <row r="96" spans="3:10">
      <c r="C96" s="1"/>
      <c r="J96"/>
    </row>
    <row r="97" spans="3:10">
      <c r="C97" s="1"/>
      <c r="J97"/>
    </row>
    <row r="98" spans="3:10">
      <c r="C98" s="1"/>
      <c r="J98"/>
    </row>
    <row r="99" spans="3:10">
      <c r="C99" s="1"/>
      <c r="J99"/>
    </row>
    <row r="100" spans="3:10">
      <c r="C100" s="1"/>
      <c r="J100"/>
    </row>
    <row r="101" spans="3:10">
      <c r="C101" s="1"/>
      <c r="J101"/>
    </row>
    <row r="102" spans="3:10">
      <c r="C102" s="1"/>
      <c r="J102"/>
    </row>
    <row r="103" spans="3:10">
      <c r="C103" s="1"/>
      <c r="J103"/>
    </row>
    <row r="104" spans="3:10">
      <c r="C104" s="1"/>
      <c r="J104"/>
    </row>
    <row r="105" spans="3:10">
      <c r="C105" s="1"/>
      <c r="J105"/>
    </row>
    <row r="106" spans="3:10">
      <c r="C106" s="1"/>
      <c r="J106"/>
    </row>
    <row r="107" spans="3:10">
      <c r="C107" s="1"/>
      <c r="J107"/>
    </row>
    <row r="108" spans="3:10">
      <c r="C108" s="1"/>
      <c r="J108"/>
    </row>
    <row r="109" spans="3:10">
      <c r="C109" s="1"/>
      <c r="J109"/>
    </row>
    <row r="110" spans="3:10">
      <c r="C110" s="1"/>
      <c r="J110"/>
    </row>
    <row r="111" spans="3:10">
      <c r="C111" s="1"/>
      <c r="J111"/>
    </row>
    <row r="112" spans="3:10">
      <c r="C112" s="1"/>
      <c r="J112"/>
    </row>
    <row r="113" spans="3:10">
      <c r="C113" s="1"/>
      <c r="J113"/>
    </row>
    <row r="114" spans="3:10">
      <c r="C114" s="1"/>
      <c r="J114"/>
    </row>
    <row r="115" spans="3:10">
      <c r="C115" s="1"/>
      <c r="J115"/>
    </row>
    <row r="116" spans="3:10">
      <c r="C116" s="1"/>
      <c r="J116"/>
    </row>
    <row r="117" spans="3:10">
      <c r="C117" s="1"/>
      <c r="J117"/>
    </row>
    <row r="118" spans="3:10">
      <c r="C118" s="1"/>
      <c r="J118"/>
    </row>
    <row r="119" spans="3:10">
      <c r="C119" s="1"/>
      <c r="J119"/>
    </row>
    <row r="120" spans="3:10">
      <c r="C120" s="1"/>
      <c r="J120"/>
    </row>
    <row r="121" spans="3:10">
      <c r="C121" s="1"/>
      <c r="J121"/>
    </row>
    <row r="122" spans="3:10">
      <c r="C122" s="1"/>
      <c r="J122"/>
    </row>
    <row r="123" spans="3:10">
      <c r="C123" s="1"/>
      <c r="J123"/>
    </row>
    <row r="124" spans="3:10">
      <c r="C124" s="1"/>
      <c r="J124"/>
    </row>
    <row r="125" spans="3:10">
      <c r="C125" s="1"/>
      <c r="J125"/>
    </row>
    <row r="126" spans="3:10">
      <c r="C126" s="1"/>
      <c r="J126"/>
    </row>
    <row r="127" spans="3:10">
      <c r="C127" s="1"/>
      <c r="J127"/>
    </row>
    <row r="128" spans="3:10">
      <c r="C128" s="1"/>
      <c r="J128"/>
    </row>
    <row r="129" spans="3:10">
      <c r="C129" s="1"/>
      <c r="J129"/>
    </row>
    <row r="130" spans="3:10">
      <c r="C130" s="1"/>
      <c r="J130"/>
    </row>
    <row r="131" spans="3:10">
      <c r="C131" s="1"/>
      <c r="J131"/>
    </row>
    <row r="132" spans="3:10">
      <c r="C132" s="1"/>
      <c r="J132"/>
    </row>
    <row r="133" spans="3:10">
      <c r="C133" s="1"/>
      <c r="J133"/>
    </row>
    <row r="134" spans="3:10">
      <c r="C134" s="1"/>
      <c r="J134"/>
    </row>
    <row r="135" spans="3:10">
      <c r="C135" s="1"/>
      <c r="J135"/>
    </row>
    <row r="136" spans="3:10">
      <c r="C136" s="1"/>
      <c r="J136"/>
    </row>
    <row r="137" spans="3:10">
      <c r="C137" s="1"/>
      <c r="J137"/>
    </row>
    <row r="138" spans="3:10">
      <c r="C138" s="1"/>
      <c r="J138"/>
    </row>
    <row r="139" spans="3:10">
      <c r="C139" s="1"/>
      <c r="J139"/>
    </row>
    <row r="140" spans="3:10">
      <c r="C140" s="1"/>
      <c r="J140"/>
    </row>
    <row r="141" spans="3:10">
      <c r="C141" s="1"/>
      <c r="J141"/>
    </row>
  </sheetData>
  <dataValidations xWindow="353" yWindow="663" count="8">
    <dataValidation type="list" allowBlank="1" showInputMessage="1" showErrorMessage="1" sqref="B20" xr:uid="{3E7565F0-7DFB-4873-82B2-1D187483630A}">
      <formula1>$F$15:$F$22</formula1>
    </dataValidation>
    <dataValidation type="list" errorStyle="information" allowBlank="1" showInputMessage="1" showErrorMessage="1" errorTitle="Invalid data" sqref="C20" xr:uid="{2717F1B5-B78E-468F-A76E-FEF1E428C3B7}">
      <formula1>$F$15:$F$18</formula1>
    </dataValidation>
    <dataValidation type="date" allowBlank="1" showInputMessage="1" showErrorMessage="1" sqref="B26" xr:uid="{10CBC086-8042-4CD3-91B6-59661099494E}">
      <formula1>B22</formula1>
      <formula2>C22</formula2>
    </dataValidation>
    <dataValidation type="whole" allowBlank="1" showInputMessage="1" showErrorMessage="1" errorTitle="Invalid Data" error="Invalid Data" promptTitle="Min 100 Max 1000" prompt="Please enter between 100 to 1000" sqref="B15" xr:uid="{68C7079F-058A-4BB8-BE55-7BD3FBEE0D8C}">
      <formula1>100</formula1>
      <formula2>1000</formula2>
    </dataValidation>
    <dataValidation type="decimal" allowBlank="1" showInputMessage="1" showErrorMessage="1" errorTitle="Invalid Data" promptTitle="Min 100 max 1000" prompt="Min 100 max 1000" sqref="B16" xr:uid="{1939407B-9300-4863-A451-F1B3A21C2F1C}">
      <formula1>100</formula1>
      <formula2>1000</formula2>
    </dataValidation>
    <dataValidation type="textLength" errorStyle="warning" allowBlank="1" showInputMessage="1" showErrorMessage="1" errorTitle="invalid data" error="invalid data" promptTitle="min 5 max 10" sqref="B17" xr:uid="{75F7278F-DD8C-4324-B278-293021138EC4}">
      <formula1>5</formula1>
      <formula2>10</formula2>
    </dataValidation>
    <dataValidation type="list" errorStyle="information" allowBlank="1" showInputMessage="1" showErrorMessage="1" errorTitle="Invalid Data" sqref="B19" xr:uid="{369259C0-4C20-429D-99DC-7CEB159A6D76}">
      <formula1>"Finance,HR,Marketing,Production"</formula1>
    </dataValidation>
    <dataValidation type="list" allowBlank="1" showInputMessage="1" showErrorMessage="1" sqref="D19" xr:uid="{9E77D528-417E-420C-8BD7-64D0ABD35584}">
      <formula1>$F$15:$F$20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B7166-8B5D-4D4D-9324-A9E42FF9325E}">
  <sheetPr>
    <tabColor rgb="FF00B050"/>
  </sheetPr>
  <dimension ref="B1:P35"/>
  <sheetViews>
    <sheetView topLeftCell="B1" zoomScale="160" zoomScaleNormal="160" workbookViewId="0">
      <pane ySplit="3" topLeftCell="A7" activePane="bottomLeft" state="frozen"/>
      <selection pane="bottomLeft" activeCell="K17" sqref="K17"/>
    </sheetView>
  </sheetViews>
  <sheetFormatPr defaultRowHeight="15"/>
  <cols>
    <col min="2" max="2" width="18.7109375" bestFit="1" customWidth="1"/>
    <col min="14" max="14" width="16.42578125" customWidth="1"/>
    <col min="15" max="15" width="14.85546875" customWidth="1"/>
    <col min="16" max="16" width="12.42578125" customWidth="1"/>
  </cols>
  <sheetData>
    <row r="1" spans="2:16" s="42" customFormat="1" ht="33" customHeight="1">
      <c r="C1" s="79" t="s">
        <v>172</v>
      </c>
    </row>
    <row r="2" spans="2:16" s="42" customFormat="1" ht="15.75">
      <c r="C2" s="45" t="s">
        <v>98</v>
      </c>
    </row>
    <row r="3" spans="2:16" s="42" customFormat="1" ht="21" customHeight="1">
      <c r="C3" s="46" t="s">
        <v>99</v>
      </c>
      <c r="F3" s="45"/>
    </row>
    <row r="4" spans="2:16" ht="26.25">
      <c r="B4" s="81"/>
      <c r="F4" s="82"/>
      <c r="G4" s="82" t="s">
        <v>170</v>
      </c>
      <c r="O4" s="82"/>
    </row>
    <row r="5" spans="2:16" ht="27" thickBot="1">
      <c r="B5" s="81"/>
      <c r="F5" s="82"/>
      <c r="N5" s="82" t="s">
        <v>171</v>
      </c>
      <c r="O5" s="82"/>
    </row>
    <row r="6" spans="2:16" ht="55.15" customHeight="1" thickBot="1">
      <c r="C6" s="98" t="s">
        <v>170</v>
      </c>
      <c r="D6" s="98"/>
      <c r="E6" s="98"/>
      <c r="G6" s="99" t="s">
        <v>172</v>
      </c>
      <c r="H6" s="100"/>
      <c r="I6" s="101"/>
      <c r="O6" s="82" t="s">
        <v>173</v>
      </c>
    </row>
    <row r="7" spans="2:16" ht="27" thickBot="1">
      <c r="C7" s="102" t="s">
        <v>174</v>
      </c>
      <c r="D7" s="102"/>
      <c r="E7" s="102"/>
      <c r="G7" s="103" t="s">
        <v>208</v>
      </c>
      <c r="H7" s="104"/>
      <c r="I7" s="105"/>
      <c r="P7" s="82" t="s">
        <v>175</v>
      </c>
    </row>
    <row r="8" spans="2:16" ht="15.75">
      <c r="L8" s="106" t="s">
        <v>169</v>
      </c>
      <c r="M8" s="106"/>
      <c r="N8" s="106"/>
      <c r="O8" s="68" t="s">
        <v>168</v>
      </c>
      <c r="P8" s="68" t="s">
        <v>167</v>
      </c>
    </row>
    <row r="9" spans="2:16" ht="15.75">
      <c r="C9" s="68" t="s">
        <v>2</v>
      </c>
      <c r="D9" s="68" t="s">
        <v>3</v>
      </c>
      <c r="E9" s="68" t="s">
        <v>4</v>
      </c>
      <c r="G9" s="68" t="s">
        <v>2</v>
      </c>
      <c r="H9" s="68" t="s">
        <v>3</v>
      </c>
      <c r="I9" s="68" t="s">
        <v>4</v>
      </c>
      <c r="L9" s="83" t="s">
        <v>2</v>
      </c>
      <c r="M9" s="83" t="s">
        <v>3</v>
      </c>
      <c r="N9" s="83" t="s">
        <v>4</v>
      </c>
    </row>
    <row r="10" spans="2:16">
      <c r="C10" s="5" t="s">
        <v>176</v>
      </c>
      <c r="D10" s="5" t="s">
        <v>9</v>
      </c>
      <c r="E10" s="5">
        <v>50</v>
      </c>
      <c r="G10" s="3" t="str" cm="1">
        <f t="array" ref="G10:I11">_xlfn._xlws.FILTER(C10:E28,ISNUMBER(SEARCH(G7,C10:C28)))</f>
        <v>Kevin</v>
      </c>
      <c r="H10" s="5" t="str">
        <v>Binder</v>
      </c>
      <c r="I10" s="5">
        <v>50</v>
      </c>
      <c r="L10" s="5" t="str" cm="1">
        <f t="array" ref="L10:N11">_xlfn._xlws.FILTER(C10:E28,O10:O28)</f>
        <v>Kevin</v>
      </c>
      <c r="M10" s="20" t="str">
        <v>Binder</v>
      </c>
      <c r="N10" s="20">
        <v>50</v>
      </c>
      <c r="O10" s="20" t="b">
        <f>ISNUMBER(P10)</f>
        <v>1</v>
      </c>
      <c r="P10" s="20" cm="1">
        <f t="array" ref="P10:P28">SEARCH(G7,C10:C28)</f>
        <v>1</v>
      </c>
    </row>
    <row r="11" spans="2:16">
      <c r="C11" s="5" t="s">
        <v>177</v>
      </c>
      <c r="D11" s="5" t="s">
        <v>9</v>
      </c>
      <c r="E11" s="5">
        <v>28</v>
      </c>
      <c r="G11" s="3" t="str">
        <v>Indika</v>
      </c>
      <c r="H11" s="5" t="str">
        <v>Binder</v>
      </c>
      <c r="I11" s="5">
        <v>28</v>
      </c>
      <c r="L11" s="5" t="str">
        <v>Indika</v>
      </c>
      <c r="M11" s="20" t="str">
        <v>Binder</v>
      </c>
      <c r="N11" s="20">
        <v>28</v>
      </c>
      <c r="O11" s="20" t="b">
        <f t="shared" ref="O11:O28" si="0">ISNUMBER(P11)</f>
        <v>0</v>
      </c>
      <c r="P11" s="20" t="e">
        <v>#VALUE!</v>
      </c>
    </row>
    <row r="12" spans="2:16">
      <c r="C12" s="5" t="s">
        <v>178</v>
      </c>
      <c r="D12" s="5" t="s">
        <v>9</v>
      </c>
      <c r="E12" s="5">
        <v>46</v>
      </c>
      <c r="G12" s="3"/>
      <c r="H12" s="5"/>
      <c r="I12" s="5"/>
      <c r="L12" s="5"/>
      <c r="M12" s="20"/>
      <c r="N12" s="20"/>
      <c r="O12" s="20" t="b">
        <f t="shared" si="0"/>
        <v>0</v>
      </c>
      <c r="P12" s="20" t="e">
        <v>#VALUE!</v>
      </c>
    </row>
    <row r="13" spans="2:16">
      <c r="C13" s="5" t="s">
        <v>179</v>
      </c>
      <c r="D13" s="5" t="s">
        <v>9</v>
      </c>
      <c r="E13" s="5">
        <v>87</v>
      </c>
      <c r="G13" s="3"/>
      <c r="H13" s="5"/>
      <c r="I13" s="5"/>
      <c r="L13" s="5"/>
      <c r="M13" s="20"/>
      <c r="N13" s="20"/>
      <c r="O13" s="20" t="b">
        <f t="shared" si="0"/>
        <v>0</v>
      </c>
      <c r="P13" s="20" t="e">
        <v>#VALUE!</v>
      </c>
    </row>
    <row r="14" spans="2:16">
      <c r="C14" s="5" t="s">
        <v>180</v>
      </c>
      <c r="D14" s="5" t="s">
        <v>9</v>
      </c>
      <c r="E14" s="5">
        <v>80</v>
      </c>
      <c r="G14" s="3"/>
      <c r="H14" s="5"/>
      <c r="I14" s="5"/>
      <c r="L14" s="5"/>
      <c r="M14" s="20"/>
      <c r="N14" s="20"/>
      <c r="O14" s="20" t="b">
        <f t="shared" si="0"/>
        <v>0</v>
      </c>
      <c r="P14" s="20" t="e">
        <v>#VALUE!</v>
      </c>
    </row>
    <row r="15" spans="2:16">
      <c r="C15" s="5" t="s">
        <v>181</v>
      </c>
      <c r="D15" s="5" t="s">
        <v>9</v>
      </c>
      <c r="E15" s="5">
        <v>11</v>
      </c>
      <c r="G15" s="3"/>
      <c r="H15" s="5"/>
      <c r="I15" s="5"/>
      <c r="L15" s="5"/>
      <c r="M15" s="20"/>
      <c r="N15" s="20"/>
      <c r="O15" s="20" t="b">
        <f t="shared" si="0"/>
        <v>0</v>
      </c>
      <c r="P15" s="20" t="e">
        <v>#VALUE!</v>
      </c>
    </row>
    <row r="16" spans="2:16">
      <c r="C16" s="5" t="s">
        <v>182</v>
      </c>
      <c r="D16" s="5" t="s">
        <v>9</v>
      </c>
      <c r="E16" s="5">
        <v>94</v>
      </c>
      <c r="G16" s="3"/>
      <c r="H16" s="5"/>
      <c r="I16" s="5"/>
      <c r="L16" s="5"/>
      <c r="M16" s="20"/>
      <c r="N16" s="20"/>
      <c r="O16" s="20" t="b">
        <f t="shared" si="0"/>
        <v>0</v>
      </c>
      <c r="P16" s="20" t="e">
        <v>#VALUE!</v>
      </c>
    </row>
    <row r="17" spans="3:16">
      <c r="C17" s="5" t="s">
        <v>183</v>
      </c>
      <c r="D17" s="5" t="s">
        <v>9</v>
      </c>
      <c r="E17" s="5">
        <v>28</v>
      </c>
      <c r="G17" s="3"/>
      <c r="H17" s="5"/>
      <c r="I17" s="5"/>
      <c r="L17" s="5"/>
      <c r="M17" s="20"/>
      <c r="N17" s="20"/>
      <c r="O17" s="20" t="b">
        <f t="shared" si="0"/>
        <v>1</v>
      </c>
      <c r="P17" s="20">
        <v>5</v>
      </c>
    </row>
    <row r="18" spans="3:16">
      <c r="C18" s="5" t="s">
        <v>184</v>
      </c>
      <c r="D18" s="5" t="s">
        <v>9</v>
      </c>
      <c r="E18" s="5">
        <v>60</v>
      </c>
      <c r="G18" s="3"/>
      <c r="H18" s="5"/>
      <c r="I18" s="5"/>
      <c r="L18" s="5"/>
      <c r="M18" s="20"/>
      <c r="N18" s="20"/>
      <c r="O18" s="20" t="b">
        <f t="shared" si="0"/>
        <v>0</v>
      </c>
      <c r="P18" s="20" t="e">
        <v>#VALUE!</v>
      </c>
    </row>
    <row r="19" spans="3:16">
      <c r="C19" s="5" t="s">
        <v>185</v>
      </c>
      <c r="D19" s="5" t="s">
        <v>9</v>
      </c>
      <c r="E19" s="5">
        <v>60</v>
      </c>
      <c r="G19" s="3"/>
      <c r="H19" s="5"/>
      <c r="I19" s="5"/>
      <c r="L19" s="5"/>
      <c r="M19" s="20"/>
      <c r="N19" s="20"/>
      <c r="O19" s="20" t="b">
        <f t="shared" si="0"/>
        <v>0</v>
      </c>
      <c r="P19" s="20" t="e">
        <v>#VALUE!</v>
      </c>
    </row>
    <row r="20" spans="3:16">
      <c r="C20" s="5" t="s">
        <v>186</v>
      </c>
      <c r="D20" s="5" t="s">
        <v>9</v>
      </c>
      <c r="E20" s="5">
        <v>29</v>
      </c>
      <c r="G20" s="3"/>
      <c r="H20" s="5"/>
      <c r="I20" s="5"/>
      <c r="L20" s="5"/>
      <c r="M20" s="20"/>
      <c r="N20" s="20"/>
      <c r="O20" s="20" t="b">
        <f t="shared" si="0"/>
        <v>0</v>
      </c>
      <c r="P20" s="20" t="e">
        <v>#VALUE!</v>
      </c>
    </row>
    <row r="21" spans="3:16">
      <c r="C21" s="5" t="s">
        <v>187</v>
      </c>
      <c r="D21" s="5" t="s">
        <v>9</v>
      </c>
      <c r="E21" s="5">
        <v>81</v>
      </c>
      <c r="G21" s="3"/>
      <c r="H21" s="5"/>
      <c r="I21" s="5"/>
      <c r="L21" s="5"/>
      <c r="M21" s="20"/>
      <c r="N21" s="20"/>
      <c r="O21" s="20" t="b">
        <f t="shared" si="0"/>
        <v>0</v>
      </c>
      <c r="P21" s="20" t="e">
        <v>#VALUE!</v>
      </c>
    </row>
    <row r="22" spans="3:16">
      <c r="C22" s="5" t="s">
        <v>180</v>
      </c>
      <c r="D22" s="5" t="s">
        <v>9</v>
      </c>
      <c r="E22" s="5">
        <v>4</v>
      </c>
      <c r="G22" s="3"/>
      <c r="H22" s="5"/>
      <c r="I22" s="5"/>
      <c r="L22" s="5"/>
      <c r="M22" s="20"/>
      <c r="N22" s="20"/>
      <c r="O22" s="20" t="b">
        <f t="shared" si="0"/>
        <v>0</v>
      </c>
      <c r="P22" s="20" t="e">
        <v>#VALUE!</v>
      </c>
    </row>
    <row r="23" spans="3:16">
      <c r="C23" s="5" t="s">
        <v>188</v>
      </c>
      <c r="D23" s="5" t="s">
        <v>9</v>
      </c>
      <c r="E23" s="5">
        <v>7</v>
      </c>
      <c r="G23" s="3"/>
      <c r="H23" s="5"/>
      <c r="I23" s="5"/>
      <c r="L23" s="5"/>
      <c r="M23" s="20"/>
      <c r="N23" s="20"/>
      <c r="O23" s="20" t="b">
        <f t="shared" si="0"/>
        <v>0</v>
      </c>
      <c r="P23" s="20" t="e">
        <v>#VALUE!</v>
      </c>
    </row>
    <row r="24" spans="3:16">
      <c r="C24" s="5" t="s">
        <v>189</v>
      </c>
      <c r="D24" s="5" t="s">
        <v>9</v>
      </c>
      <c r="E24" s="5">
        <v>57</v>
      </c>
      <c r="G24" s="3"/>
      <c r="H24" s="5"/>
      <c r="I24" s="5"/>
      <c r="L24" s="5"/>
      <c r="M24" s="20"/>
      <c r="N24" s="20"/>
      <c r="O24" s="20" t="b">
        <f t="shared" si="0"/>
        <v>0</v>
      </c>
      <c r="P24" s="20" t="e">
        <v>#VALUE!</v>
      </c>
    </row>
    <row r="25" spans="3:16">
      <c r="C25" s="5" t="s">
        <v>190</v>
      </c>
      <c r="D25" s="5" t="s">
        <v>22</v>
      </c>
      <c r="E25" s="5">
        <v>2</v>
      </c>
      <c r="G25" s="3"/>
      <c r="H25" s="5"/>
      <c r="I25" s="5"/>
      <c r="L25" s="5"/>
      <c r="M25" s="20"/>
      <c r="N25" s="20"/>
      <c r="O25" s="20" t="b">
        <f t="shared" si="0"/>
        <v>0</v>
      </c>
      <c r="P25" s="20" t="e">
        <v>#VALUE!</v>
      </c>
    </row>
    <row r="26" spans="3:16">
      <c r="C26" s="5" t="s">
        <v>191</v>
      </c>
      <c r="D26" s="5" t="s">
        <v>22</v>
      </c>
      <c r="E26" s="5">
        <v>5</v>
      </c>
      <c r="G26" s="3"/>
      <c r="H26" s="5"/>
      <c r="I26" s="5"/>
      <c r="L26" s="5"/>
      <c r="M26" s="20"/>
      <c r="N26" s="20"/>
      <c r="O26" s="20" t="b">
        <f t="shared" si="0"/>
        <v>0</v>
      </c>
      <c r="P26" s="20" t="e">
        <v>#VALUE!</v>
      </c>
    </row>
    <row r="27" spans="3:16">
      <c r="C27" s="5" t="s">
        <v>192</v>
      </c>
      <c r="D27" s="5" t="s">
        <v>22</v>
      </c>
      <c r="E27" s="5">
        <v>3</v>
      </c>
      <c r="G27" s="3"/>
      <c r="H27" s="5"/>
      <c r="I27" s="5"/>
      <c r="L27" s="5"/>
      <c r="M27" s="20"/>
      <c r="N27" s="20"/>
      <c r="O27" s="20" t="b">
        <f t="shared" si="0"/>
        <v>0</v>
      </c>
      <c r="P27" s="20" t="e">
        <v>#VALUE!</v>
      </c>
    </row>
    <row r="28" spans="3:16">
      <c r="C28" s="5" t="s">
        <v>193</v>
      </c>
      <c r="D28" s="5" t="s">
        <v>23</v>
      </c>
      <c r="E28" s="5">
        <v>27</v>
      </c>
      <c r="G28" s="3"/>
      <c r="H28" s="5"/>
      <c r="I28" s="5"/>
      <c r="L28" s="5"/>
      <c r="M28" s="20"/>
      <c r="N28" s="20"/>
      <c r="O28" s="20" t="b">
        <f t="shared" si="0"/>
        <v>0</v>
      </c>
      <c r="P28" s="20" t="e">
        <v>#VALUE!</v>
      </c>
    </row>
    <row r="35" spans="16:16">
      <c r="P35">
        <v>0</v>
      </c>
    </row>
  </sheetData>
  <mergeCells count="5">
    <mergeCell ref="C6:E6"/>
    <mergeCell ref="G6:I6"/>
    <mergeCell ref="C7:E7"/>
    <mergeCell ref="G7:I7"/>
    <mergeCell ref="L8:N8"/>
  </mergeCells>
  <conditionalFormatting sqref="C10:C28">
    <cfRule type="containsText" dxfId="5" priority="2" operator="containsText" text="P">
      <formula>NOT(ISERROR(SEARCH("P",C10)))</formula>
    </cfRule>
  </conditionalFormatting>
  <conditionalFormatting sqref="O10:O28">
    <cfRule type="containsText" dxfId="4" priority="1" operator="containsText" text="true">
      <formula>NOT(ISERROR(SEARCH("true",O10)))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F350-294E-4F91-BE31-F123FDE2C514}">
  <sheetPr codeName="Sheet6">
    <tabColor rgb="FF00B050"/>
  </sheetPr>
  <dimension ref="A1:AM137"/>
  <sheetViews>
    <sheetView zoomScale="145" zoomScaleNormal="145" workbookViewId="0">
      <pane ySplit="4" topLeftCell="A121" activePane="bottomLeft" state="frozen"/>
      <selection pane="bottomLeft" activeCell="G8" sqref="A8:G137"/>
    </sheetView>
  </sheetViews>
  <sheetFormatPr defaultRowHeight="15"/>
  <cols>
    <col min="1" max="1" width="16.28515625" style="1" customWidth="1"/>
    <col min="2" max="7" width="13.28515625" customWidth="1"/>
    <col min="9" max="9" width="10.7109375" bestFit="1" customWidth="1"/>
    <col min="10" max="10" width="10.28515625" bestFit="1" customWidth="1"/>
    <col min="17" max="17" width="10.7109375" bestFit="1" customWidth="1"/>
    <col min="18" max="18" width="10.28515625" bestFit="1" customWidth="1"/>
    <col min="25" max="25" width="10.7109375" bestFit="1" customWidth="1"/>
    <col min="26" max="26" width="10.28515625" bestFit="1" customWidth="1"/>
    <col min="33" max="34" width="10.28515625" bestFit="1" customWidth="1"/>
  </cols>
  <sheetData>
    <row r="1" spans="1:39" s="42" customFormat="1" ht="23.25">
      <c r="C1" s="43"/>
    </row>
    <row r="2" spans="1:39" s="42" customFormat="1" ht="44.45" customHeight="1">
      <c r="C2" s="44" t="s">
        <v>94</v>
      </c>
    </row>
    <row r="3" spans="1:39" s="42" customFormat="1" ht="15.75">
      <c r="C3" s="45" t="s">
        <v>98</v>
      </c>
    </row>
    <row r="4" spans="1:39" s="42" customFormat="1" ht="21" customHeight="1">
      <c r="C4" s="46" t="s">
        <v>99</v>
      </c>
      <c r="F4" s="45"/>
    </row>
    <row r="5" spans="1:39" ht="23.25">
      <c r="A5" s="8"/>
    </row>
    <row r="8" spans="1:39" ht="15.75">
      <c r="A8" s="71" t="s">
        <v>0</v>
      </c>
      <c r="B8" s="68" t="s">
        <v>1</v>
      </c>
      <c r="C8" s="68" t="s">
        <v>2</v>
      </c>
      <c r="D8" s="68" t="s">
        <v>3</v>
      </c>
      <c r="E8" s="68" t="s">
        <v>4</v>
      </c>
      <c r="F8" s="68" t="s">
        <v>5</v>
      </c>
      <c r="G8" s="68" t="s">
        <v>6</v>
      </c>
      <c r="J8" s="68" t="s">
        <v>1</v>
      </c>
      <c r="R8" s="68" t="s">
        <v>1</v>
      </c>
      <c r="S8" s="68" t="s">
        <v>3</v>
      </c>
      <c r="Y8" s="68" t="s">
        <v>4</v>
      </c>
      <c r="Z8" s="68"/>
      <c r="AG8" s="68"/>
      <c r="AH8" s="68" t="s">
        <v>0</v>
      </c>
    </row>
    <row r="9" spans="1:39">
      <c r="A9" s="3">
        <v>44584</v>
      </c>
      <c r="B9" s="5" t="s">
        <v>7</v>
      </c>
      <c r="C9" s="5" t="s">
        <v>8</v>
      </c>
      <c r="D9" s="5" t="s">
        <v>9</v>
      </c>
      <c r="E9" s="5">
        <v>50</v>
      </c>
      <c r="F9" s="5">
        <v>19.989999999999998</v>
      </c>
      <c r="G9" s="5">
        <v>999.49999999999989</v>
      </c>
      <c r="J9" s="5" t="s">
        <v>7</v>
      </c>
      <c r="R9" s="5" t="s">
        <v>7</v>
      </c>
      <c r="S9" s="5" t="s">
        <v>9</v>
      </c>
      <c r="Y9" s="5" t="s">
        <v>95</v>
      </c>
      <c r="Z9" s="3"/>
      <c r="AG9" s="5"/>
      <c r="AH9" s="3" t="s">
        <v>97</v>
      </c>
    </row>
    <row r="10" spans="1:39">
      <c r="A10" s="3">
        <v>44839</v>
      </c>
      <c r="B10" s="5" t="s">
        <v>7</v>
      </c>
      <c r="C10" s="5" t="s">
        <v>10</v>
      </c>
      <c r="D10" s="5" t="s">
        <v>9</v>
      </c>
      <c r="E10" s="5">
        <v>28</v>
      </c>
      <c r="F10" s="5">
        <v>8.99</v>
      </c>
      <c r="G10" s="5">
        <v>251.72</v>
      </c>
    </row>
    <row r="11" spans="1:39" ht="15.75">
      <c r="A11" s="3">
        <v>44941</v>
      </c>
      <c r="B11" s="5" t="s">
        <v>7</v>
      </c>
      <c r="C11" s="5" t="s">
        <v>11</v>
      </c>
      <c r="D11" s="5" t="s">
        <v>9</v>
      </c>
      <c r="E11" s="5">
        <v>46</v>
      </c>
      <c r="F11" s="5">
        <v>8.99</v>
      </c>
      <c r="G11" s="5">
        <v>413.54</v>
      </c>
      <c r="I11" s="71" t="s">
        <v>0</v>
      </c>
      <c r="J11" s="68" t="s">
        <v>1</v>
      </c>
      <c r="K11" s="68" t="s">
        <v>2</v>
      </c>
      <c r="L11" s="68" t="s">
        <v>3</v>
      </c>
      <c r="M11" s="68" t="s">
        <v>4</v>
      </c>
      <c r="N11" s="68" t="s">
        <v>5</v>
      </c>
      <c r="O11" s="68" t="s">
        <v>6</v>
      </c>
      <c r="Q11" s="71" t="s">
        <v>0</v>
      </c>
      <c r="R11" s="68" t="s">
        <v>1</v>
      </c>
      <c r="S11" s="68" t="s">
        <v>2</v>
      </c>
      <c r="T11" s="68" t="s">
        <v>3</v>
      </c>
      <c r="U11" s="68" t="s">
        <v>4</v>
      </c>
      <c r="V11" s="68" t="s">
        <v>5</v>
      </c>
      <c r="W11" s="68" t="s">
        <v>6</v>
      </c>
      <c r="Y11" s="71" t="s">
        <v>0</v>
      </c>
      <c r="Z11" s="68" t="s">
        <v>1</v>
      </c>
      <c r="AA11" s="68" t="s">
        <v>2</v>
      </c>
      <c r="AB11" s="68" t="s">
        <v>3</v>
      </c>
      <c r="AC11" s="68" t="s">
        <v>4</v>
      </c>
      <c r="AD11" s="68" t="s">
        <v>5</v>
      </c>
      <c r="AE11" s="68" t="s">
        <v>6</v>
      </c>
      <c r="AG11" s="71"/>
      <c r="AH11" s="68"/>
      <c r="AI11" s="68"/>
      <c r="AJ11" s="68"/>
      <c r="AK11" s="68"/>
      <c r="AL11" s="68"/>
      <c r="AM11" s="68"/>
    </row>
    <row r="12" spans="1:39">
      <c r="A12" s="3">
        <v>44958</v>
      </c>
      <c r="B12" s="5" t="s">
        <v>7</v>
      </c>
      <c r="C12" s="5" t="s">
        <v>12</v>
      </c>
      <c r="D12" s="5" t="s">
        <v>9</v>
      </c>
      <c r="E12" s="5">
        <v>87</v>
      </c>
      <c r="F12" s="5">
        <v>15</v>
      </c>
      <c r="G12" s="5">
        <v>1305</v>
      </c>
      <c r="I12" s="3">
        <v>44584</v>
      </c>
      <c r="J12" s="5" t="s">
        <v>7</v>
      </c>
      <c r="K12" s="5" t="s">
        <v>8</v>
      </c>
      <c r="L12" s="5" t="s">
        <v>9</v>
      </c>
      <c r="M12" s="5">
        <v>50</v>
      </c>
      <c r="N12" s="5">
        <v>19.989999999999998</v>
      </c>
      <c r="O12" s="5">
        <v>999.49999999999989</v>
      </c>
      <c r="Q12" s="3">
        <v>44584</v>
      </c>
      <c r="R12" s="5" t="s">
        <v>7</v>
      </c>
      <c r="S12" s="5" t="s">
        <v>8</v>
      </c>
      <c r="T12" s="5" t="s">
        <v>9</v>
      </c>
      <c r="U12" s="5">
        <v>50</v>
      </c>
      <c r="V12" s="5">
        <v>19.989999999999998</v>
      </c>
      <c r="W12" s="5">
        <v>999.49999999999989</v>
      </c>
      <c r="Y12" s="3">
        <v>44958</v>
      </c>
      <c r="Z12" s="5" t="s">
        <v>7</v>
      </c>
      <c r="AA12" s="5" t="s">
        <v>12</v>
      </c>
      <c r="AB12" s="5" t="s">
        <v>9</v>
      </c>
      <c r="AC12" s="5">
        <v>87</v>
      </c>
      <c r="AD12" s="5">
        <v>15</v>
      </c>
      <c r="AE12" s="5">
        <v>1305</v>
      </c>
      <c r="AG12" s="3"/>
      <c r="AH12" s="5"/>
      <c r="AI12" s="5"/>
      <c r="AJ12" s="5"/>
      <c r="AK12" s="5"/>
      <c r="AL12" s="5"/>
      <c r="AM12" s="5"/>
    </row>
    <row r="13" spans="1:39">
      <c r="A13" s="3">
        <v>45251</v>
      </c>
      <c r="B13" s="5" t="s">
        <v>7</v>
      </c>
      <c r="C13" s="5" t="s">
        <v>11</v>
      </c>
      <c r="D13" s="5" t="s">
        <v>9</v>
      </c>
      <c r="E13" s="5">
        <v>80</v>
      </c>
      <c r="F13" s="5">
        <v>8.99</v>
      </c>
      <c r="G13" s="5">
        <v>719.2</v>
      </c>
      <c r="I13" s="3">
        <v>44839</v>
      </c>
      <c r="J13" s="5" t="s">
        <v>7</v>
      </c>
      <c r="K13" s="5" t="s">
        <v>10</v>
      </c>
      <c r="L13" s="5" t="s">
        <v>9</v>
      </c>
      <c r="M13" s="5">
        <v>28</v>
      </c>
      <c r="N13" s="5">
        <v>8.99</v>
      </c>
      <c r="O13" s="5">
        <v>251.72</v>
      </c>
      <c r="Q13" s="3">
        <v>44839</v>
      </c>
      <c r="R13" s="5" t="s">
        <v>7</v>
      </c>
      <c r="S13" s="5" t="s">
        <v>10</v>
      </c>
      <c r="T13" s="5" t="s">
        <v>9</v>
      </c>
      <c r="U13" s="5">
        <v>28</v>
      </c>
      <c r="V13" s="5">
        <v>8.99</v>
      </c>
      <c r="W13" s="5">
        <v>251.72</v>
      </c>
      <c r="Y13" s="3">
        <v>45251</v>
      </c>
      <c r="Z13" s="5" t="s">
        <v>7</v>
      </c>
      <c r="AA13" s="5" t="s">
        <v>11</v>
      </c>
      <c r="AB13" s="5" t="s">
        <v>9</v>
      </c>
      <c r="AC13" s="5">
        <v>80</v>
      </c>
      <c r="AD13" s="5">
        <v>8.99</v>
      </c>
      <c r="AE13" s="5">
        <v>719.2</v>
      </c>
      <c r="AG13" s="3"/>
      <c r="AH13" s="5"/>
      <c r="AI13" s="5"/>
      <c r="AJ13" s="5"/>
      <c r="AK13" s="5"/>
      <c r="AL13" s="5"/>
      <c r="AM13" s="5"/>
    </row>
    <row r="14" spans="1:39">
      <c r="A14" s="3">
        <v>45220</v>
      </c>
      <c r="B14" s="5" t="s">
        <v>7</v>
      </c>
      <c r="C14" s="5" t="s">
        <v>13</v>
      </c>
      <c r="D14" s="5" t="s">
        <v>9</v>
      </c>
      <c r="E14" s="5">
        <v>11</v>
      </c>
      <c r="F14" s="5">
        <v>4.99</v>
      </c>
      <c r="G14" s="5">
        <v>54.89</v>
      </c>
      <c r="I14" s="3">
        <v>44941</v>
      </c>
      <c r="J14" s="5" t="s">
        <v>7</v>
      </c>
      <c r="K14" s="5" t="s">
        <v>11</v>
      </c>
      <c r="L14" s="5" t="s">
        <v>9</v>
      </c>
      <c r="M14" s="5">
        <v>46</v>
      </c>
      <c r="N14" s="5">
        <v>8.99</v>
      </c>
      <c r="O14" s="5">
        <v>413.54</v>
      </c>
      <c r="Q14" s="3">
        <v>44941</v>
      </c>
      <c r="R14" s="5" t="s">
        <v>7</v>
      </c>
      <c r="S14" s="5" t="s">
        <v>11</v>
      </c>
      <c r="T14" s="5" t="s">
        <v>9</v>
      </c>
      <c r="U14" s="5">
        <v>46</v>
      </c>
      <c r="V14" s="5">
        <v>8.99</v>
      </c>
      <c r="W14" s="5">
        <v>413.54</v>
      </c>
      <c r="Y14" s="3">
        <v>45264</v>
      </c>
      <c r="Z14" s="5" t="s">
        <v>7</v>
      </c>
      <c r="AA14" s="5" t="s">
        <v>13</v>
      </c>
      <c r="AB14" s="5" t="s">
        <v>9</v>
      </c>
      <c r="AC14" s="5">
        <v>94</v>
      </c>
      <c r="AD14" s="5">
        <v>19.989999999999998</v>
      </c>
      <c r="AE14" s="5">
        <v>1879.06</v>
      </c>
      <c r="AG14" s="3"/>
      <c r="AH14" s="5"/>
      <c r="AI14" s="5"/>
      <c r="AJ14" s="5"/>
      <c r="AK14" s="5"/>
      <c r="AL14" s="5"/>
      <c r="AM14" s="5"/>
    </row>
    <row r="15" spans="1:39">
      <c r="A15" s="3">
        <v>45264</v>
      </c>
      <c r="B15" s="5" t="s">
        <v>7</v>
      </c>
      <c r="C15" s="5" t="s">
        <v>13</v>
      </c>
      <c r="D15" s="5" t="s">
        <v>9</v>
      </c>
      <c r="E15" s="5">
        <v>94</v>
      </c>
      <c r="F15" s="5">
        <v>19.989999999999998</v>
      </c>
      <c r="G15" s="5">
        <v>1879.06</v>
      </c>
      <c r="I15" s="3">
        <v>44958</v>
      </c>
      <c r="J15" s="5" t="s">
        <v>7</v>
      </c>
      <c r="K15" s="5" t="s">
        <v>12</v>
      </c>
      <c r="L15" s="5" t="s">
        <v>9</v>
      </c>
      <c r="M15" s="5">
        <v>87</v>
      </c>
      <c r="N15" s="5">
        <v>15</v>
      </c>
      <c r="O15" s="5">
        <v>1305</v>
      </c>
      <c r="Q15" s="3">
        <v>44958</v>
      </c>
      <c r="R15" s="5" t="s">
        <v>7</v>
      </c>
      <c r="S15" s="5" t="s">
        <v>12</v>
      </c>
      <c r="T15" s="5" t="s">
        <v>9</v>
      </c>
      <c r="U15" s="5">
        <v>87</v>
      </c>
      <c r="V15" s="5">
        <v>15</v>
      </c>
      <c r="W15" s="5">
        <v>1305</v>
      </c>
      <c r="Y15" s="3">
        <v>44652</v>
      </c>
      <c r="Z15" s="5" t="s">
        <v>15</v>
      </c>
      <c r="AA15" s="5" t="s">
        <v>16</v>
      </c>
      <c r="AB15" s="5" t="s">
        <v>9</v>
      </c>
      <c r="AC15" s="5">
        <v>60</v>
      </c>
      <c r="AD15" s="5">
        <v>4.99</v>
      </c>
      <c r="AE15" s="5">
        <v>299.40000000000003</v>
      </c>
      <c r="AG15" s="3"/>
      <c r="AH15" s="5"/>
      <c r="AI15" s="5"/>
      <c r="AJ15" s="5"/>
      <c r="AK15" s="5"/>
      <c r="AL15" s="5"/>
      <c r="AM15" s="5"/>
    </row>
    <row r="16" spans="1:39">
      <c r="A16" s="3">
        <v>45281</v>
      </c>
      <c r="B16" s="5" t="s">
        <v>7</v>
      </c>
      <c r="C16" s="5" t="s">
        <v>14</v>
      </c>
      <c r="D16" s="5" t="s">
        <v>9</v>
      </c>
      <c r="E16" s="5">
        <v>28</v>
      </c>
      <c r="F16" s="5">
        <v>4.99</v>
      </c>
      <c r="G16" s="5">
        <v>139.72</v>
      </c>
      <c r="I16" s="3">
        <v>45251</v>
      </c>
      <c r="J16" s="5" t="s">
        <v>7</v>
      </c>
      <c r="K16" s="5" t="s">
        <v>11</v>
      </c>
      <c r="L16" s="5" t="s">
        <v>9</v>
      </c>
      <c r="M16" s="5">
        <v>80</v>
      </c>
      <c r="N16" s="5">
        <v>8.99</v>
      </c>
      <c r="O16" s="5">
        <v>719.2</v>
      </c>
      <c r="Q16" s="3">
        <v>45251</v>
      </c>
      <c r="R16" s="5" t="s">
        <v>7</v>
      </c>
      <c r="S16" s="5" t="s">
        <v>11</v>
      </c>
      <c r="T16" s="5" t="s">
        <v>9</v>
      </c>
      <c r="U16" s="5">
        <v>80</v>
      </c>
      <c r="V16" s="5">
        <v>8.99</v>
      </c>
      <c r="W16" s="5">
        <v>719.2</v>
      </c>
      <c r="Y16" s="3">
        <v>44720</v>
      </c>
      <c r="Z16" s="5" t="s">
        <v>15</v>
      </c>
      <c r="AA16" s="5" t="s">
        <v>16</v>
      </c>
      <c r="AB16" s="5" t="s">
        <v>9</v>
      </c>
      <c r="AC16" s="5">
        <v>60</v>
      </c>
      <c r="AD16" s="5">
        <v>8.99</v>
      </c>
      <c r="AE16" s="5">
        <v>539.4</v>
      </c>
      <c r="AG16" s="3"/>
      <c r="AH16" s="5"/>
      <c r="AI16" s="5"/>
      <c r="AJ16" s="5"/>
      <c r="AK16" s="5"/>
      <c r="AL16" s="5"/>
      <c r="AM16" s="5"/>
    </row>
    <row r="17" spans="1:39">
      <c r="A17" s="3">
        <v>44652</v>
      </c>
      <c r="B17" s="5" t="s">
        <v>15</v>
      </c>
      <c r="C17" s="5" t="s">
        <v>16</v>
      </c>
      <c r="D17" s="5" t="s">
        <v>9</v>
      </c>
      <c r="E17" s="5">
        <v>60</v>
      </c>
      <c r="F17" s="5">
        <v>4.99</v>
      </c>
      <c r="G17" s="5">
        <v>299.40000000000003</v>
      </c>
      <c r="I17" s="3">
        <v>45220</v>
      </c>
      <c r="J17" s="5" t="s">
        <v>7</v>
      </c>
      <c r="K17" s="5" t="s">
        <v>13</v>
      </c>
      <c r="L17" s="5" t="s">
        <v>9</v>
      </c>
      <c r="M17" s="5">
        <v>11</v>
      </c>
      <c r="N17" s="5">
        <v>4.99</v>
      </c>
      <c r="O17" s="5">
        <v>54.89</v>
      </c>
      <c r="Q17" s="3">
        <v>45220</v>
      </c>
      <c r="R17" s="5" t="s">
        <v>7</v>
      </c>
      <c r="S17" s="5" t="s">
        <v>13</v>
      </c>
      <c r="T17" s="5" t="s">
        <v>9</v>
      </c>
      <c r="U17" s="5">
        <v>11</v>
      </c>
      <c r="V17" s="5">
        <v>4.99</v>
      </c>
      <c r="W17" s="5">
        <v>54.89</v>
      </c>
      <c r="Y17" s="3">
        <v>44771</v>
      </c>
      <c r="Z17" s="5" t="s">
        <v>15</v>
      </c>
      <c r="AA17" s="5" t="s">
        <v>18</v>
      </c>
      <c r="AB17" s="5" t="s">
        <v>9</v>
      </c>
      <c r="AC17" s="5">
        <v>81</v>
      </c>
      <c r="AD17" s="5">
        <v>19.989999999999998</v>
      </c>
      <c r="AE17" s="5">
        <v>1619.1899999999998</v>
      </c>
      <c r="AG17" s="3"/>
      <c r="AH17" s="5"/>
      <c r="AI17" s="5"/>
      <c r="AJ17" s="5"/>
      <c r="AK17" s="5"/>
      <c r="AL17" s="5"/>
      <c r="AM17" s="5"/>
    </row>
    <row r="18" spans="1:39">
      <c r="A18" s="3">
        <v>44720</v>
      </c>
      <c r="B18" s="5" t="s">
        <v>15</v>
      </c>
      <c r="C18" s="5" t="s">
        <v>16</v>
      </c>
      <c r="D18" s="5" t="s">
        <v>9</v>
      </c>
      <c r="E18" s="5">
        <v>60</v>
      </c>
      <c r="F18" s="5">
        <v>8.99</v>
      </c>
      <c r="G18" s="5">
        <v>539.4</v>
      </c>
      <c r="I18" s="3">
        <v>45264</v>
      </c>
      <c r="J18" s="5" t="s">
        <v>7</v>
      </c>
      <c r="K18" s="5" t="s">
        <v>13</v>
      </c>
      <c r="L18" s="5" t="s">
        <v>9</v>
      </c>
      <c r="M18" s="5">
        <v>94</v>
      </c>
      <c r="N18" s="5">
        <v>19.989999999999998</v>
      </c>
      <c r="O18" s="5">
        <v>1879.06</v>
      </c>
      <c r="Q18" s="3">
        <v>45264</v>
      </c>
      <c r="R18" s="5" t="s">
        <v>7</v>
      </c>
      <c r="S18" s="5" t="s">
        <v>13</v>
      </c>
      <c r="T18" s="5" t="s">
        <v>9</v>
      </c>
      <c r="U18" s="5">
        <v>94</v>
      </c>
      <c r="V18" s="5">
        <v>19.989999999999998</v>
      </c>
      <c r="W18" s="5">
        <v>1879.06</v>
      </c>
      <c r="Y18" s="3">
        <v>45213</v>
      </c>
      <c r="Z18" s="5" t="s">
        <v>19</v>
      </c>
      <c r="AA18" s="5" t="s">
        <v>21</v>
      </c>
      <c r="AB18" s="5" t="s">
        <v>9</v>
      </c>
      <c r="AC18" s="5">
        <v>57</v>
      </c>
      <c r="AD18" s="5">
        <v>19.989999999999998</v>
      </c>
      <c r="AE18" s="5">
        <v>1139.4299999999998</v>
      </c>
      <c r="AG18" s="3"/>
      <c r="AH18" s="5"/>
      <c r="AI18" s="5"/>
      <c r="AJ18" s="5"/>
      <c r="AK18" s="5"/>
      <c r="AL18" s="5"/>
      <c r="AM18" s="5"/>
    </row>
    <row r="19" spans="1:39">
      <c r="A19" s="3">
        <v>44754</v>
      </c>
      <c r="B19" s="5" t="s">
        <v>15</v>
      </c>
      <c r="C19" s="5" t="s">
        <v>17</v>
      </c>
      <c r="D19" s="5" t="s">
        <v>9</v>
      </c>
      <c r="E19" s="5">
        <v>29</v>
      </c>
      <c r="F19" s="5">
        <v>1.99</v>
      </c>
      <c r="G19" s="5">
        <v>57.71</v>
      </c>
      <c r="I19" s="3">
        <v>45281</v>
      </c>
      <c r="J19" s="5" t="s">
        <v>7</v>
      </c>
      <c r="K19" s="5" t="s">
        <v>14</v>
      </c>
      <c r="L19" s="5" t="s">
        <v>9</v>
      </c>
      <c r="M19" s="5">
        <v>28</v>
      </c>
      <c r="N19" s="5">
        <v>4.99</v>
      </c>
      <c r="O19" s="5">
        <v>139.72</v>
      </c>
      <c r="Q19" s="3">
        <v>45281</v>
      </c>
      <c r="R19" s="5" t="s">
        <v>7</v>
      </c>
      <c r="S19" s="5" t="s">
        <v>14</v>
      </c>
      <c r="T19" s="5" t="s">
        <v>9</v>
      </c>
      <c r="U19" s="5">
        <v>28</v>
      </c>
      <c r="V19" s="5">
        <v>4.99</v>
      </c>
      <c r="W19" s="5">
        <v>139.72</v>
      </c>
      <c r="Y19" s="3">
        <v>44856</v>
      </c>
      <c r="Z19" s="5" t="s">
        <v>15</v>
      </c>
      <c r="AA19" s="5" t="s">
        <v>16</v>
      </c>
      <c r="AB19" s="5" t="s">
        <v>23</v>
      </c>
      <c r="AC19" s="5">
        <v>64</v>
      </c>
      <c r="AD19" s="5">
        <v>8.99</v>
      </c>
      <c r="AE19" s="5">
        <v>575.36</v>
      </c>
      <c r="AG19" s="3"/>
      <c r="AH19" s="5"/>
      <c r="AI19" s="5"/>
      <c r="AJ19" s="5"/>
      <c r="AK19" s="5"/>
      <c r="AL19" s="5"/>
      <c r="AM19" s="5"/>
    </row>
    <row r="20" spans="1:39">
      <c r="A20" s="3">
        <v>44771</v>
      </c>
      <c r="B20" s="5" t="s">
        <v>15</v>
      </c>
      <c r="C20" s="5" t="s">
        <v>18</v>
      </c>
      <c r="D20" s="5" t="s">
        <v>9</v>
      </c>
      <c r="E20" s="5">
        <v>81</v>
      </c>
      <c r="F20" s="5">
        <v>19.989999999999998</v>
      </c>
      <c r="G20" s="5">
        <v>1619.1899999999998</v>
      </c>
      <c r="I20" s="3">
        <v>44805</v>
      </c>
      <c r="J20" s="5" t="s">
        <v>7</v>
      </c>
      <c r="K20" s="5" t="s">
        <v>12</v>
      </c>
      <c r="L20" s="5" t="s">
        <v>22</v>
      </c>
      <c r="M20" s="5">
        <v>2</v>
      </c>
      <c r="N20" s="5">
        <v>125</v>
      </c>
      <c r="O20" s="5">
        <v>250</v>
      </c>
      <c r="Q20" s="3">
        <v>44584</v>
      </c>
      <c r="R20" s="5" t="s">
        <v>7</v>
      </c>
      <c r="S20" s="5" t="s">
        <v>8</v>
      </c>
      <c r="T20" s="5" t="s">
        <v>9</v>
      </c>
      <c r="U20" s="5">
        <v>50</v>
      </c>
      <c r="V20" s="5">
        <v>19.989999999999998</v>
      </c>
      <c r="W20" s="5">
        <v>999.49999999999989</v>
      </c>
      <c r="Y20" s="3">
        <v>45043</v>
      </c>
      <c r="Z20" s="5" t="s">
        <v>15</v>
      </c>
      <c r="AA20" s="5" t="s">
        <v>17</v>
      </c>
      <c r="AB20" s="5" t="s">
        <v>23</v>
      </c>
      <c r="AC20" s="5">
        <v>96</v>
      </c>
      <c r="AD20" s="5">
        <v>4.99</v>
      </c>
      <c r="AE20" s="5">
        <v>479.04</v>
      </c>
      <c r="AG20" s="3"/>
      <c r="AH20" s="5"/>
      <c r="AI20" s="5"/>
      <c r="AJ20" s="5"/>
      <c r="AK20" s="5"/>
      <c r="AL20" s="5"/>
      <c r="AM20" s="5"/>
    </row>
    <row r="21" spans="1:39">
      <c r="A21" s="3">
        <v>44975</v>
      </c>
      <c r="B21" s="5" t="s">
        <v>15</v>
      </c>
      <c r="C21" s="5" t="s">
        <v>16</v>
      </c>
      <c r="D21" s="5" t="s">
        <v>9</v>
      </c>
      <c r="E21" s="5">
        <v>4</v>
      </c>
      <c r="F21" s="5">
        <v>4.99</v>
      </c>
      <c r="G21" s="5">
        <v>19.96</v>
      </c>
      <c r="I21" s="3">
        <v>45220</v>
      </c>
      <c r="J21" s="5" t="s">
        <v>7</v>
      </c>
      <c r="K21" s="5" t="s">
        <v>8</v>
      </c>
      <c r="L21" s="5" t="s">
        <v>22</v>
      </c>
      <c r="M21" s="5">
        <v>5</v>
      </c>
      <c r="N21" s="5">
        <v>125</v>
      </c>
      <c r="O21" s="5">
        <v>625</v>
      </c>
      <c r="Q21" s="3">
        <v>44839</v>
      </c>
      <c r="R21" s="5" t="s">
        <v>7</v>
      </c>
      <c r="S21" s="5" t="s">
        <v>10</v>
      </c>
      <c r="T21" s="5" t="s">
        <v>9</v>
      </c>
      <c r="U21" s="5">
        <v>28</v>
      </c>
      <c r="V21" s="5">
        <v>8.99</v>
      </c>
      <c r="W21" s="5">
        <v>251.72</v>
      </c>
      <c r="Y21" s="3">
        <v>45196</v>
      </c>
      <c r="Z21" s="5" t="s">
        <v>19</v>
      </c>
      <c r="AA21" s="5" t="s">
        <v>20</v>
      </c>
      <c r="AB21" s="5" t="s">
        <v>23</v>
      </c>
      <c r="AC21" s="5">
        <v>76</v>
      </c>
      <c r="AD21" s="5">
        <v>1.99</v>
      </c>
      <c r="AE21" s="5">
        <v>151.24</v>
      </c>
      <c r="AG21" s="3"/>
      <c r="AH21" s="5"/>
      <c r="AI21" s="5"/>
      <c r="AJ21" s="5"/>
      <c r="AK21" s="5"/>
      <c r="AL21" s="5"/>
      <c r="AM21" s="5"/>
    </row>
    <row r="22" spans="1:39">
      <c r="A22" s="3">
        <v>44992</v>
      </c>
      <c r="B22" s="5" t="s">
        <v>19</v>
      </c>
      <c r="C22" s="5" t="s">
        <v>20</v>
      </c>
      <c r="D22" s="5" t="s">
        <v>9</v>
      </c>
      <c r="E22" s="5">
        <v>7</v>
      </c>
      <c r="F22" s="5">
        <v>19.989999999999998</v>
      </c>
      <c r="G22" s="5">
        <v>139.92999999999998</v>
      </c>
      <c r="I22" s="3">
        <v>44618</v>
      </c>
      <c r="J22" s="5" t="s">
        <v>7</v>
      </c>
      <c r="K22" s="5" t="s">
        <v>11</v>
      </c>
      <c r="L22" s="5" t="s">
        <v>23</v>
      </c>
      <c r="M22" s="5">
        <v>27</v>
      </c>
      <c r="N22" s="5">
        <v>19.989999999999998</v>
      </c>
      <c r="O22" s="5">
        <v>539.7299999999999</v>
      </c>
      <c r="Q22" s="3">
        <v>44576</v>
      </c>
      <c r="R22" s="5" t="s">
        <v>7</v>
      </c>
      <c r="S22" s="5" t="s">
        <v>11</v>
      </c>
      <c r="T22" s="5" t="s">
        <v>9</v>
      </c>
      <c r="U22" s="5">
        <v>46</v>
      </c>
      <c r="V22" s="5">
        <v>8.99</v>
      </c>
      <c r="W22" s="5">
        <v>413.54</v>
      </c>
      <c r="Y22" s="3">
        <v>44890</v>
      </c>
      <c r="Z22" s="5" t="s">
        <v>7</v>
      </c>
      <c r="AA22" s="5" t="s">
        <v>8</v>
      </c>
      <c r="AB22" s="5" t="s">
        <v>24</v>
      </c>
      <c r="AC22" s="5">
        <v>96</v>
      </c>
      <c r="AD22" s="5">
        <v>4.99</v>
      </c>
      <c r="AE22" s="5">
        <v>479.04</v>
      </c>
      <c r="AG22" s="3"/>
      <c r="AH22" s="5"/>
      <c r="AI22" s="5"/>
      <c r="AJ22" s="5"/>
      <c r="AK22" s="5"/>
      <c r="AL22" s="5"/>
      <c r="AM22" s="5"/>
    </row>
    <row r="23" spans="1:39">
      <c r="A23" s="3">
        <v>45213</v>
      </c>
      <c r="B23" s="5" t="s">
        <v>19</v>
      </c>
      <c r="C23" s="5" t="s">
        <v>21</v>
      </c>
      <c r="D23" s="5" t="s">
        <v>9</v>
      </c>
      <c r="E23" s="5">
        <v>57</v>
      </c>
      <c r="F23" s="5">
        <v>19.989999999999998</v>
      </c>
      <c r="G23" s="5">
        <v>1139.4299999999998</v>
      </c>
      <c r="I23" s="3">
        <v>44890</v>
      </c>
      <c r="J23" s="5" t="s">
        <v>7</v>
      </c>
      <c r="K23" s="5" t="s">
        <v>8</v>
      </c>
      <c r="L23" s="5" t="s">
        <v>24</v>
      </c>
      <c r="M23" s="5">
        <v>96</v>
      </c>
      <c r="N23" s="5">
        <v>4.99</v>
      </c>
      <c r="O23" s="5">
        <v>479.04</v>
      </c>
      <c r="Q23" s="3">
        <v>44593</v>
      </c>
      <c r="R23" s="5" t="s">
        <v>7</v>
      </c>
      <c r="S23" s="5" t="s">
        <v>12</v>
      </c>
      <c r="T23" s="5" t="s">
        <v>9</v>
      </c>
      <c r="U23" s="5">
        <v>87</v>
      </c>
      <c r="V23" s="5">
        <v>15</v>
      </c>
      <c r="W23" s="5">
        <v>1305</v>
      </c>
      <c r="Y23" s="3">
        <v>45128</v>
      </c>
      <c r="Z23" s="5" t="s">
        <v>7</v>
      </c>
      <c r="AA23" s="5" t="s">
        <v>10</v>
      </c>
      <c r="AB23" s="5" t="s">
        <v>24</v>
      </c>
      <c r="AC23" s="5">
        <v>55</v>
      </c>
      <c r="AD23" s="5">
        <v>12.49</v>
      </c>
      <c r="AE23" s="5">
        <v>686.95</v>
      </c>
      <c r="AG23" s="3"/>
      <c r="AH23" s="5"/>
      <c r="AI23" s="5"/>
      <c r="AJ23" s="5"/>
      <c r="AK23" s="5"/>
      <c r="AL23" s="5"/>
      <c r="AM23" s="5"/>
    </row>
    <row r="24" spans="1:39">
      <c r="A24" s="3">
        <v>44805</v>
      </c>
      <c r="B24" s="5" t="s">
        <v>7</v>
      </c>
      <c r="C24" s="5" t="s">
        <v>12</v>
      </c>
      <c r="D24" s="5" t="s">
        <v>22</v>
      </c>
      <c r="E24" s="5">
        <v>2</v>
      </c>
      <c r="F24" s="5">
        <v>125</v>
      </c>
      <c r="G24" s="5">
        <v>250</v>
      </c>
      <c r="I24" s="3">
        <v>45009</v>
      </c>
      <c r="J24" s="5" t="s">
        <v>7</v>
      </c>
      <c r="K24" s="5" t="s">
        <v>13</v>
      </c>
      <c r="L24" s="5" t="s">
        <v>24</v>
      </c>
      <c r="M24" s="5">
        <v>50</v>
      </c>
      <c r="N24" s="5">
        <v>4.99</v>
      </c>
      <c r="O24" s="5">
        <v>249.5</v>
      </c>
      <c r="Q24" s="3">
        <v>44712</v>
      </c>
      <c r="R24" s="5" t="s">
        <v>7</v>
      </c>
      <c r="S24" s="5" t="s">
        <v>11</v>
      </c>
      <c r="T24" s="5" t="s">
        <v>9</v>
      </c>
      <c r="U24" s="5">
        <v>80</v>
      </c>
      <c r="V24" s="5">
        <v>8.99</v>
      </c>
      <c r="W24" s="5">
        <v>719.2</v>
      </c>
      <c r="Y24" s="3">
        <v>44924</v>
      </c>
      <c r="Z24" s="5" t="s">
        <v>15</v>
      </c>
      <c r="AA24" s="5" t="s">
        <v>18</v>
      </c>
      <c r="AB24" s="5" t="s">
        <v>24</v>
      </c>
      <c r="AC24" s="5">
        <v>74</v>
      </c>
      <c r="AD24" s="5">
        <v>15.99</v>
      </c>
      <c r="AE24" s="5">
        <v>1183.26</v>
      </c>
      <c r="AG24" s="3"/>
      <c r="AH24" s="5"/>
      <c r="AI24" s="5"/>
      <c r="AJ24" s="5"/>
      <c r="AK24" s="5"/>
      <c r="AL24" s="5"/>
      <c r="AM24" s="5"/>
    </row>
    <row r="25" spans="1:39">
      <c r="A25" s="3">
        <v>45220</v>
      </c>
      <c r="B25" s="5" t="s">
        <v>7</v>
      </c>
      <c r="C25" s="5" t="s">
        <v>8</v>
      </c>
      <c r="D25" s="5" t="s">
        <v>22</v>
      </c>
      <c r="E25" s="5">
        <v>5</v>
      </c>
      <c r="F25" s="5">
        <v>125</v>
      </c>
      <c r="G25" s="5">
        <v>625</v>
      </c>
      <c r="I25" s="3">
        <v>45128</v>
      </c>
      <c r="J25" s="5" t="s">
        <v>7</v>
      </c>
      <c r="K25" s="5" t="s">
        <v>10</v>
      </c>
      <c r="L25" s="5" t="s">
        <v>24</v>
      </c>
      <c r="M25" s="5">
        <v>55</v>
      </c>
      <c r="N25" s="5">
        <v>12.49</v>
      </c>
      <c r="O25" s="5">
        <v>686.95</v>
      </c>
      <c r="Q25" s="3">
        <v>44882</v>
      </c>
      <c r="R25" s="5" t="s">
        <v>7</v>
      </c>
      <c r="S25" s="5" t="s">
        <v>13</v>
      </c>
      <c r="T25" s="5" t="s">
        <v>9</v>
      </c>
      <c r="U25" s="5">
        <v>11</v>
      </c>
      <c r="V25" s="5">
        <v>4.99</v>
      </c>
      <c r="W25" s="5">
        <v>54.89</v>
      </c>
      <c r="Y25" s="3">
        <v>45111</v>
      </c>
      <c r="Z25" s="5" t="s">
        <v>15</v>
      </c>
      <c r="AA25" s="5" t="s">
        <v>16</v>
      </c>
      <c r="AB25" s="5" t="s">
        <v>24</v>
      </c>
      <c r="AC25" s="5">
        <v>62</v>
      </c>
      <c r="AD25" s="5">
        <v>4.99</v>
      </c>
      <c r="AE25" s="5">
        <v>309.38</v>
      </c>
      <c r="AG25" s="3"/>
      <c r="AH25" s="5"/>
      <c r="AI25" s="5"/>
      <c r="AJ25" s="5"/>
      <c r="AK25" s="5"/>
      <c r="AL25" s="5"/>
      <c r="AM25" s="5"/>
    </row>
    <row r="26" spans="1:39">
      <c r="A26" s="3">
        <v>45162</v>
      </c>
      <c r="B26" s="5" t="s">
        <v>19</v>
      </c>
      <c r="C26" s="5" t="s">
        <v>20</v>
      </c>
      <c r="D26" s="5" t="s">
        <v>22</v>
      </c>
      <c r="E26" s="5">
        <v>3</v>
      </c>
      <c r="F26" s="5">
        <v>275</v>
      </c>
      <c r="G26" s="5">
        <v>825</v>
      </c>
      <c r="I26" s="3">
        <v>45145</v>
      </c>
      <c r="J26" s="5" t="s">
        <v>7</v>
      </c>
      <c r="K26" s="5" t="s">
        <v>8</v>
      </c>
      <c r="L26" s="5" t="s">
        <v>24</v>
      </c>
      <c r="M26" s="5">
        <v>42</v>
      </c>
      <c r="N26" s="5">
        <v>23.95</v>
      </c>
      <c r="O26" s="5">
        <v>1005.9</v>
      </c>
      <c r="Q26" s="3">
        <v>44899</v>
      </c>
      <c r="R26" s="5" t="s">
        <v>7</v>
      </c>
      <c r="S26" s="5" t="s">
        <v>13</v>
      </c>
      <c r="T26" s="5" t="s">
        <v>9</v>
      </c>
      <c r="U26" s="5">
        <v>94</v>
      </c>
      <c r="V26" s="5">
        <v>19.989999999999998</v>
      </c>
      <c r="W26" s="5">
        <v>1879.06</v>
      </c>
      <c r="Y26" s="3">
        <v>44669</v>
      </c>
      <c r="Z26" s="5" t="s">
        <v>7</v>
      </c>
      <c r="AA26" s="5" t="s">
        <v>14</v>
      </c>
      <c r="AB26" s="5" t="s">
        <v>25</v>
      </c>
      <c r="AC26" s="5">
        <v>75</v>
      </c>
      <c r="AD26" s="5">
        <v>1.99</v>
      </c>
      <c r="AE26" s="5">
        <v>149.25</v>
      </c>
      <c r="AG26" s="3"/>
      <c r="AH26" s="5"/>
      <c r="AI26" s="5"/>
      <c r="AJ26" s="5"/>
      <c r="AK26" s="5"/>
      <c r="AL26" s="5"/>
      <c r="AM26" s="5"/>
    </row>
    <row r="27" spans="1:39">
      <c r="A27" s="3">
        <v>44618</v>
      </c>
      <c r="B27" s="5" t="s">
        <v>7</v>
      </c>
      <c r="C27" s="5" t="s">
        <v>11</v>
      </c>
      <c r="D27" s="5" t="s">
        <v>23</v>
      </c>
      <c r="E27" s="5">
        <v>27</v>
      </c>
      <c r="F27" s="5">
        <v>19.989999999999998</v>
      </c>
      <c r="G27" s="5">
        <v>539.7299999999999</v>
      </c>
      <c r="I27" s="3">
        <v>44601</v>
      </c>
      <c r="J27" s="5" t="s">
        <v>7</v>
      </c>
      <c r="K27" s="5" t="s">
        <v>13</v>
      </c>
      <c r="L27" s="5" t="s">
        <v>25</v>
      </c>
      <c r="M27" s="5">
        <v>36</v>
      </c>
      <c r="N27" s="5">
        <v>4.99</v>
      </c>
      <c r="O27" s="5">
        <v>179.64000000000001</v>
      </c>
      <c r="Q27" s="3">
        <v>44916</v>
      </c>
      <c r="R27" s="5" t="s">
        <v>7</v>
      </c>
      <c r="S27" s="5" t="s">
        <v>14</v>
      </c>
      <c r="T27" s="5" t="s">
        <v>9</v>
      </c>
      <c r="U27" s="5">
        <v>28</v>
      </c>
      <c r="V27" s="5">
        <v>4.99</v>
      </c>
      <c r="W27" s="5">
        <v>139.72</v>
      </c>
      <c r="Y27" s="3">
        <v>44686</v>
      </c>
      <c r="Z27" s="5" t="s">
        <v>7</v>
      </c>
      <c r="AA27" s="5" t="s">
        <v>13</v>
      </c>
      <c r="AB27" s="5" t="s">
        <v>25</v>
      </c>
      <c r="AC27" s="5">
        <v>90</v>
      </c>
      <c r="AD27" s="5">
        <v>4.99</v>
      </c>
      <c r="AE27" s="5">
        <v>449.1</v>
      </c>
      <c r="AG27" s="3"/>
      <c r="AH27" s="5"/>
      <c r="AI27" s="5"/>
      <c r="AJ27" s="5"/>
      <c r="AK27" s="5"/>
      <c r="AL27" s="5"/>
      <c r="AM27" s="5"/>
    </row>
    <row r="28" spans="1:39">
      <c r="A28" s="3">
        <v>44856</v>
      </c>
      <c r="B28" s="5" t="s">
        <v>15</v>
      </c>
      <c r="C28" s="5" t="s">
        <v>16</v>
      </c>
      <c r="D28" s="5" t="s">
        <v>23</v>
      </c>
      <c r="E28" s="5">
        <v>64</v>
      </c>
      <c r="F28" s="5">
        <v>8.99</v>
      </c>
      <c r="G28" s="5">
        <v>575.36</v>
      </c>
      <c r="I28" s="3">
        <v>44669</v>
      </c>
      <c r="J28" s="5" t="s">
        <v>7</v>
      </c>
      <c r="K28" s="5" t="s">
        <v>14</v>
      </c>
      <c r="L28" s="5" t="s">
        <v>25</v>
      </c>
      <c r="M28" s="5">
        <v>75</v>
      </c>
      <c r="N28" s="5">
        <v>1.99</v>
      </c>
      <c r="O28" s="5">
        <v>149.25</v>
      </c>
      <c r="Q28" s="3">
        <v>44584</v>
      </c>
      <c r="R28" s="5" t="s">
        <v>7</v>
      </c>
      <c r="S28" s="5" t="s">
        <v>8</v>
      </c>
      <c r="T28" s="5" t="s">
        <v>9</v>
      </c>
      <c r="U28" s="5">
        <v>50</v>
      </c>
      <c r="V28" s="5">
        <v>19.989999999999998</v>
      </c>
      <c r="W28" s="5">
        <v>999.49999999999989</v>
      </c>
      <c r="Y28" s="3">
        <v>44737</v>
      </c>
      <c r="Z28" s="5" t="s">
        <v>7</v>
      </c>
      <c r="AA28" s="5" t="s">
        <v>10</v>
      </c>
      <c r="AB28" s="5" t="s">
        <v>25</v>
      </c>
      <c r="AC28" s="5">
        <v>90</v>
      </c>
      <c r="AD28" s="5">
        <v>4.99</v>
      </c>
      <c r="AE28" s="5">
        <v>449.1</v>
      </c>
      <c r="AG28" s="3"/>
      <c r="AH28" s="5"/>
      <c r="AI28" s="5"/>
      <c r="AJ28" s="5"/>
      <c r="AK28" s="5"/>
      <c r="AL28" s="5"/>
      <c r="AM28" s="5"/>
    </row>
    <row r="29" spans="1:39">
      <c r="A29" s="3">
        <v>44873</v>
      </c>
      <c r="B29" s="5" t="s">
        <v>15</v>
      </c>
      <c r="C29" s="5" t="s">
        <v>18</v>
      </c>
      <c r="D29" s="5" t="s">
        <v>23</v>
      </c>
      <c r="E29" s="5">
        <v>15</v>
      </c>
      <c r="F29" s="5">
        <v>19.989999999999998</v>
      </c>
      <c r="G29" s="5">
        <v>299.84999999999997</v>
      </c>
      <c r="I29" s="3">
        <v>44686</v>
      </c>
      <c r="J29" s="5" t="s">
        <v>7</v>
      </c>
      <c r="K29" s="5" t="s">
        <v>13</v>
      </c>
      <c r="L29" s="5" t="s">
        <v>25</v>
      </c>
      <c r="M29" s="5">
        <v>90</v>
      </c>
      <c r="N29" s="5">
        <v>4.99</v>
      </c>
      <c r="O29" s="5">
        <v>449.1</v>
      </c>
      <c r="Q29" s="3">
        <v>44839</v>
      </c>
      <c r="R29" s="5" t="s">
        <v>7</v>
      </c>
      <c r="S29" s="5" t="s">
        <v>10</v>
      </c>
      <c r="T29" s="5" t="s">
        <v>9</v>
      </c>
      <c r="U29" s="5">
        <v>28</v>
      </c>
      <c r="V29" s="5">
        <v>8.99</v>
      </c>
      <c r="W29" s="5">
        <v>251.72</v>
      </c>
      <c r="Y29" s="3">
        <v>44907</v>
      </c>
      <c r="Z29" s="5" t="s">
        <v>7</v>
      </c>
      <c r="AA29" s="5" t="s">
        <v>12</v>
      </c>
      <c r="AB29" s="5" t="s">
        <v>25</v>
      </c>
      <c r="AC29" s="5">
        <v>67</v>
      </c>
      <c r="AD29" s="5">
        <v>1.29</v>
      </c>
      <c r="AE29" s="5">
        <v>86.43</v>
      </c>
      <c r="AG29" s="3"/>
      <c r="AH29" s="5"/>
      <c r="AI29" s="5"/>
      <c r="AJ29" s="5"/>
      <c r="AK29" s="5"/>
      <c r="AL29" s="5"/>
      <c r="AM29" s="5"/>
    </row>
    <row r="30" spans="1:39">
      <c r="A30" s="3">
        <v>45043</v>
      </c>
      <c r="B30" s="5" t="s">
        <v>15</v>
      </c>
      <c r="C30" s="5" t="s">
        <v>17</v>
      </c>
      <c r="D30" s="5" t="s">
        <v>23</v>
      </c>
      <c r="E30" s="5">
        <v>96</v>
      </c>
      <c r="F30" s="5">
        <v>4.99</v>
      </c>
      <c r="G30" s="5">
        <v>479.04</v>
      </c>
      <c r="I30" s="3">
        <v>44737</v>
      </c>
      <c r="J30" s="5" t="s">
        <v>7</v>
      </c>
      <c r="K30" s="5" t="s">
        <v>10</v>
      </c>
      <c r="L30" s="5" t="s">
        <v>25</v>
      </c>
      <c r="M30" s="5">
        <v>90</v>
      </c>
      <c r="N30" s="5">
        <v>4.99</v>
      </c>
      <c r="O30" s="5">
        <v>449.1</v>
      </c>
      <c r="Q30" s="3">
        <v>44576</v>
      </c>
      <c r="R30" s="5" t="s">
        <v>7</v>
      </c>
      <c r="S30" s="5" t="s">
        <v>11</v>
      </c>
      <c r="T30" s="5" t="s">
        <v>9</v>
      </c>
      <c r="U30" s="5">
        <v>46</v>
      </c>
      <c r="V30" s="5">
        <v>8.99</v>
      </c>
      <c r="W30" s="5">
        <v>413.54</v>
      </c>
      <c r="Y30" s="3">
        <v>45026</v>
      </c>
      <c r="Z30" s="5" t="s">
        <v>7</v>
      </c>
      <c r="AA30" s="5" t="s">
        <v>14</v>
      </c>
      <c r="AB30" s="5" t="s">
        <v>25</v>
      </c>
      <c r="AC30" s="5">
        <v>66</v>
      </c>
      <c r="AD30" s="5">
        <v>1.99</v>
      </c>
      <c r="AE30" s="5">
        <v>131.34</v>
      </c>
      <c r="AG30" s="3"/>
      <c r="AH30" s="5"/>
      <c r="AI30" s="5"/>
      <c r="AJ30" s="5"/>
      <c r="AK30" s="5"/>
      <c r="AL30" s="5"/>
      <c r="AM30" s="5"/>
    </row>
    <row r="31" spans="1:39">
      <c r="A31" s="3">
        <v>45196</v>
      </c>
      <c r="B31" s="5" t="s">
        <v>19</v>
      </c>
      <c r="C31" s="5" t="s">
        <v>20</v>
      </c>
      <c r="D31" s="5" t="s">
        <v>23</v>
      </c>
      <c r="E31" s="5">
        <v>76</v>
      </c>
      <c r="F31" s="5">
        <v>1.99</v>
      </c>
      <c r="G31" s="5">
        <v>151.24</v>
      </c>
      <c r="I31" s="3">
        <v>44907</v>
      </c>
      <c r="J31" s="5" t="s">
        <v>7</v>
      </c>
      <c r="K31" s="5" t="s">
        <v>12</v>
      </c>
      <c r="L31" s="5" t="s">
        <v>25</v>
      </c>
      <c r="M31" s="5">
        <v>67</v>
      </c>
      <c r="N31" s="5">
        <v>1.29</v>
      </c>
      <c r="O31" s="5">
        <v>86.43</v>
      </c>
      <c r="Q31" s="3">
        <v>44593</v>
      </c>
      <c r="R31" s="5" t="s">
        <v>7</v>
      </c>
      <c r="S31" s="5" t="s">
        <v>12</v>
      </c>
      <c r="T31" s="5" t="s">
        <v>9</v>
      </c>
      <c r="U31" s="5">
        <v>87</v>
      </c>
      <c r="V31" s="5">
        <v>15</v>
      </c>
      <c r="W31" s="5">
        <v>1305</v>
      </c>
      <c r="Y31" s="3">
        <v>45060</v>
      </c>
      <c r="Z31" s="5" t="s">
        <v>7</v>
      </c>
      <c r="AA31" s="5" t="s">
        <v>11</v>
      </c>
      <c r="AB31" s="5" t="s">
        <v>25</v>
      </c>
      <c r="AC31" s="5">
        <v>53</v>
      </c>
      <c r="AD31" s="5">
        <v>1.29</v>
      </c>
      <c r="AE31" s="5">
        <v>68.37</v>
      </c>
      <c r="AG31" s="3"/>
      <c r="AH31" s="5"/>
      <c r="AI31" s="5"/>
      <c r="AJ31" s="5"/>
      <c r="AK31" s="5"/>
      <c r="AL31" s="5"/>
      <c r="AM31" s="5"/>
    </row>
    <row r="32" spans="1:39">
      <c r="A32" s="3">
        <v>44890</v>
      </c>
      <c r="B32" s="5" t="s">
        <v>7</v>
      </c>
      <c r="C32" s="5" t="s">
        <v>8</v>
      </c>
      <c r="D32" s="5" t="s">
        <v>24</v>
      </c>
      <c r="E32" s="5">
        <v>96</v>
      </c>
      <c r="F32" s="5">
        <v>4.99</v>
      </c>
      <c r="G32" s="5">
        <v>479.04</v>
      </c>
      <c r="I32" s="3">
        <v>45026</v>
      </c>
      <c r="J32" s="5" t="s">
        <v>7</v>
      </c>
      <c r="K32" s="5" t="s">
        <v>14</v>
      </c>
      <c r="L32" s="5" t="s">
        <v>25</v>
      </c>
      <c r="M32" s="5">
        <v>66</v>
      </c>
      <c r="N32" s="5">
        <v>1.99</v>
      </c>
      <c r="O32" s="5">
        <v>131.34</v>
      </c>
      <c r="Q32" s="3">
        <v>44712</v>
      </c>
      <c r="R32" s="5" t="s">
        <v>7</v>
      </c>
      <c r="S32" s="5" t="s">
        <v>11</v>
      </c>
      <c r="T32" s="5" t="s">
        <v>9</v>
      </c>
      <c r="U32" s="5">
        <v>80</v>
      </c>
      <c r="V32" s="5">
        <v>8.99</v>
      </c>
      <c r="W32" s="5">
        <v>719.2</v>
      </c>
      <c r="Y32" s="3">
        <v>44567</v>
      </c>
      <c r="Z32" s="5" t="s">
        <v>15</v>
      </c>
      <c r="AA32" s="5" t="s">
        <v>16</v>
      </c>
      <c r="AB32" s="5" t="s">
        <v>25</v>
      </c>
      <c r="AC32" s="5">
        <v>95</v>
      </c>
      <c r="AD32" s="5">
        <v>1.99</v>
      </c>
      <c r="AE32" s="5">
        <v>189.05</v>
      </c>
      <c r="AG32" s="3"/>
      <c r="AH32" s="5"/>
      <c r="AI32" s="5"/>
      <c r="AJ32" s="5"/>
      <c r="AK32" s="5"/>
      <c r="AL32" s="5"/>
      <c r="AM32" s="5"/>
    </row>
    <row r="33" spans="1:39">
      <c r="A33" s="3">
        <v>45009</v>
      </c>
      <c r="B33" s="5" t="s">
        <v>7</v>
      </c>
      <c r="C33" s="5" t="s">
        <v>13</v>
      </c>
      <c r="D33" s="5" t="s">
        <v>24</v>
      </c>
      <c r="E33" s="5">
        <v>50</v>
      </c>
      <c r="F33" s="5">
        <v>4.99</v>
      </c>
      <c r="G33" s="5">
        <v>249.5</v>
      </c>
      <c r="I33" s="3">
        <v>45060</v>
      </c>
      <c r="J33" s="5" t="s">
        <v>7</v>
      </c>
      <c r="K33" s="5" t="s">
        <v>11</v>
      </c>
      <c r="L33" s="5" t="s">
        <v>25</v>
      </c>
      <c r="M33" s="5">
        <v>53</v>
      </c>
      <c r="N33" s="5">
        <v>1.29</v>
      </c>
      <c r="O33" s="5">
        <v>68.37</v>
      </c>
      <c r="Q33" s="3">
        <v>44882</v>
      </c>
      <c r="R33" s="5" t="s">
        <v>7</v>
      </c>
      <c r="S33" s="5" t="s">
        <v>13</v>
      </c>
      <c r="T33" s="5" t="s">
        <v>9</v>
      </c>
      <c r="U33" s="5">
        <v>11</v>
      </c>
      <c r="V33" s="5">
        <v>4.99</v>
      </c>
      <c r="W33" s="5">
        <v>54.89</v>
      </c>
      <c r="Y33" s="3">
        <v>44635</v>
      </c>
      <c r="Z33" s="5" t="s">
        <v>19</v>
      </c>
      <c r="AA33" s="5" t="s">
        <v>20</v>
      </c>
      <c r="AB33" s="5" t="s">
        <v>25</v>
      </c>
      <c r="AC33" s="5">
        <v>56</v>
      </c>
      <c r="AD33" s="5">
        <v>2.99</v>
      </c>
      <c r="AE33" s="5">
        <v>167.44</v>
      </c>
      <c r="AG33" s="3"/>
      <c r="AH33" s="5"/>
      <c r="AI33" s="5"/>
      <c r="AJ33" s="5"/>
      <c r="AK33" s="5"/>
      <c r="AL33" s="5"/>
      <c r="AM33" s="5"/>
    </row>
    <row r="34" spans="1:39">
      <c r="A34" s="3">
        <v>45128</v>
      </c>
      <c r="B34" s="5" t="s">
        <v>7</v>
      </c>
      <c r="C34" s="5" t="s">
        <v>10</v>
      </c>
      <c r="D34" s="5" t="s">
        <v>24</v>
      </c>
      <c r="E34" s="5">
        <v>55</v>
      </c>
      <c r="F34" s="5">
        <v>12.49</v>
      </c>
      <c r="G34" s="5">
        <v>686.95</v>
      </c>
      <c r="I34" s="3">
        <v>45179</v>
      </c>
      <c r="J34" s="5" t="s">
        <v>7</v>
      </c>
      <c r="K34" s="5" t="s">
        <v>11</v>
      </c>
      <c r="L34" s="5" t="s">
        <v>25</v>
      </c>
      <c r="M34" s="5">
        <v>7</v>
      </c>
      <c r="N34" s="5">
        <v>1.29</v>
      </c>
      <c r="O34" s="5">
        <v>9.0300000000000011</v>
      </c>
      <c r="Q34" s="3">
        <v>44899</v>
      </c>
      <c r="R34" s="5" t="s">
        <v>7</v>
      </c>
      <c r="S34" s="5" t="s">
        <v>13</v>
      </c>
      <c r="T34" s="5" t="s">
        <v>9</v>
      </c>
      <c r="U34" s="5">
        <v>94</v>
      </c>
      <c r="V34" s="5">
        <v>19.989999999999998</v>
      </c>
      <c r="W34" s="5">
        <v>1879.06</v>
      </c>
      <c r="Y34" s="3">
        <v>44567</v>
      </c>
      <c r="Z34" s="5" t="s">
        <v>15</v>
      </c>
      <c r="AA34" s="5" t="s">
        <v>16</v>
      </c>
      <c r="AB34" s="5" t="s">
        <v>25</v>
      </c>
      <c r="AC34" s="5">
        <v>95</v>
      </c>
      <c r="AD34" s="5">
        <v>1.99</v>
      </c>
      <c r="AE34" s="5">
        <v>189.05</v>
      </c>
      <c r="AG34" s="3"/>
      <c r="AH34" s="5"/>
      <c r="AI34" s="5"/>
      <c r="AJ34" s="5"/>
      <c r="AK34" s="5"/>
      <c r="AL34" s="5"/>
      <c r="AM34" s="5"/>
    </row>
    <row r="35" spans="1:39">
      <c r="A35" s="3">
        <v>45145</v>
      </c>
      <c r="B35" s="5" t="s">
        <v>7</v>
      </c>
      <c r="C35" s="5" t="s">
        <v>8</v>
      </c>
      <c r="D35" s="5" t="s">
        <v>24</v>
      </c>
      <c r="E35" s="5">
        <v>42</v>
      </c>
      <c r="F35" s="5">
        <v>23.95</v>
      </c>
      <c r="G35" s="5">
        <v>1005.9</v>
      </c>
      <c r="I35" s="3">
        <v>45230</v>
      </c>
      <c r="J35" s="5" t="s">
        <v>7</v>
      </c>
      <c r="K35" s="5" t="s">
        <v>14</v>
      </c>
      <c r="L35" s="5" t="s">
        <v>25</v>
      </c>
      <c r="M35" s="5">
        <v>14</v>
      </c>
      <c r="N35" s="5">
        <v>1.29</v>
      </c>
      <c r="O35" s="5">
        <v>18.060000000000002</v>
      </c>
      <c r="Q35" s="3">
        <v>44916</v>
      </c>
      <c r="R35" s="5" t="s">
        <v>7</v>
      </c>
      <c r="S35" s="5" t="s">
        <v>14</v>
      </c>
      <c r="T35" s="5" t="s">
        <v>9</v>
      </c>
      <c r="U35" s="5">
        <v>28</v>
      </c>
      <c r="V35" s="5">
        <v>4.99</v>
      </c>
      <c r="W35" s="5">
        <v>139.72</v>
      </c>
      <c r="Y35" s="3">
        <v>44635</v>
      </c>
      <c r="Z35" s="5" t="s">
        <v>19</v>
      </c>
      <c r="AA35" s="5" t="s">
        <v>20</v>
      </c>
      <c r="AB35" s="5" t="s">
        <v>25</v>
      </c>
      <c r="AC35" s="5">
        <v>56</v>
      </c>
      <c r="AD35" s="5">
        <v>2.99</v>
      </c>
      <c r="AE35" s="5">
        <v>167.44</v>
      </c>
      <c r="AG35" s="3"/>
      <c r="AH35" s="5"/>
      <c r="AI35" s="5"/>
      <c r="AJ35" s="5"/>
      <c r="AK35" s="5"/>
      <c r="AL35" s="5"/>
      <c r="AM35" s="5"/>
    </row>
    <row r="36" spans="1:39">
      <c r="A36" s="3">
        <v>44822</v>
      </c>
      <c r="B36" s="5" t="s">
        <v>15</v>
      </c>
      <c r="C36" s="5" t="s">
        <v>16</v>
      </c>
      <c r="D36" s="5" t="s">
        <v>24</v>
      </c>
      <c r="E36" s="5">
        <v>16</v>
      </c>
      <c r="F36" s="5">
        <v>15.99</v>
      </c>
      <c r="G36" s="5">
        <v>255.84</v>
      </c>
      <c r="I36" s="3">
        <v>44584</v>
      </c>
      <c r="J36" s="5" t="s">
        <v>7</v>
      </c>
      <c r="K36" s="5" t="s">
        <v>8</v>
      </c>
      <c r="L36" s="5" t="s">
        <v>9</v>
      </c>
      <c r="M36" s="5">
        <v>50</v>
      </c>
      <c r="N36" s="5">
        <v>19.989999999999998</v>
      </c>
      <c r="O36" s="5">
        <v>999.49999999999989</v>
      </c>
      <c r="Q36" s="3"/>
      <c r="R36" s="5"/>
      <c r="S36" s="5"/>
      <c r="T36" s="5"/>
      <c r="U36" s="5"/>
      <c r="V36" s="5"/>
      <c r="W36" s="5"/>
      <c r="Y36" s="3">
        <v>44652</v>
      </c>
      <c r="Z36" s="5" t="s">
        <v>15</v>
      </c>
      <c r="AA36" s="5" t="s">
        <v>16</v>
      </c>
      <c r="AB36" s="5" t="s">
        <v>9</v>
      </c>
      <c r="AC36" s="5">
        <v>60</v>
      </c>
      <c r="AD36" s="5">
        <v>4.99</v>
      </c>
      <c r="AE36" s="5">
        <v>299.40000000000003</v>
      </c>
      <c r="AG36" s="3"/>
      <c r="AH36" s="5"/>
      <c r="AI36" s="5"/>
      <c r="AJ36" s="5"/>
      <c r="AK36" s="5"/>
      <c r="AL36" s="5"/>
      <c r="AM36" s="5"/>
    </row>
    <row r="37" spans="1:39">
      <c r="A37" s="3">
        <v>44924</v>
      </c>
      <c r="B37" s="5" t="s">
        <v>15</v>
      </c>
      <c r="C37" s="5" t="s">
        <v>18</v>
      </c>
      <c r="D37" s="5" t="s">
        <v>24</v>
      </c>
      <c r="E37" s="5">
        <v>74</v>
      </c>
      <c r="F37" s="5">
        <v>15.99</v>
      </c>
      <c r="G37" s="5">
        <v>1183.26</v>
      </c>
      <c r="I37" s="3">
        <v>44601</v>
      </c>
      <c r="J37" s="5" t="s">
        <v>7</v>
      </c>
      <c r="K37" s="5" t="s">
        <v>13</v>
      </c>
      <c r="L37" s="5" t="s">
        <v>25</v>
      </c>
      <c r="M37" s="5">
        <v>36</v>
      </c>
      <c r="N37" s="5">
        <v>4.99</v>
      </c>
      <c r="O37" s="5">
        <v>179.64000000000001</v>
      </c>
      <c r="Q37" s="3"/>
      <c r="R37" s="5"/>
      <c r="S37" s="5"/>
      <c r="T37" s="5"/>
      <c r="U37" s="5"/>
      <c r="V37" s="5"/>
      <c r="W37" s="5"/>
      <c r="Y37" s="3">
        <v>44669</v>
      </c>
      <c r="Z37" s="5" t="s">
        <v>7</v>
      </c>
      <c r="AA37" s="5" t="s">
        <v>14</v>
      </c>
      <c r="AB37" s="5" t="s">
        <v>25</v>
      </c>
      <c r="AC37" s="5">
        <v>75</v>
      </c>
      <c r="AD37" s="5">
        <v>1.99</v>
      </c>
      <c r="AE37" s="5">
        <v>149.25</v>
      </c>
      <c r="AG37" s="3"/>
      <c r="AH37" s="5"/>
      <c r="AI37" s="5"/>
      <c r="AJ37" s="5"/>
      <c r="AK37" s="5"/>
      <c r="AL37" s="5"/>
      <c r="AM37" s="5"/>
    </row>
    <row r="38" spans="1:39">
      <c r="A38" s="3">
        <v>45111</v>
      </c>
      <c r="B38" s="5" t="s">
        <v>15</v>
      </c>
      <c r="C38" s="5" t="s">
        <v>16</v>
      </c>
      <c r="D38" s="5" t="s">
        <v>24</v>
      </c>
      <c r="E38" s="5">
        <v>62</v>
      </c>
      <c r="F38" s="5">
        <v>4.99</v>
      </c>
      <c r="G38" s="5">
        <v>309.38</v>
      </c>
      <c r="I38" s="3">
        <v>44618</v>
      </c>
      <c r="J38" s="5" t="s">
        <v>7</v>
      </c>
      <c r="K38" s="5" t="s">
        <v>11</v>
      </c>
      <c r="L38" s="5" t="s">
        <v>23</v>
      </c>
      <c r="M38" s="5">
        <v>27</v>
      </c>
      <c r="N38" s="5">
        <v>19.989999999999998</v>
      </c>
      <c r="O38" s="5">
        <v>539.7299999999999</v>
      </c>
      <c r="Q38" s="3"/>
      <c r="R38" s="5"/>
      <c r="S38" s="5"/>
      <c r="T38" s="5"/>
      <c r="U38" s="5"/>
      <c r="V38" s="5"/>
      <c r="W38" s="5"/>
      <c r="Y38" s="3">
        <v>44686</v>
      </c>
      <c r="Z38" s="5" t="s">
        <v>7</v>
      </c>
      <c r="AA38" s="5" t="s">
        <v>13</v>
      </c>
      <c r="AB38" s="5" t="s">
        <v>25</v>
      </c>
      <c r="AC38" s="5">
        <v>90</v>
      </c>
      <c r="AD38" s="5">
        <v>4.99</v>
      </c>
      <c r="AE38" s="5">
        <v>449.1</v>
      </c>
      <c r="AG38" s="3"/>
      <c r="AH38" s="5"/>
      <c r="AI38" s="5"/>
      <c r="AJ38" s="5"/>
      <c r="AK38" s="5"/>
      <c r="AL38" s="5"/>
      <c r="AM38" s="5"/>
    </row>
    <row r="39" spans="1:39">
      <c r="A39" s="3">
        <v>44601</v>
      </c>
      <c r="B39" s="5" t="s">
        <v>7</v>
      </c>
      <c r="C39" s="5" t="s">
        <v>13</v>
      </c>
      <c r="D39" s="5" t="s">
        <v>25</v>
      </c>
      <c r="E39" s="5">
        <v>36</v>
      </c>
      <c r="F39" s="5">
        <v>4.99</v>
      </c>
      <c r="G39" s="5">
        <v>179.64000000000001</v>
      </c>
      <c r="I39" s="3">
        <v>44669</v>
      </c>
      <c r="J39" s="5" t="s">
        <v>7</v>
      </c>
      <c r="K39" s="5" t="s">
        <v>14</v>
      </c>
      <c r="L39" s="5" t="s">
        <v>25</v>
      </c>
      <c r="M39" s="5">
        <v>75</v>
      </c>
      <c r="N39" s="5">
        <v>1.99</v>
      </c>
      <c r="O39" s="5">
        <v>149.25</v>
      </c>
      <c r="Q39" s="3"/>
      <c r="R39" s="5"/>
      <c r="S39" s="5"/>
      <c r="T39" s="5"/>
      <c r="U39" s="5"/>
      <c r="V39" s="5"/>
      <c r="W39" s="5"/>
      <c r="Y39" s="3">
        <v>44720</v>
      </c>
      <c r="Z39" s="5" t="s">
        <v>15</v>
      </c>
      <c r="AA39" s="5" t="s">
        <v>16</v>
      </c>
      <c r="AB39" s="5" t="s">
        <v>9</v>
      </c>
      <c r="AC39" s="5">
        <v>60</v>
      </c>
      <c r="AD39" s="5">
        <v>8.99</v>
      </c>
      <c r="AE39" s="5">
        <v>539.4</v>
      </c>
      <c r="AG39" s="3"/>
      <c r="AH39" s="5"/>
      <c r="AI39" s="5"/>
      <c r="AJ39" s="5"/>
      <c r="AK39" s="5"/>
      <c r="AL39" s="5"/>
      <c r="AM39" s="5"/>
    </row>
    <row r="40" spans="1:39">
      <c r="A40" s="3">
        <v>44669</v>
      </c>
      <c r="B40" s="5" t="s">
        <v>7</v>
      </c>
      <c r="C40" s="5" t="s">
        <v>14</v>
      </c>
      <c r="D40" s="5" t="s">
        <v>25</v>
      </c>
      <c r="E40" s="5">
        <v>75</v>
      </c>
      <c r="F40" s="5">
        <v>1.99</v>
      </c>
      <c r="G40" s="5">
        <v>149.25</v>
      </c>
      <c r="I40" s="3">
        <v>44686</v>
      </c>
      <c r="J40" s="5" t="s">
        <v>7</v>
      </c>
      <c r="K40" s="5" t="s">
        <v>13</v>
      </c>
      <c r="L40" s="5" t="s">
        <v>25</v>
      </c>
      <c r="M40" s="5">
        <v>90</v>
      </c>
      <c r="N40" s="5">
        <v>4.99</v>
      </c>
      <c r="O40" s="5">
        <v>449.1</v>
      </c>
      <c r="Q40" s="3"/>
      <c r="R40" s="5"/>
      <c r="S40" s="5"/>
      <c r="T40" s="5"/>
      <c r="U40" s="5"/>
      <c r="V40" s="5"/>
      <c r="W40" s="5"/>
      <c r="Y40" s="3">
        <v>44737</v>
      </c>
      <c r="Z40" s="5" t="s">
        <v>7</v>
      </c>
      <c r="AA40" s="5" t="s">
        <v>10</v>
      </c>
      <c r="AB40" s="5" t="s">
        <v>25</v>
      </c>
      <c r="AC40" s="5">
        <v>90</v>
      </c>
      <c r="AD40" s="5">
        <v>4.99</v>
      </c>
      <c r="AE40" s="5">
        <v>449.1</v>
      </c>
      <c r="AG40" s="3"/>
      <c r="AH40" s="5"/>
      <c r="AI40" s="5"/>
      <c r="AJ40" s="5"/>
      <c r="AK40" s="5"/>
      <c r="AL40" s="5"/>
      <c r="AM40" s="5"/>
    </row>
    <row r="41" spans="1:39">
      <c r="A41" s="3">
        <v>44686</v>
      </c>
      <c r="B41" s="5" t="s">
        <v>7</v>
      </c>
      <c r="C41" s="5" t="s">
        <v>13</v>
      </c>
      <c r="D41" s="5" t="s">
        <v>25</v>
      </c>
      <c r="E41" s="5">
        <v>90</v>
      </c>
      <c r="F41" s="5">
        <v>4.99</v>
      </c>
      <c r="G41" s="5">
        <v>449.1</v>
      </c>
      <c r="I41" s="3">
        <v>44737</v>
      </c>
      <c r="J41" s="5" t="s">
        <v>7</v>
      </c>
      <c r="K41" s="5" t="s">
        <v>10</v>
      </c>
      <c r="L41" s="5" t="s">
        <v>25</v>
      </c>
      <c r="M41" s="5">
        <v>90</v>
      </c>
      <c r="N41" s="5">
        <v>4.99</v>
      </c>
      <c r="O41" s="5">
        <v>449.1</v>
      </c>
      <c r="Q41" s="3"/>
      <c r="R41" s="5"/>
      <c r="S41" s="5"/>
      <c r="T41" s="5"/>
      <c r="U41" s="5"/>
      <c r="V41" s="5"/>
      <c r="W41" s="5"/>
      <c r="Y41" s="3">
        <v>44771</v>
      </c>
      <c r="Z41" s="5" t="s">
        <v>15</v>
      </c>
      <c r="AA41" s="5" t="s">
        <v>18</v>
      </c>
      <c r="AB41" s="5" t="s">
        <v>9</v>
      </c>
      <c r="AC41" s="5">
        <v>81</v>
      </c>
      <c r="AD41" s="5">
        <v>19.989999999999998</v>
      </c>
      <c r="AE41" s="5">
        <v>1619.1899999999998</v>
      </c>
      <c r="AG41" s="3"/>
      <c r="AH41" s="5"/>
      <c r="AI41" s="5"/>
      <c r="AJ41" s="5"/>
      <c r="AK41" s="5"/>
      <c r="AL41" s="5"/>
      <c r="AM41" s="5"/>
    </row>
    <row r="42" spans="1:39">
      <c r="A42" s="3">
        <v>44737</v>
      </c>
      <c r="B42" s="5" t="s">
        <v>7</v>
      </c>
      <c r="C42" s="5" t="s">
        <v>10</v>
      </c>
      <c r="D42" s="5" t="s">
        <v>25</v>
      </c>
      <c r="E42" s="5">
        <v>90</v>
      </c>
      <c r="F42" s="5">
        <v>4.99</v>
      </c>
      <c r="G42" s="5">
        <v>449.1</v>
      </c>
      <c r="I42" s="3">
        <v>44805</v>
      </c>
      <c r="J42" s="5" t="s">
        <v>7</v>
      </c>
      <c r="K42" s="5" t="s">
        <v>12</v>
      </c>
      <c r="L42" s="5" t="s">
        <v>22</v>
      </c>
      <c r="M42" s="5">
        <v>2</v>
      </c>
      <c r="N42" s="5">
        <v>125</v>
      </c>
      <c r="O42" s="5">
        <v>250</v>
      </c>
      <c r="Q42" s="3"/>
      <c r="R42" s="5"/>
      <c r="S42" s="5"/>
      <c r="T42" s="5"/>
      <c r="U42" s="5"/>
      <c r="V42" s="5"/>
      <c r="W42" s="5"/>
      <c r="Y42" s="3">
        <v>44856</v>
      </c>
      <c r="Z42" s="5" t="s">
        <v>15</v>
      </c>
      <c r="AA42" s="5" t="s">
        <v>16</v>
      </c>
      <c r="AB42" s="5" t="s">
        <v>23</v>
      </c>
      <c r="AC42" s="5">
        <v>64</v>
      </c>
      <c r="AD42" s="5">
        <v>8.99</v>
      </c>
      <c r="AE42" s="5">
        <v>575.36</v>
      </c>
      <c r="AG42" s="3"/>
      <c r="AH42" s="5"/>
      <c r="AI42" s="5"/>
      <c r="AJ42" s="5"/>
      <c r="AK42" s="5"/>
      <c r="AL42" s="5"/>
      <c r="AM42" s="5"/>
    </row>
    <row r="43" spans="1:39">
      <c r="A43" s="3">
        <v>44907</v>
      </c>
      <c r="B43" s="5" t="s">
        <v>7</v>
      </c>
      <c r="C43" s="5" t="s">
        <v>12</v>
      </c>
      <c r="D43" s="5" t="s">
        <v>25</v>
      </c>
      <c r="E43" s="5">
        <v>67</v>
      </c>
      <c r="F43" s="5">
        <v>1.29</v>
      </c>
      <c r="G43" s="5">
        <v>86.43</v>
      </c>
      <c r="I43" s="3">
        <v>44839</v>
      </c>
      <c r="J43" s="5" t="s">
        <v>7</v>
      </c>
      <c r="K43" s="5" t="s">
        <v>10</v>
      </c>
      <c r="L43" s="5" t="s">
        <v>9</v>
      </c>
      <c r="M43" s="5">
        <v>28</v>
      </c>
      <c r="N43" s="5">
        <v>8.99</v>
      </c>
      <c r="O43" s="5">
        <v>251.72</v>
      </c>
      <c r="Q43" s="3"/>
      <c r="R43" s="5"/>
      <c r="S43" s="5"/>
      <c r="T43" s="5"/>
      <c r="U43" s="5"/>
      <c r="V43" s="5"/>
      <c r="W43" s="5"/>
      <c r="Y43" s="3">
        <v>44890</v>
      </c>
      <c r="Z43" s="5" t="s">
        <v>7</v>
      </c>
      <c r="AA43" s="5" t="s">
        <v>8</v>
      </c>
      <c r="AB43" s="5" t="s">
        <v>24</v>
      </c>
      <c r="AC43" s="5">
        <v>96</v>
      </c>
      <c r="AD43" s="5">
        <v>4.99</v>
      </c>
      <c r="AE43" s="5">
        <v>479.04</v>
      </c>
      <c r="AG43" s="3"/>
      <c r="AH43" s="5"/>
      <c r="AI43" s="5"/>
      <c r="AJ43" s="5"/>
      <c r="AK43" s="5"/>
      <c r="AL43" s="5"/>
      <c r="AM43" s="5"/>
    </row>
    <row r="44" spans="1:39">
      <c r="A44" s="3">
        <v>45026</v>
      </c>
      <c r="B44" s="5" t="s">
        <v>7</v>
      </c>
      <c r="C44" s="5" t="s">
        <v>14</v>
      </c>
      <c r="D44" s="5" t="s">
        <v>25</v>
      </c>
      <c r="E44" s="5">
        <v>66</v>
      </c>
      <c r="F44" s="5">
        <v>1.99</v>
      </c>
      <c r="G44" s="5">
        <v>131.34</v>
      </c>
      <c r="I44" s="3">
        <v>44890</v>
      </c>
      <c r="J44" s="5" t="s">
        <v>7</v>
      </c>
      <c r="K44" s="5" t="s">
        <v>8</v>
      </c>
      <c r="L44" s="5" t="s">
        <v>24</v>
      </c>
      <c r="M44" s="5">
        <v>96</v>
      </c>
      <c r="N44" s="5">
        <v>4.99</v>
      </c>
      <c r="O44" s="5">
        <v>479.04</v>
      </c>
      <c r="Q44" s="3"/>
      <c r="R44" s="5"/>
      <c r="S44" s="5"/>
      <c r="T44" s="5"/>
      <c r="U44" s="5"/>
      <c r="V44" s="5"/>
      <c r="W44" s="5"/>
      <c r="Y44" s="3">
        <v>44907</v>
      </c>
      <c r="Z44" s="5" t="s">
        <v>7</v>
      </c>
      <c r="AA44" s="5" t="s">
        <v>12</v>
      </c>
      <c r="AB44" s="5" t="s">
        <v>25</v>
      </c>
      <c r="AC44" s="5">
        <v>67</v>
      </c>
      <c r="AD44" s="5">
        <v>1.29</v>
      </c>
      <c r="AE44" s="5">
        <v>86.43</v>
      </c>
      <c r="AG44" s="3"/>
      <c r="AH44" s="5"/>
      <c r="AI44" s="5"/>
      <c r="AJ44" s="5"/>
      <c r="AK44" s="5"/>
      <c r="AL44" s="5"/>
      <c r="AM44" s="5"/>
    </row>
    <row r="45" spans="1:39">
      <c r="A45" s="3">
        <v>45060</v>
      </c>
      <c r="B45" s="5" t="s">
        <v>7</v>
      </c>
      <c r="C45" s="5" t="s">
        <v>11</v>
      </c>
      <c r="D45" s="5" t="s">
        <v>25</v>
      </c>
      <c r="E45" s="5">
        <v>53</v>
      </c>
      <c r="F45" s="5">
        <v>1.29</v>
      </c>
      <c r="G45" s="5">
        <v>68.37</v>
      </c>
      <c r="I45" s="3">
        <v>44907</v>
      </c>
      <c r="J45" s="5" t="s">
        <v>7</v>
      </c>
      <c r="K45" s="5" t="s">
        <v>12</v>
      </c>
      <c r="L45" s="5" t="s">
        <v>25</v>
      </c>
      <c r="M45" s="5">
        <v>67</v>
      </c>
      <c r="N45" s="5">
        <v>1.29</v>
      </c>
      <c r="O45" s="5">
        <v>86.43</v>
      </c>
      <c r="Q45" s="3"/>
      <c r="R45" s="5"/>
      <c r="S45" s="5"/>
      <c r="T45" s="5"/>
      <c r="U45" s="5"/>
      <c r="V45" s="5"/>
      <c r="W45" s="5"/>
      <c r="Y45" s="3">
        <v>44924</v>
      </c>
      <c r="Z45" s="5" t="s">
        <v>15</v>
      </c>
      <c r="AA45" s="5" t="s">
        <v>18</v>
      </c>
      <c r="AB45" s="5" t="s">
        <v>24</v>
      </c>
      <c r="AC45" s="5">
        <v>74</v>
      </c>
      <c r="AD45" s="5">
        <v>15.99</v>
      </c>
      <c r="AE45" s="5">
        <v>1183.26</v>
      </c>
      <c r="AG45" s="3"/>
      <c r="AH45" s="5"/>
      <c r="AI45" s="5"/>
      <c r="AJ45" s="5"/>
      <c r="AK45" s="5"/>
      <c r="AL45" s="5"/>
      <c r="AM45" s="5"/>
    </row>
    <row r="46" spans="1:39">
      <c r="A46" s="3">
        <v>45179</v>
      </c>
      <c r="B46" s="5" t="s">
        <v>7</v>
      </c>
      <c r="C46" s="5" t="s">
        <v>11</v>
      </c>
      <c r="D46" s="5" t="s">
        <v>25</v>
      </c>
      <c r="E46" s="5">
        <v>7</v>
      </c>
      <c r="F46" s="5">
        <v>1.29</v>
      </c>
      <c r="G46" s="5">
        <v>9.0300000000000011</v>
      </c>
      <c r="I46" s="3">
        <v>44576</v>
      </c>
      <c r="J46" s="5" t="s">
        <v>7</v>
      </c>
      <c r="K46" s="5" t="s">
        <v>11</v>
      </c>
      <c r="L46" s="5" t="s">
        <v>9</v>
      </c>
      <c r="M46" s="5">
        <v>46</v>
      </c>
      <c r="N46" s="5">
        <v>8.99</v>
      </c>
      <c r="O46" s="5">
        <v>413.54</v>
      </c>
      <c r="Q46" s="3"/>
      <c r="R46" s="5"/>
      <c r="S46" s="5"/>
      <c r="T46" s="5"/>
      <c r="U46" s="5"/>
      <c r="V46" s="5"/>
      <c r="W46" s="5"/>
      <c r="Y46" s="3">
        <v>44593</v>
      </c>
      <c r="Z46" s="5" t="s">
        <v>7</v>
      </c>
      <c r="AA46" s="5" t="s">
        <v>12</v>
      </c>
      <c r="AB46" s="5" t="s">
        <v>9</v>
      </c>
      <c r="AC46" s="5">
        <v>87</v>
      </c>
      <c r="AD46" s="5">
        <v>15</v>
      </c>
      <c r="AE46" s="5">
        <v>1305</v>
      </c>
      <c r="AG46" s="3"/>
      <c r="AH46" s="5"/>
      <c r="AI46" s="5"/>
      <c r="AJ46" s="5"/>
      <c r="AK46" s="5"/>
      <c r="AL46" s="5"/>
      <c r="AM46" s="5"/>
    </row>
    <row r="47" spans="1:39">
      <c r="A47" s="3">
        <v>45230</v>
      </c>
      <c r="B47" s="5" t="s">
        <v>7</v>
      </c>
      <c r="C47" s="5" t="s">
        <v>14</v>
      </c>
      <c r="D47" s="5" t="s">
        <v>25</v>
      </c>
      <c r="E47" s="5">
        <v>14</v>
      </c>
      <c r="F47" s="5">
        <v>1.29</v>
      </c>
      <c r="G47" s="5">
        <v>18.060000000000002</v>
      </c>
      <c r="I47" s="3">
        <v>44593</v>
      </c>
      <c r="J47" s="5" t="s">
        <v>7</v>
      </c>
      <c r="K47" s="5" t="s">
        <v>12</v>
      </c>
      <c r="L47" s="5" t="s">
        <v>9</v>
      </c>
      <c r="M47" s="5">
        <v>87</v>
      </c>
      <c r="N47" s="5">
        <v>15</v>
      </c>
      <c r="O47" s="5">
        <v>1305</v>
      </c>
      <c r="Q47" s="3"/>
      <c r="R47" s="5"/>
      <c r="S47" s="5"/>
      <c r="T47" s="5"/>
      <c r="U47" s="5"/>
      <c r="V47" s="5"/>
      <c r="W47" s="5"/>
      <c r="Y47" s="3">
        <v>44661</v>
      </c>
      <c r="Z47" s="5" t="s">
        <v>7</v>
      </c>
      <c r="AA47" s="5" t="s">
        <v>14</v>
      </c>
      <c r="AB47" s="5" t="s">
        <v>25</v>
      </c>
      <c r="AC47" s="5">
        <v>66</v>
      </c>
      <c r="AD47" s="5">
        <v>1.99</v>
      </c>
      <c r="AE47" s="5">
        <v>131.34</v>
      </c>
      <c r="AG47" s="3"/>
      <c r="AH47" s="5"/>
      <c r="AI47" s="5"/>
      <c r="AJ47" s="5"/>
      <c r="AK47" s="5"/>
      <c r="AL47" s="5"/>
      <c r="AM47" s="5"/>
    </row>
    <row r="48" spans="1:39">
      <c r="A48" s="3">
        <v>44567</v>
      </c>
      <c r="B48" s="5" t="s">
        <v>15</v>
      </c>
      <c r="C48" s="5" t="s">
        <v>16</v>
      </c>
      <c r="D48" s="5" t="s">
        <v>25</v>
      </c>
      <c r="E48" s="5">
        <v>95</v>
      </c>
      <c r="F48" s="5">
        <v>1.99</v>
      </c>
      <c r="G48" s="5">
        <v>189.05</v>
      </c>
      <c r="I48" s="3">
        <v>44644</v>
      </c>
      <c r="J48" s="5" t="s">
        <v>7</v>
      </c>
      <c r="K48" s="5" t="s">
        <v>13</v>
      </c>
      <c r="L48" s="5" t="s">
        <v>24</v>
      </c>
      <c r="M48" s="5">
        <v>50</v>
      </c>
      <c r="N48" s="5">
        <v>4.99</v>
      </c>
      <c r="O48" s="5">
        <v>249.5</v>
      </c>
      <c r="Q48" s="3"/>
      <c r="R48" s="5"/>
      <c r="S48" s="5"/>
      <c r="T48" s="5"/>
      <c r="U48" s="5"/>
      <c r="V48" s="5"/>
      <c r="W48" s="5"/>
      <c r="Y48" s="3">
        <v>44678</v>
      </c>
      <c r="Z48" s="5" t="s">
        <v>15</v>
      </c>
      <c r="AA48" s="5" t="s">
        <v>17</v>
      </c>
      <c r="AB48" s="5" t="s">
        <v>23</v>
      </c>
      <c r="AC48" s="5">
        <v>96</v>
      </c>
      <c r="AD48" s="5">
        <v>4.99</v>
      </c>
      <c r="AE48" s="5">
        <v>479.04</v>
      </c>
      <c r="AG48" s="3"/>
      <c r="AH48" s="5"/>
      <c r="AI48" s="5"/>
      <c r="AJ48" s="5"/>
      <c r="AK48" s="5"/>
      <c r="AL48" s="5"/>
      <c r="AM48" s="5"/>
    </row>
    <row r="49" spans="1:39">
      <c r="A49" s="3">
        <v>44788</v>
      </c>
      <c r="B49" s="5" t="s">
        <v>15</v>
      </c>
      <c r="C49" s="5" t="s">
        <v>16</v>
      </c>
      <c r="D49" s="5" t="s">
        <v>25</v>
      </c>
      <c r="E49" s="5">
        <v>35</v>
      </c>
      <c r="F49" s="5">
        <v>4.99</v>
      </c>
      <c r="G49" s="5">
        <v>174.65</v>
      </c>
      <c r="I49" s="3">
        <v>44661</v>
      </c>
      <c r="J49" s="5" t="s">
        <v>7</v>
      </c>
      <c r="K49" s="5" t="s">
        <v>14</v>
      </c>
      <c r="L49" s="5" t="s">
        <v>25</v>
      </c>
      <c r="M49" s="5">
        <v>66</v>
      </c>
      <c r="N49" s="5">
        <v>1.99</v>
      </c>
      <c r="O49" s="5">
        <v>131.34</v>
      </c>
      <c r="Q49" s="3"/>
      <c r="R49" s="5"/>
      <c r="S49" s="5"/>
      <c r="T49" s="5"/>
      <c r="U49" s="5"/>
      <c r="V49" s="5"/>
      <c r="W49" s="5"/>
      <c r="Y49" s="3">
        <v>44695</v>
      </c>
      <c r="Z49" s="5" t="s">
        <v>7</v>
      </c>
      <c r="AA49" s="5" t="s">
        <v>11</v>
      </c>
      <c r="AB49" s="5" t="s">
        <v>25</v>
      </c>
      <c r="AC49" s="5">
        <v>53</v>
      </c>
      <c r="AD49" s="5">
        <v>1.29</v>
      </c>
      <c r="AE49" s="5">
        <v>68.37</v>
      </c>
      <c r="AG49" s="3"/>
      <c r="AH49" s="5"/>
      <c r="AI49" s="5"/>
      <c r="AJ49" s="5"/>
      <c r="AK49" s="5"/>
      <c r="AL49" s="5"/>
      <c r="AM49" s="5"/>
    </row>
    <row r="50" spans="1:39">
      <c r="A50" s="3">
        <v>44635</v>
      </c>
      <c r="B50" s="5" t="s">
        <v>19</v>
      </c>
      <c r="C50" s="5" t="s">
        <v>20</v>
      </c>
      <c r="D50" s="5" t="s">
        <v>25</v>
      </c>
      <c r="E50" s="5">
        <v>56</v>
      </c>
      <c r="F50" s="5">
        <v>2.99</v>
      </c>
      <c r="G50" s="5">
        <v>167.44</v>
      </c>
      <c r="I50" s="3">
        <v>44695</v>
      </c>
      <c r="J50" s="5" t="s">
        <v>7</v>
      </c>
      <c r="K50" s="5" t="s">
        <v>11</v>
      </c>
      <c r="L50" s="5" t="s">
        <v>25</v>
      </c>
      <c r="M50" s="5">
        <v>53</v>
      </c>
      <c r="N50" s="5">
        <v>1.29</v>
      </c>
      <c r="O50" s="5">
        <v>68.37</v>
      </c>
      <c r="Q50" s="3"/>
      <c r="R50" s="5"/>
      <c r="S50" s="5"/>
      <c r="T50" s="5"/>
      <c r="U50" s="5"/>
      <c r="V50" s="5"/>
      <c r="W50" s="5"/>
      <c r="Y50" s="3">
        <v>44712</v>
      </c>
      <c r="Z50" s="5" t="s">
        <v>7</v>
      </c>
      <c r="AA50" s="5" t="s">
        <v>11</v>
      </c>
      <c r="AB50" s="5" t="s">
        <v>9</v>
      </c>
      <c r="AC50" s="5">
        <v>80</v>
      </c>
      <c r="AD50" s="5">
        <v>8.99</v>
      </c>
      <c r="AE50" s="5">
        <v>719.2</v>
      </c>
      <c r="AG50" s="3"/>
      <c r="AH50" s="5"/>
      <c r="AI50" s="5"/>
      <c r="AJ50" s="5"/>
      <c r="AK50" s="5"/>
      <c r="AL50" s="5"/>
      <c r="AM50" s="5"/>
    </row>
    <row r="51" spans="1:39">
      <c r="A51" s="3">
        <v>44703</v>
      </c>
      <c r="B51" s="5" t="s">
        <v>19</v>
      </c>
      <c r="C51" s="5" t="s">
        <v>21</v>
      </c>
      <c r="D51" s="5" t="s">
        <v>25</v>
      </c>
      <c r="E51" s="5">
        <v>32</v>
      </c>
      <c r="F51" s="5">
        <v>1.99</v>
      </c>
      <c r="G51" s="5">
        <v>63.68</v>
      </c>
      <c r="I51" s="3">
        <v>44712</v>
      </c>
      <c r="J51" s="5" t="s">
        <v>7</v>
      </c>
      <c r="K51" s="5" t="s">
        <v>11</v>
      </c>
      <c r="L51" s="5" t="s">
        <v>9</v>
      </c>
      <c r="M51" s="5">
        <v>80</v>
      </c>
      <c r="N51" s="5">
        <v>8.99</v>
      </c>
      <c r="O51" s="5">
        <v>719.2</v>
      </c>
      <c r="Q51" s="3"/>
      <c r="R51" s="5"/>
      <c r="S51" s="5"/>
      <c r="T51" s="5"/>
      <c r="U51" s="5"/>
      <c r="V51" s="5"/>
      <c r="W51" s="5"/>
      <c r="Y51" s="3">
        <v>44746</v>
      </c>
      <c r="Z51" s="5" t="s">
        <v>15</v>
      </c>
      <c r="AA51" s="5" t="s">
        <v>16</v>
      </c>
      <c r="AB51" s="5" t="s">
        <v>24</v>
      </c>
      <c r="AC51" s="5">
        <v>62</v>
      </c>
      <c r="AD51" s="5">
        <v>4.99</v>
      </c>
      <c r="AE51" s="5">
        <v>309.38</v>
      </c>
      <c r="AG51" s="3"/>
      <c r="AH51" s="5"/>
      <c r="AI51" s="5"/>
      <c r="AJ51" s="5"/>
      <c r="AK51" s="5"/>
      <c r="AL51" s="5"/>
      <c r="AM51" s="5"/>
    </row>
    <row r="52" spans="1:39">
      <c r="A52" s="3">
        <v>44567</v>
      </c>
      <c r="B52" s="5" t="s">
        <v>15</v>
      </c>
      <c r="C52" s="5" t="s">
        <v>16</v>
      </c>
      <c r="D52" s="5" t="s">
        <v>25</v>
      </c>
      <c r="E52" s="5">
        <v>95</v>
      </c>
      <c r="F52" s="5">
        <v>1.99</v>
      </c>
      <c r="G52" s="5">
        <v>189.05</v>
      </c>
      <c r="I52" s="3">
        <v>44729</v>
      </c>
      <c r="J52" s="5" t="s">
        <v>7</v>
      </c>
      <c r="K52" s="5" t="s">
        <v>8</v>
      </c>
      <c r="L52" s="5" t="s">
        <v>22</v>
      </c>
      <c r="M52" s="5">
        <v>5</v>
      </c>
      <c r="N52" s="5">
        <v>125</v>
      </c>
      <c r="O52" s="5">
        <v>625</v>
      </c>
      <c r="Q52" s="3"/>
      <c r="R52" s="5"/>
      <c r="S52" s="5"/>
      <c r="T52" s="5"/>
      <c r="U52" s="5"/>
      <c r="V52" s="5"/>
      <c r="W52" s="5"/>
      <c r="Y52" s="3">
        <v>44763</v>
      </c>
      <c r="Z52" s="5" t="s">
        <v>7</v>
      </c>
      <c r="AA52" s="5" t="s">
        <v>10</v>
      </c>
      <c r="AB52" s="5" t="s">
        <v>24</v>
      </c>
      <c r="AC52" s="5">
        <v>55</v>
      </c>
      <c r="AD52" s="5">
        <v>12.49</v>
      </c>
      <c r="AE52" s="5">
        <v>686.95</v>
      </c>
      <c r="AG52" s="3"/>
      <c r="AH52" s="5"/>
      <c r="AI52" s="5"/>
      <c r="AJ52" s="5"/>
      <c r="AK52" s="5"/>
      <c r="AL52" s="5"/>
      <c r="AM52" s="5"/>
    </row>
    <row r="53" spans="1:39">
      <c r="A53" s="3">
        <v>44584</v>
      </c>
      <c r="B53" s="5" t="s">
        <v>7</v>
      </c>
      <c r="C53" s="5" t="s">
        <v>8</v>
      </c>
      <c r="D53" s="5" t="s">
        <v>9</v>
      </c>
      <c r="E53" s="5">
        <v>50</v>
      </c>
      <c r="F53" s="5">
        <v>19.989999999999998</v>
      </c>
      <c r="G53" s="5">
        <v>999.49999999999989</v>
      </c>
      <c r="I53" s="3">
        <v>44763</v>
      </c>
      <c r="J53" s="5" t="s">
        <v>7</v>
      </c>
      <c r="K53" s="5" t="s">
        <v>10</v>
      </c>
      <c r="L53" s="5" t="s">
        <v>24</v>
      </c>
      <c r="M53" s="5">
        <v>55</v>
      </c>
      <c r="N53" s="5">
        <v>12.49</v>
      </c>
      <c r="O53" s="5">
        <v>686.95</v>
      </c>
      <c r="Q53" s="3"/>
      <c r="R53" s="5"/>
      <c r="S53" s="5"/>
      <c r="T53" s="5"/>
      <c r="U53" s="5"/>
      <c r="V53" s="5"/>
      <c r="W53" s="5"/>
      <c r="Y53" s="3">
        <v>44831</v>
      </c>
      <c r="Z53" s="5" t="s">
        <v>19</v>
      </c>
      <c r="AA53" s="5" t="s">
        <v>20</v>
      </c>
      <c r="AB53" s="5" t="s">
        <v>23</v>
      </c>
      <c r="AC53" s="5">
        <v>76</v>
      </c>
      <c r="AD53" s="5">
        <v>1.99</v>
      </c>
      <c r="AE53" s="5">
        <v>151.24</v>
      </c>
      <c r="AG53" s="3"/>
      <c r="AH53" s="5"/>
      <c r="AI53" s="5"/>
      <c r="AJ53" s="5"/>
      <c r="AK53" s="5"/>
      <c r="AL53" s="5"/>
      <c r="AM53" s="5"/>
    </row>
    <row r="54" spans="1:39">
      <c r="A54" s="3">
        <v>44601</v>
      </c>
      <c r="B54" s="5" t="s">
        <v>7</v>
      </c>
      <c r="C54" s="5" t="s">
        <v>13</v>
      </c>
      <c r="D54" s="5" t="s">
        <v>25</v>
      </c>
      <c r="E54" s="5">
        <v>36</v>
      </c>
      <c r="F54" s="5">
        <v>4.99</v>
      </c>
      <c r="G54" s="5">
        <v>179.64000000000001</v>
      </c>
      <c r="I54" s="3">
        <v>44780</v>
      </c>
      <c r="J54" s="5" t="s">
        <v>7</v>
      </c>
      <c r="K54" s="5" t="s">
        <v>8</v>
      </c>
      <c r="L54" s="5" t="s">
        <v>24</v>
      </c>
      <c r="M54" s="5">
        <v>42</v>
      </c>
      <c r="N54" s="5">
        <v>23.95</v>
      </c>
      <c r="O54" s="5">
        <v>1005.9</v>
      </c>
      <c r="Q54" s="3"/>
      <c r="R54" s="5"/>
      <c r="S54" s="5"/>
      <c r="T54" s="5"/>
      <c r="U54" s="5"/>
      <c r="V54" s="5"/>
      <c r="W54" s="5"/>
      <c r="Y54" s="3">
        <v>44848</v>
      </c>
      <c r="Z54" s="5" t="s">
        <v>19</v>
      </c>
      <c r="AA54" s="5" t="s">
        <v>21</v>
      </c>
      <c r="AB54" s="5" t="s">
        <v>9</v>
      </c>
      <c r="AC54" s="5">
        <v>57</v>
      </c>
      <c r="AD54" s="5">
        <v>19.989999999999998</v>
      </c>
      <c r="AE54" s="5">
        <v>1139.4299999999998</v>
      </c>
      <c r="AG54" s="3"/>
      <c r="AH54" s="5"/>
      <c r="AI54" s="5"/>
      <c r="AJ54" s="5"/>
      <c r="AK54" s="5"/>
      <c r="AL54" s="5"/>
      <c r="AM54" s="5"/>
    </row>
    <row r="55" spans="1:39">
      <c r="A55" s="3">
        <v>44618</v>
      </c>
      <c r="B55" s="5" t="s">
        <v>7</v>
      </c>
      <c r="C55" s="5" t="s">
        <v>11</v>
      </c>
      <c r="D55" s="5" t="s">
        <v>23</v>
      </c>
      <c r="E55" s="5">
        <v>27</v>
      </c>
      <c r="F55" s="5">
        <v>19.989999999999998</v>
      </c>
      <c r="G55" s="5">
        <v>539.7299999999999</v>
      </c>
      <c r="I55" s="3">
        <v>44814</v>
      </c>
      <c r="J55" s="5" t="s">
        <v>7</v>
      </c>
      <c r="K55" s="5" t="s">
        <v>11</v>
      </c>
      <c r="L55" s="5" t="s">
        <v>25</v>
      </c>
      <c r="M55" s="5">
        <v>7</v>
      </c>
      <c r="N55" s="5">
        <v>1.29</v>
      </c>
      <c r="O55" s="5">
        <v>9.0300000000000011</v>
      </c>
      <c r="Q55" s="3"/>
      <c r="R55" s="5"/>
      <c r="S55" s="5"/>
      <c r="T55" s="5"/>
      <c r="U55" s="5"/>
      <c r="V55" s="5"/>
      <c r="W55" s="5"/>
      <c r="Y55" s="3">
        <v>44899</v>
      </c>
      <c r="Z55" s="5" t="s">
        <v>7</v>
      </c>
      <c r="AA55" s="5" t="s">
        <v>13</v>
      </c>
      <c r="AB55" s="5" t="s">
        <v>9</v>
      </c>
      <c r="AC55" s="5">
        <v>94</v>
      </c>
      <c r="AD55" s="5">
        <v>19.989999999999998</v>
      </c>
      <c r="AE55" s="5">
        <v>1879.06</v>
      </c>
      <c r="AG55" s="3"/>
      <c r="AH55" s="5"/>
      <c r="AI55" s="5"/>
      <c r="AJ55" s="5"/>
      <c r="AK55" s="5"/>
      <c r="AL55" s="5"/>
      <c r="AM55" s="5"/>
    </row>
    <row r="56" spans="1:39">
      <c r="A56" s="3">
        <v>44635</v>
      </c>
      <c r="B56" s="5" t="s">
        <v>19</v>
      </c>
      <c r="C56" s="5" t="s">
        <v>20</v>
      </c>
      <c r="D56" s="5" t="s">
        <v>25</v>
      </c>
      <c r="E56" s="5">
        <v>56</v>
      </c>
      <c r="F56" s="5">
        <v>2.99</v>
      </c>
      <c r="G56" s="5">
        <v>167.44</v>
      </c>
      <c r="I56" s="3">
        <v>44865</v>
      </c>
      <c r="J56" s="5" t="s">
        <v>7</v>
      </c>
      <c r="K56" s="5" t="s">
        <v>14</v>
      </c>
      <c r="L56" s="5" t="s">
        <v>25</v>
      </c>
      <c r="M56" s="5">
        <v>14</v>
      </c>
      <c r="N56" s="5">
        <v>1.29</v>
      </c>
      <c r="O56" s="5">
        <v>18.060000000000002</v>
      </c>
      <c r="Q56" s="3"/>
      <c r="R56" s="5"/>
      <c r="S56" s="5"/>
      <c r="T56" s="5"/>
      <c r="U56" s="5"/>
      <c r="V56" s="5"/>
      <c r="W56" s="5"/>
      <c r="Y56" s="3">
        <v>44567</v>
      </c>
      <c r="Z56" s="5" t="s">
        <v>15</v>
      </c>
      <c r="AA56" s="5" t="s">
        <v>16</v>
      </c>
      <c r="AB56" s="5" t="s">
        <v>25</v>
      </c>
      <c r="AC56" s="5">
        <v>95</v>
      </c>
      <c r="AD56" s="5">
        <v>1.99</v>
      </c>
      <c r="AE56" s="5">
        <v>189.05</v>
      </c>
      <c r="AG56" s="3"/>
      <c r="AH56" s="5"/>
      <c r="AI56" s="5"/>
      <c r="AJ56" s="5"/>
      <c r="AK56" s="5"/>
      <c r="AL56" s="5"/>
      <c r="AM56" s="5"/>
    </row>
    <row r="57" spans="1:39">
      <c r="A57" s="3">
        <v>44652</v>
      </c>
      <c r="B57" s="5" t="s">
        <v>15</v>
      </c>
      <c r="C57" s="5" t="s">
        <v>16</v>
      </c>
      <c r="D57" s="5" t="s">
        <v>9</v>
      </c>
      <c r="E57" s="5">
        <v>60</v>
      </c>
      <c r="F57" s="5">
        <v>4.99</v>
      </c>
      <c r="G57" s="5">
        <v>299.40000000000003</v>
      </c>
      <c r="I57" s="3">
        <v>44882</v>
      </c>
      <c r="J57" s="5" t="s">
        <v>7</v>
      </c>
      <c r="K57" s="5" t="s">
        <v>13</v>
      </c>
      <c r="L57" s="5" t="s">
        <v>9</v>
      </c>
      <c r="M57" s="5">
        <v>11</v>
      </c>
      <c r="N57" s="5">
        <v>4.99</v>
      </c>
      <c r="O57" s="5">
        <v>54.89</v>
      </c>
      <c r="Q57" s="3"/>
      <c r="R57" s="5"/>
      <c r="S57" s="5"/>
      <c r="T57" s="5"/>
      <c r="U57" s="5"/>
      <c r="V57" s="5"/>
      <c r="W57" s="5"/>
      <c r="Y57" s="3">
        <v>44635</v>
      </c>
      <c r="Z57" s="5" t="s">
        <v>19</v>
      </c>
      <c r="AA57" s="5" t="s">
        <v>20</v>
      </c>
      <c r="AB57" s="5" t="s">
        <v>25</v>
      </c>
      <c r="AC57" s="5">
        <v>56</v>
      </c>
      <c r="AD57" s="5">
        <v>2.99</v>
      </c>
      <c r="AE57" s="5">
        <v>167.44</v>
      </c>
      <c r="AG57" s="3"/>
      <c r="AH57" s="5"/>
      <c r="AI57" s="5"/>
      <c r="AJ57" s="5"/>
      <c r="AK57" s="5"/>
      <c r="AL57" s="5"/>
      <c r="AM57" s="5"/>
    </row>
    <row r="58" spans="1:39">
      <c r="A58" s="3">
        <v>44669</v>
      </c>
      <c r="B58" s="5" t="s">
        <v>7</v>
      </c>
      <c r="C58" s="5" t="s">
        <v>14</v>
      </c>
      <c r="D58" s="5" t="s">
        <v>25</v>
      </c>
      <c r="E58" s="5">
        <v>75</v>
      </c>
      <c r="F58" s="5">
        <v>1.99</v>
      </c>
      <c r="G58" s="5">
        <v>149.25</v>
      </c>
      <c r="I58" s="3">
        <v>44899</v>
      </c>
      <c r="J58" s="5" t="s">
        <v>7</v>
      </c>
      <c r="K58" s="5" t="s">
        <v>13</v>
      </c>
      <c r="L58" s="5" t="s">
        <v>9</v>
      </c>
      <c r="M58" s="5">
        <v>94</v>
      </c>
      <c r="N58" s="5">
        <v>19.989999999999998</v>
      </c>
      <c r="O58" s="5">
        <v>1879.06</v>
      </c>
      <c r="Q58" s="3"/>
      <c r="R58" s="5"/>
      <c r="S58" s="5"/>
      <c r="T58" s="5"/>
      <c r="U58" s="5"/>
      <c r="V58" s="5"/>
      <c r="W58" s="5"/>
      <c r="Y58" s="3">
        <v>44652</v>
      </c>
      <c r="Z58" s="5" t="s">
        <v>15</v>
      </c>
      <c r="AA58" s="5" t="s">
        <v>16</v>
      </c>
      <c r="AB58" s="5" t="s">
        <v>9</v>
      </c>
      <c r="AC58" s="5">
        <v>60</v>
      </c>
      <c r="AD58" s="5">
        <v>4.99</v>
      </c>
      <c r="AE58" s="5">
        <v>299.40000000000003</v>
      </c>
      <c r="AG58" s="3"/>
      <c r="AH58" s="5"/>
      <c r="AI58" s="5"/>
      <c r="AJ58" s="5"/>
      <c r="AK58" s="5"/>
      <c r="AL58" s="5"/>
      <c r="AM58" s="5"/>
    </row>
    <row r="59" spans="1:39">
      <c r="A59" s="3">
        <v>44686</v>
      </c>
      <c r="B59" s="5" t="s">
        <v>7</v>
      </c>
      <c r="C59" s="5" t="s">
        <v>13</v>
      </c>
      <c r="D59" s="5" t="s">
        <v>25</v>
      </c>
      <c r="E59" s="5">
        <v>90</v>
      </c>
      <c r="F59" s="5">
        <v>4.99</v>
      </c>
      <c r="G59" s="5">
        <v>449.1</v>
      </c>
      <c r="I59" s="3">
        <v>44916</v>
      </c>
      <c r="J59" s="5" t="s">
        <v>7</v>
      </c>
      <c r="K59" s="5" t="s">
        <v>14</v>
      </c>
      <c r="L59" s="5" t="s">
        <v>9</v>
      </c>
      <c r="M59" s="5">
        <v>28</v>
      </c>
      <c r="N59" s="5">
        <v>4.99</v>
      </c>
      <c r="O59" s="5">
        <v>139.72</v>
      </c>
      <c r="Q59" s="3"/>
      <c r="R59" s="5"/>
      <c r="S59" s="5"/>
      <c r="T59" s="5"/>
      <c r="U59" s="5"/>
      <c r="V59" s="5"/>
      <c r="W59" s="5"/>
      <c r="Y59" s="3">
        <v>44669</v>
      </c>
      <c r="Z59" s="5" t="s">
        <v>7</v>
      </c>
      <c r="AA59" s="5" t="s">
        <v>14</v>
      </c>
      <c r="AB59" s="5" t="s">
        <v>25</v>
      </c>
      <c r="AC59" s="5">
        <v>75</v>
      </c>
      <c r="AD59" s="5">
        <v>1.99</v>
      </c>
      <c r="AE59" s="5">
        <v>149.25</v>
      </c>
      <c r="AG59" s="3"/>
      <c r="AH59" s="5"/>
      <c r="AI59" s="5"/>
      <c r="AJ59" s="5"/>
      <c r="AK59" s="5"/>
      <c r="AL59" s="5"/>
      <c r="AM59" s="5"/>
    </row>
    <row r="60" spans="1:39">
      <c r="A60" s="3">
        <v>44703</v>
      </c>
      <c r="B60" s="5" t="s">
        <v>19</v>
      </c>
      <c r="C60" s="5" t="s">
        <v>21</v>
      </c>
      <c r="D60" s="5" t="s">
        <v>25</v>
      </c>
      <c r="E60" s="5">
        <v>32</v>
      </c>
      <c r="F60" s="5">
        <v>1.99</v>
      </c>
      <c r="G60" s="5">
        <v>63.68</v>
      </c>
      <c r="I60" s="3">
        <v>44584</v>
      </c>
      <c r="J60" s="5" t="s">
        <v>7</v>
      </c>
      <c r="K60" s="5" t="s">
        <v>8</v>
      </c>
      <c r="L60" s="5" t="s">
        <v>9</v>
      </c>
      <c r="M60" s="5">
        <v>50</v>
      </c>
      <c r="N60" s="5">
        <v>19.989999999999998</v>
      </c>
      <c r="O60" s="5">
        <v>999.49999999999989</v>
      </c>
      <c r="Q60" s="3"/>
      <c r="R60" s="5"/>
      <c r="S60" s="5"/>
      <c r="T60" s="5"/>
      <c r="U60" s="5"/>
      <c r="V60" s="5"/>
      <c r="W60" s="5"/>
      <c r="Y60" s="3">
        <v>44686</v>
      </c>
      <c r="Z60" s="5" t="s">
        <v>7</v>
      </c>
      <c r="AA60" s="5" t="s">
        <v>13</v>
      </c>
      <c r="AB60" s="5" t="s">
        <v>25</v>
      </c>
      <c r="AC60" s="5">
        <v>90</v>
      </c>
      <c r="AD60" s="5">
        <v>4.99</v>
      </c>
      <c r="AE60" s="5">
        <v>449.1</v>
      </c>
      <c r="AG60" s="3"/>
      <c r="AH60" s="5"/>
      <c r="AI60" s="5"/>
      <c r="AJ60" s="5"/>
      <c r="AK60" s="5"/>
      <c r="AL60" s="5"/>
      <c r="AM60" s="5"/>
    </row>
    <row r="61" spans="1:39">
      <c r="A61" s="3">
        <v>44720</v>
      </c>
      <c r="B61" s="5" t="s">
        <v>15</v>
      </c>
      <c r="C61" s="5" t="s">
        <v>16</v>
      </c>
      <c r="D61" s="5" t="s">
        <v>9</v>
      </c>
      <c r="E61" s="5">
        <v>60</v>
      </c>
      <c r="F61" s="5">
        <v>8.99</v>
      </c>
      <c r="G61" s="5">
        <v>539.4</v>
      </c>
      <c r="I61" s="3">
        <v>44601</v>
      </c>
      <c r="J61" s="5" t="s">
        <v>7</v>
      </c>
      <c r="K61" s="5" t="s">
        <v>13</v>
      </c>
      <c r="L61" s="5" t="s">
        <v>25</v>
      </c>
      <c r="M61" s="5">
        <v>36</v>
      </c>
      <c r="N61" s="5">
        <v>4.99</v>
      </c>
      <c r="O61" s="5">
        <v>179.64000000000001</v>
      </c>
      <c r="Q61" s="3"/>
      <c r="R61" s="5"/>
      <c r="S61" s="5"/>
      <c r="T61" s="5"/>
      <c r="U61" s="5"/>
      <c r="V61" s="5"/>
      <c r="W61" s="5"/>
      <c r="Y61" s="3">
        <v>44720</v>
      </c>
      <c r="Z61" s="5" t="s">
        <v>15</v>
      </c>
      <c r="AA61" s="5" t="s">
        <v>16</v>
      </c>
      <c r="AB61" s="5" t="s">
        <v>9</v>
      </c>
      <c r="AC61" s="5">
        <v>60</v>
      </c>
      <c r="AD61" s="5">
        <v>8.99</v>
      </c>
      <c r="AE61" s="5">
        <v>539.4</v>
      </c>
      <c r="AG61" s="3"/>
      <c r="AH61" s="5"/>
      <c r="AI61" s="5"/>
      <c r="AJ61" s="5"/>
      <c r="AK61" s="5"/>
      <c r="AL61" s="5"/>
      <c r="AM61" s="5"/>
    </row>
    <row r="62" spans="1:39">
      <c r="A62" s="3">
        <v>44737</v>
      </c>
      <c r="B62" s="5" t="s">
        <v>7</v>
      </c>
      <c r="C62" s="5" t="s">
        <v>10</v>
      </c>
      <c r="D62" s="5" t="s">
        <v>25</v>
      </c>
      <c r="E62" s="5">
        <v>90</v>
      </c>
      <c r="F62" s="5">
        <v>4.99</v>
      </c>
      <c r="G62" s="5">
        <v>449.1</v>
      </c>
      <c r="I62" s="3">
        <v>44618</v>
      </c>
      <c r="J62" s="5" t="s">
        <v>7</v>
      </c>
      <c r="K62" s="5" t="s">
        <v>11</v>
      </c>
      <c r="L62" s="5" t="s">
        <v>23</v>
      </c>
      <c r="M62" s="5">
        <v>27</v>
      </c>
      <c r="N62" s="5">
        <v>19.989999999999998</v>
      </c>
      <c r="O62" s="5">
        <v>539.7299999999999</v>
      </c>
      <c r="Q62" s="3"/>
      <c r="R62" s="5"/>
      <c r="S62" s="5"/>
      <c r="T62" s="5"/>
      <c r="U62" s="5"/>
      <c r="V62" s="5"/>
      <c r="W62" s="5"/>
      <c r="Y62" s="3">
        <v>44737</v>
      </c>
      <c r="Z62" s="5" t="s">
        <v>7</v>
      </c>
      <c r="AA62" s="5" t="s">
        <v>10</v>
      </c>
      <c r="AB62" s="5" t="s">
        <v>25</v>
      </c>
      <c r="AC62" s="5">
        <v>90</v>
      </c>
      <c r="AD62" s="5">
        <v>4.99</v>
      </c>
      <c r="AE62" s="5">
        <v>449.1</v>
      </c>
      <c r="AG62" s="3"/>
      <c r="AH62" s="5"/>
      <c r="AI62" s="5"/>
      <c r="AJ62" s="5"/>
      <c r="AK62" s="5"/>
      <c r="AL62" s="5"/>
      <c r="AM62" s="5"/>
    </row>
    <row r="63" spans="1:39">
      <c r="A63" s="3">
        <v>44754</v>
      </c>
      <c r="B63" s="5" t="s">
        <v>15</v>
      </c>
      <c r="C63" s="5" t="s">
        <v>17</v>
      </c>
      <c r="D63" s="5" t="s">
        <v>9</v>
      </c>
      <c r="E63" s="5">
        <v>29</v>
      </c>
      <c r="F63" s="5">
        <v>1.99</v>
      </c>
      <c r="G63" s="5">
        <v>57.71</v>
      </c>
      <c r="I63" s="3">
        <v>44669</v>
      </c>
      <c r="J63" s="5" t="s">
        <v>7</v>
      </c>
      <c r="K63" s="5" t="s">
        <v>14</v>
      </c>
      <c r="L63" s="5" t="s">
        <v>25</v>
      </c>
      <c r="M63" s="5">
        <v>75</v>
      </c>
      <c r="N63" s="5">
        <v>1.99</v>
      </c>
      <c r="O63" s="5">
        <v>149.25</v>
      </c>
      <c r="Q63" s="3"/>
      <c r="R63" s="5"/>
      <c r="S63" s="5"/>
      <c r="T63" s="5"/>
      <c r="U63" s="5"/>
      <c r="V63" s="5"/>
      <c r="W63" s="5"/>
      <c r="Y63" s="3">
        <v>44771</v>
      </c>
      <c r="Z63" s="5" t="s">
        <v>15</v>
      </c>
      <c r="AA63" s="5" t="s">
        <v>18</v>
      </c>
      <c r="AB63" s="5" t="s">
        <v>9</v>
      </c>
      <c r="AC63" s="5">
        <v>81</v>
      </c>
      <c r="AD63" s="5">
        <v>19.989999999999998</v>
      </c>
      <c r="AE63" s="5">
        <v>1619.1899999999998</v>
      </c>
      <c r="AG63" s="3"/>
      <c r="AH63" s="5"/>
      <c r="AI63" s="5"/>
      <c r="AJ63" s="5"/>
      <c r="AK63" s="5"/>
      <c r="AL63" s="5"/>
      <c r="AM63" s="5"/>
    </row>
    <row r="64" spans="1:39">
      <c r="A64" s="3">
        <v>44771</v>
      </c>
      <c r="B64" s="5" t="s">
        <v>15</v>
      </c>
      <c r="C64" s="5" t="s">
        <v>18</v>
      </c>
      <c r="D64" s="5" t="s">
        <v>9</v>
      </c>
      <c r="E64" s="5">
        <v>81</v>
      </c>
      <c r="F64" s="5">
        <v>19.989999999999998</v>
      </c>
      <c r="G64" s="5">
        <v>1619.1899999999998</v>
      </c>
      <c r="I64" s="3">
        <v>44686</v>
      </c>
      <c r="J64" s="5" t="s">
        <v>7</v>
      </c>
      <c r="K64" s="5" t="s">
        <v>13</v>
      </c>
      <c r="L64" s="5" t="s">
        <v>25</v>
      </c>
      <c r="M64" s="5">
        <v>90</v>
      </c>
      <c r="N64" s="5">
        <v>4.99</v>
      </c>
      <c r="O64" s="5">
        <v>449.1</v>
      </c>
      <c r="Q64" s="3"/>
      <c r="R64" s="5"/>
      <c r="S64" s="5"/>
      <c r="T64" s="5"/>
      <c r="U64" s="5"/>
      <c r="V64" s="5"/>
      <c r="W64" s="5"/>
      <c r="Y64" s="3">
        <v>44856</v>
      </c>
      <c r="Z64" s="5" t="s">
        <v>15</v>
      </c>
      <c r="AA64" s="5" t="s">
        <v>16</v>
      </c>
      <c r="AB64" s="5" t="s">
        <v>23</v>
      </c>
      <c r="AC64" s="5">
        <v>64</v>
      </c>
      <c r="AD64" s="5">
        <v>8.99</v>
      </c>
      <c r="AE64" s="5">
        <v>575.36</v>
      </c>
      <c r="AG64" s="3"/>
      <c r="AH64" s="5"/>
      <c r="AI64" s="5"/>
      <c r="AJ64" s="5"/>
      <c r="AK64" s="5"/>
      <c r="AL64" s="5"/>
      <c r="AM64" s="5"/>
    </row>
    <row r="65" spans="1:39">
      <c r="A65" s="3">
        <v>44788</v>
      </c>
      <c r="B65" s="5" t="s">
        <v>15</v>
      </c>
      <c r="C65" s="5" t="s">
        <v>16</v>
      </c>
      <c r="D65" s="5" t="s">
        <v>25</v>
      </c>
      <c r="E65" s="5">
        <v>35</v>
      </c>
      <c r="F65" s="5">
        <v>4.99</v>
      </c>
      <c r="G65" s="5">
        <v>174.65</v>
      </c>
      <c r="I65" s="3">
        <v>44737</v>
      </c>
      <c r="J65" s="5" t="s">
        <v>7</v>
      </c>
      <c r="K65" s="5" t="s">
        <v>10</v>
      </c>
      <c r="L65" s="5" t="s">
        <v>25</v>
      </c>
      <c r="M65" s="5">
        <v>90</v>
      </c>
      <c r="N65" s="5">
        <v>4.99</v>
      </c>
      <c r="O65" s="5">
        <v>449.1</v>
      </c>
      <c r="Q65" s="3"/>
      <c r="R65" s="5"/>
      <c r="S65" s="5"/>
      <c r="T65" s="5"/>
      <c r="U65" s="5"/>
      <c r="V65" s="5"/>
      <c r="W65" s="5"/>
      <c r="Y65" s="3">
        <v>44890</v>
      </c>
      <c r="Z65" s="5" t="s">
        <v>7</v>
      </c>
      <c r="AA65" s="5" t="s">
        <v>8</v>
      </c>
      <c r="AB65" s="5" t="s">
        <v>24</v>
      </c>
      <c r="AC65" s="5">
        <v>96</v>
      </c>
      <c r="AD65" s="5">
        <v>4.99</v>
      </c>
      <c r="AE65" s="5">
        <v>479.04</v>
      </c>
      <c r="AG65" s="3"/>
      <c r="AH65" s="5"/>
      <c r="AI65" s="5"/>
      <c r="AJ65" s="5"/>
      <c r="AK65" s="5"/>
      <c r="AL65" s="5"/>
      <c r="AM65" s="5"/>
    </row>
    <row r="66" spans="1:39">
      <c r="A66" s="3">
        <v>44805</v>
      </c>
      <c r="B66" s="5" t="s">
        <v>7</v>
      </c>
      <c r="C66" s="5" t="s">
        <v>12</v>
      </c>
      <c r="D66" s="5" t="s">
        <v>22</v>
      </c>
      <c r="E66" s="5">
        <v>2</v>
      </c>
      <c r="F66" s="5">
        <v>125</v>
      </c>
      <c r="G66" s="5">
        <v>250</v>
      </c>
      <c r="I66" s="3">
        <v>44805</v>
      </c>
      <c r="J66" s="5" t="s">
        <v>7</v>
      </c>
      <c r="K66" s="5" t="s">
        <v>12</v>
      </c>
      <c r="L66" s="5" t="s">
        <v>22</v>
      </c>
      <c r="M66" s="5">
        <v>2</v>
      </c>
      <c r="N66" s="5">
        <v>125</v>
      </c>
      <c r="O66" s="5">
        <v>250</v>
      </c>
      <c r="Q66" s="3"/>
      <c r="R66" s="5"/>
      <c r="S66" s="5"/>
      <c r="T66" s="5"/>
      <c r="U66" s="5"/>
      <c r="V66" s="5"/>
      <c r="W66" s="5"/>
      <c r="Y66" s="3">
        <v>44907</v>
      </c>
      <c r="Z66" s="5" t="s">
        <v>7</v>
      </c>
      <c r="AA66" s="5" t="s">
        <v>12</v>
      </c>
      <c r="AB66" s="5" t="s">
        <v>25</v>
      </c>
      <c r="AC66" s="5">
        <v>67</v>
      </c>
      <c r="AD66" s="5">
        <v>1.29</v>
      </c>
      <c r="AE66" s="5">
        <v>86.43</v>
      </c>
      <c r="AG66" s="3"/>
      <c r="AH66" s="5"/>
      <c r="AI66" s="5"/>
      <c r="AJ66" s="5"/>
      <c r="AK66" s="5"/>
      <c r="AL66" s="5"/>
      <c r="AM66" s="5"/>
    </row>
    <row r="67" spans="1:39">
      <c r="A67" s="3">
        <v>44822</v>
      </c>
      <c r="B67" s="5" t="s">
        <v>15</v>
      </c>
      <c r="C67" s="5" t="s">
        <v>16</v>
      </c>
      <c r="D67" s="5" t="s">
        <v>24</v>
      </c>
      <c r="E67" s="5">
        <v>16</v>
      </c>
      <c r="F67" s="5">
        <v>15.99</v>
      </c>
      <c r="G67" s="5">
        <v>255.84</v>
      </c>
      <c r="I67" s="3">
        <v>44839</v>
      </c>
      <c r="J67" s="5" t="s">
        <v>7</v>
      </c>
      <c r="K67" s="5" t="s">
        <v>10</v>
      </c>
      <c r="L67" s="5" t="s">
        <v>9</v>
      </c>
      <c r="M67" s="5">
        <v>28</v>
      </c>
      <c r="N67" s="5">
        <v>8.99</v>
      </c>
      <c r="O67" s="5">
        <v>251.72</v>
      </c>
      <c r="Q67" s="3"/>
      <c r="R67" s="5"/>
      <c r="S67" s="5"/>
      <c r="T67" s="5"/>
      <c r="U67" s="5"/>
      <c r="V67" s="5"/>
      <c r="W67" s="5"/>
      <c r="Y67" s="3">
        <v>44924</v>
      </c>
      <c r="Z67" s="5" t="s">
        <v>15</v>
      </c>
      <c r="AA67" s="5" t="s">
        <v>18</v>
      </c>
      <c r="AB67" s="5" t="s">
        <v>24</v>
      </c>
      <c r="AC67" s="5">
        <v>74</v>
      </c>
      <c r="AD67" s="5">
        <v>15.99</v>
      </c>
      <c r="AE67" s="5">
        <v>1183.26</v>
      </c>
      <c r="AG67" s="3"/>
      <c r="AH67" s="5"/>
      <c r="AI67" s="5"/>
      <c r="AJ67" s="5"/>
      <c r="AK67" s="5"/>
      <c r="AL67" s="5"/>
      <c r="AM67" s="5"/>
    </row>
    <row r="68" spans="1:39">
      <c r="A68" s="3">
        <v>44839</v>
      </c>
      <c r="B68" s="5" t="s">
        <v>7</v>
      </c>
      <c r="C68" s="5" t="s">
        <v>10</v>
      </c>
      <c r="D68" s="5" t="s">
        <v>9</v>
      </c>
      <c r="E68" s="5">
        <v>28</v>
      </c>
      <c r="F68" s="5">
        <v>8.99</v>
      </c>
      <c r="G68" s="5">
        <v>251.72</v>
      </c>
      <c r="I68" s="3">
        <v>44890</v>
      </c>
      <c r="J68" s="5" t="s">
        <v>7</v>
      </c>
      <c r="K68" s="5" t="s">
        <v>8</v>
      </c>
      <c r="L68" s="5" t="s">
        <v>24</v>
      </c>
      <c r="M68" s="5">
        <v>96</v>
      </c>
      <c r="N68" s="5">
        <v>4.99</v>
      </c>
      <c r="O68" s="5">
        <v>479.04</v>
      </c>
      <c r="Q68" s="3"/>
      <c r="R68" s="5"/>
      <c r="S68" s="5"/>
      <c r="T68" s="5"/>
      <c r="U68" s="5"/>
      <c r="V68" s="5"/>
      <c r="W68" s="5"/>
      <c r="Y68" s="3">
        <v>44593</v>
      </c>
      <c r="Z68" s="5" t="s">
        <v>7</v>
      </c>
      <c r="AA68" s="5" t="s">
        <v>12</v>
      </c>
      <c r="AB68" s="5" t="s">
        <v>9</v>
      </c>
      <c r="AC68" s="5">
        <v>87</v>
      </c>
      <c r="AD68" s="5">
        <v>15</v>
      </c>
      <c r="AE68" s="5">
        <v>1305</v>
      </c>
      <c r="AG68" s="3"/>
      <c r="AH68" s="5"/>
      <c r="AI68" s="5"/>
      <c r="AJ68" s="5"/>
      <c r="AK68" s="5"/>
      <c r="AL68" s="5"/>
      <c r="AM68" s="5"/>
    </row>
    <row r="69" spans="1:39">
      <c r="A69" s="3">
        <v>44856</v>
      </c>
      <c r="B69" s="5" t="s">
        <v>15</v>
      </c>
      <c r="C69" s="5" t="s">
        <v>16</v>
      </c>
      <c r="D69" s="5" t="s">
        <v>23</v>
      </c>
      <c r="E69" s="5">
        <v>64</v>
      </c>
      <c r="F69" s="5">
        <v>8.99</v>
      </c>
      <c r="G69" s="5">
        <v>575.36</v>
      </c>
      <c r="I69" s="3">
        <v>44907</v>
      </c>
      <c r="J69" s="5" t="s">
        <v>7</v>
      </c>
      <c r="K69" s="5" t="s">
        <v>12</v>
      </c>
      <c r="L69" s="5" t="s">
        <v>25</v>
      </c>
      <c r="M69" s="5">
        <v>67</v>
      </c>
      <c r="N69" s="5">
        <v>1.29</v>
      </c>
      <c r="O69" s="5">
        <v>86.43</v>
      </c>
      <c r="Q69" s="3"/>
      <c r="R69" s="5"/>
      <c r="S69" s="5"/>
      <c r="T69" s="5"/>
      <c r="U69" s="5"/>
      <c r="V69" s="5"/>
      <c r="W69" s="5"/>
      <c r="Y69" s="3">
        <v>44661</v>
      </c>
      <c r="Z69" s="5" t="s">
        <v>7</v>
      </c>
      <c r="AA69" s="5" t="s">
        <v>14</v>
      </c>
      <c r="AB69" s="5" t="s">
        <v>25</v>
      </c>
      <c r="AC69" s="5">
        <v>66</v>
      </c>
      <c r="AD69" s="5">
        <v>1.99</v>
      </c>
      <c r="AE69" s="5">
        <v>131.34</v>
      </c>
      <c r="AG69" s="3"/>
      <c r="AH69" s="5"/>
      <c r="AI69" s="5"/>
      <c r="AJ69" s="5"/>
      <c r="AK69" s="5"/>
      <c r="AL69" s="5"/>
      <c r="AM69" s="5"/>
    </row>
    <row r="70" spans="1:39">
      <c r="A70" s="3">
        <v>44873</v>
      </c>
      <c r="B70" s="5" t="s">
        <v>15</v>
      </c>
      <c r="C70" s="5" t="s">
        <v>18</v>
      </c>
      <c r="D70" s="5" t="s">
        <v>23</v>
      </c>
      <c r="E70" s="5">
        <v>15</v>
      </c>
      <c r="F70" s="5">
        <v>19.989999999999998</v>
      </c>
      <c r="G70" s="5">
        <v>299.84999999999997</v>
      </c>
      <c r="I70" s="3">
        <v>44576</v>
      </c>
      <c r="J70" s="5" t="s">
        <v>7</v>
      </c>
      <c r="K70" s="5" t="s">
        <v>11</v>
      </c>
      <c r="L70" s="5" t="s">
        <v>9</v>
      </c>
      <c r="M70" s="5">
        <v>46</v>
      </c>
      <c r="N70" s="5">
        <v>8.99</v>
      </c>
      <c r="O70" s="5">
        <v>413.54</v>
      </c>
      <c r="Q70" s="3"/>
      <c r="R70" s="5"/>
      <c r="S70" s="5"/>
      <c r="T70" s="5"/>
      <c r="U70" s="5"/>
      <c r="V70" s="5"/>
      <c r="W70" s="5"/>
      <c r="Y70" s="3">
        <v>44678</v>
      </c>
      <c r="Z70" s="5" t="s">
        <v>15</v>
      </c>
      <c r="AA70" s="5" t="s">
        <v>17</v>
      </c>
      <c r="AB70" s="5" t="s">
        <v>23</v>
      </c>
      <c r="AC70" s="5">
        <v>96</v>
      </c>
      <c r="AD70" s="5">
        <v>4.99</v>
      </c>
      <c r="AE70" s="5">
        <v>479.04</v>
      </c>
      <c r="AG70" s="3"/>
      <c r="AH70" s="5"/>
      <c r="AI70" s="5"/>
      <c r="AJ70" s="5"/>
      <c r="AK70" s="5"/>
      <c r="AL70" s="5"/>
      <c r="AM70" s="5"/>
    </row>
    <row r="71" spans="1:39">
      <c r="A71" s="3">
        <v>44890</v>
      </c>
      <c r="B71" s="5" t="s">
        <v>7</v>
      </c>
      <c r="C71" s="5" t="s">
        <v>8</v>
      </c>
      <c r="D71" s="5" t="s">
        <v>24</v>
      </c>
      <c r="E71" s="5">
        <v>96</v>
      </c>
      <c r="F71" s="5">
        <v>4.99</v>
      </c>
      <c r="G71" s="5">
        <v>479.04</v>
      </c>
      <c r="I71" s="3">
        <v>44593</v>
      </c>
      <c r="J71" s="5" t="s">
        <v>7</v>
      </c>
      <c r="K71" s="5" t="s">
        <v>12</v>
      </c>
      <c r="L71" s="5" t="s">
        <v>9</v>
      </c>
      <c r="M71" s="5">
        <v>87</v>
      </c>
      <c r="N71" s="5">
        <v>15</v>
      </c>
      <c r="O71" s="5">
        <v>1305</v>
      </c>
      <c r="Q71" s="3"/>
      <c r="R71" s="5"/>
      <c r="S71" s="5"/>
      <c r="T71" s="5"/>
      <c r="U71" s="5"/>
      <c r="V71" s="5"/>
      <c r="W71" s="5"/>
      <c r="Y71" s="3">
        <v>44695</v>
      </c>
      <c r="Z71" s="5" t="s">
        <v>7</v>
      </c>
      <c r="AA71" s="5" t="s">
        <v>11</v>
      </c>
      <c r="AB71" s="5" t="s">
        <v>25</v>
      </c>
      <c r="AC71" s="5">
        <v>53</v>
      </c>
      <c r="AD71" s="5">
        <v>1.29</v>
      </c>
      <c r="AE71" s="5">
        <v>68.37</v>
      </c>
      <c r="AG71" s="3"/>
      <c r="AH71" s="5"/>
      <c r="AI71" s="5"/>
      <c r="AJ71" s="5"/>
      <c r="AK71" s="5"/>
      <c r="AL71" s="5"/>
      <c r="AM71" s="5"/>
    </row>
    <row r="72" spans="1:39">
      <c r="A72" s="3">
        <v>44907</v>
      </c>
      <c r="B72" s="5" t="s">
        <v>7</v>
      </c>
      <c r="C72" s="5" t="s">
        <v>12</v>
      </c>
      <c r="D72" s="5" t="s">
        <v>25</v>
      </c>
      <c r="E72" s="5">
        <v>67</v>
      </c>
      <c r="F72" s="5">
        <v>1.29</v>
      </c>
      <c r="G72" s="5">
        <v>86.43</v>
      </c>
      <c r="I72" s="3">
        <v>44644</v>
      </c>
      <c r="J72" s="5" t="s">
        <v>7</v>
      </c>
      <c r="K72" s="5" t="s">
        <v>13</v>
      </c>
      <c r="L72" s="5" t="s">
        <v>24</v>
      </c>
      <c r="M72" s="5">
        <v>50</v>
      </c>
      <c r="N72" s="5">
        <v>4.99</v>
      </c>
      <c r="O72" s="5">
        <v>249.5</v>
      </c>
      <c r="Q72" s="3"/>
      <c r="R72" s="5"/>
      <c r="S72" s="5"/>
      <c r="T72" s="5"/>
      <c r="U72" s="5"/>
      <c r="V72" s="5"/>
      <c r="W72" s="5"/>
      <c r="Y72" s="3">
        <v>44712</v>
      </c>
      <c r="Z72" s="5" t="s">
        <v>7</v>
      </c>
      <c r="AA72" s="5" t="s">
        <v>11</v>
      </c>
      <c r="AB72" s="5" t="s">
        <v>9</v>
      </c>
      <c r="AC72" s="5">
        <v>80</v>
      </c>
      <c r="AD72" s="5">
        <v>8.99</v>
      </c>
      <c r="AE72" s="5">
        <v>719.2</v>
      </c>
      <c r="AG72" s="3"/>
      <c r="AH72" s="5"/>
      <c r="AI72" s="5"/>
      <c r="AJ72" s="5"/>
      <c r="AK72" s="5"/>
      <c r="AL72" s="5"/>
      <c r="AM72" s="5"/>
    </row>
    <row r="73" spans="1:39">
      <c r="A73" s="3">
        <v>44924</v>
      </c>
      <c r="B73" s="5" t="s">
        <v>15</v>
      </c>
      <c r="C73" s="5" t="s">
        <v>18</v>
      </c>
      <c r="D73" s="5" t="s">
        <v>24</v>
      </c>
      <c r="E73" s="5">
        <v>74</v>
      </c>
      <c r="F73" s="5">
        <v>15.99</v>
      </c>
      <c r="G73" s="5">
        <v>1183.26</v>
      </c>
      <c r="I73" s="3">
        <v>44661</v>
      </c>
      <c r="J73" s="5" t="s">
        <v>7</v>
      </c>
      <c r="K73" s="5" t="s">
        <v>14</v>
      </c>
      <c r="L73" s="5" t="s">
        <v>25</v>
      </c>
      <c r="M73" s="5">
        <v>66</v>
      </c>
      <c r="N73" s="5">
        <v>1.99</v>
      </c>
      <c r="O73" s="5">
        <v>131.34</v>
      </c>
      <c r="Q73" s="3"/>
      <c r="R73" s="5"/>
      <c r="S73" s="5"/>
      <c r="T73" s="5"/>
      <c r="U73" s="5"/>
      <c r="V73" s="5"/>
      <c r="W73" s="5"/>
      <c r="Y73" s="3">
        <v>44746</v>
      </c>
      <c r="Z73" s="5" t="s">
        <v>15</v>
      </c>
      <c r="AA73" s="5" t="s">
        <v>16</v>
      </c>
      <c r="AB73" s="5" t="s">
        <v>24</v>
      </c>
      <c r="AC73" s="5">
        <v>62</v>
      </c>
      <c r="AD73" s="5">
        <v>4.99</v>
      </c>
      <c r="AE73" s="5">
        <v>309.38</v>
      </c>
      <c r="AG73" s="3"/>
      <c r="AH73" s="5"/>
      <c r="AI73" s="5"/>
      <c r="AJ73" s="5"/>
      <c r="AK73" s="5"/>
      <c r="AL73" s="5"/>
      <c r="AM73" s="5"/>
    </row>
    <row r="74" spans="1:39">
      <c r="A74" s="3">
        <v>44576</v>
      </c>
      <c r="B74" s="5" t="s">
        <v>7</v>
      </c>
      <c r="C74" s="5" t="s">
        <v>11</v>
      </c>
      <c r="D74" s="5" t="s">
        <v>9</v>
      </c>
      <c r="E74" s="5">
        <v>46</v>
      </c>
      <c r="F74" s="5">
        <v>8.99</v>
      </c>
      <c r="G74" s="5">
        <v>413.54</v>
      </c>
      <c r="I74" s="3">
        <v>44695</v>
      </c>
      <c r="J74" s="5" t="s">
        <v>7</v>
      </c>
      <c r="K74" s="5" t="s">
        <v>11</v>
      </c>
      <c r="L74" s="5" t="s">
        <v>25</v>
      </c>
      <c r="M74" s="5">
        <v>53</v>
      </c>
      <c r="N74" s="5">
        <v>1.29</v>
      </c>
      <c r="O74" s="5">
        <v>68.37</v>
      </c>
      <c r="Q74" s="3"/>
      <c r="R74" s="5"/>
      <c r="S74" s="5"/>
      <c r="T74" s="5"/>
      <c r="U74" s="5"/>
      <c r="V74" s="5"/>
      <c r="W74" s="5"/>
      <c r="Y74" s="3">
        <v>44763</v>
      </c>
      <c r="Z74" s="5" t="s">
        <v>7</v>
      </c>
      <c r="AA74" s="5" t="s">
        <v>10</v>
      </c>
      <c r="AB74" s="5" t="s">
        <v>24</v>
      </c>
      <c r="AC74" s="5">
        <v>55</v>
      </c>
      <c r="AD74" s="5">
        <v>12.49</v>
      </c>
      <c r="AE74" s="5">
        <v>686.95</v>
      </c>
      <c r="AG74" s="3"/>
      <c r="AH74" s="5"/>
      <c r="AI74" s="5"/>
      <c r="AJ74" s="5"/>
      <c r="AK74" s="5"/>
      <c r="AL74" s="5"/>
      <c r="AM74" s="5"/>
    </row>
    <row r="75" spans="1:39">
      <c r="A75" s="3">
        <v>44593</v>
      </c>
      <c r="B75" s="5" t="s">
        <v>7</v>
      </c>
      <c r="C75" s="5" t="s">
        <v>12</v>
      </c>
      <c r="D75" s="5" t="s">
        <v>9</v>
      </c>
      <c r="E75" s="5">
        <v>87</v>
      </c>
      <c r="F75" s="5">
        <v>15</v>
      </c>
      <c r="G75" s="5">
        <v>1305</v>
      </c>
      <c r="I75" s="3">
        <v>44712</v>
      </c>
      <c r="J75" s="5" t="s">
        <v>7</v>
      </c>
      <c r="K75" s="5" t="s">
        <v>11</v>
      </c>
      <c r="L75" s="5" t="s">
        <v>9</v>
      </c>
      <c r="M75" s="5">
        <v>80</v>
      </c>
      <c r="N75" s="5">
        <v>8.99</v>
      </c>
      <c r="O75" s="5">
        <v>719.2</v>
      </c>
      <c r="Q75" s="3"/>
      <c r="R75" s="5"/>
      <c r="S75" s="5"/>
      <c r="T75" s="5"/>
      <c r="U75" s="5"/>
      <c r="V75" s="5"/>
      <c r="W75" s="5"/>
      <c r="Y75" s="3">
        <v>44831</v>
      </c>
      <c r="Z75" s="5" t="s">
        <v>19</v>
      </c>
      <c r="AA75" s="5" t="s">
        <v>20</v>
      </c>
      <c r="AB75" s="5" t="s">
        <v>23</v>
      </c>
      <c r="AC75" s="5">
        <v>76</v>
      </c>
      <c r="AD75" s="5">
        <v>1.99</v>
      </c>
      <c r="AE75" s="5">
        <v>151.24</v>
      </c>
      <c r="AG75" s="3"/>
      <c r="AH75" s="5"/>
      <c r="AI75" s="5"/>
      <c r="AJ75" s="5"/>
      <c r="AK75" s="5"/>
      <c r="AL75" s="5"/>
      <c r="AM75" s="5"/>
    </row>
    <row r="76" spans="1:39">
      <c r="A76" s="3">
        <v>44610</v>
      </c>
      <c r="B76" s="5" t="s">
        <v>15</v>
      </c>
      <c r="C76" s="5" t="s">
        <v>16</v>
      </c>
      <c r="D76" s="5" t="s">
        <v>9</v>
      </c>
      <c r="E76" s="5">
        <v>4</v>
      </c>
      <c r="F76" s="5">
        <v>4.99</v>
      </c>
      <c r="G76" s="5">
        <v>19.96</v>
      </c>
      <c r="I76" s="3">
        <v>44729</v>
      </c>
      <c r="J76" s="5" t="s">
        <v>7</v>
      </c>
      <c r="K76" s="5" t="s">
        <v>8</v>
      </c>
      <c r="L76" s="5" t="s">
        <v>22</v>
      </c>
      <c r="M76" s="5">
        <v>5</v>
      </c>
      <c r="N76" s="5">
        <v>125</v>
      </c>
      <c r="O76" s="5">
        <v>625</v>
      </c>
      <c r="Q76" s="3"/>
      <c r="R76" s="5"/>
      <c r="S76" s="5"/>
      <c r="T76" s="5"/>
      <c r="U76" s="5"/>
      <c r="V76" s="5"/>
      <c r="W76" s="5"/>
      <c r="Y76" s="3">
        <v>44848</v>
      </c>
      <c r="Z76" s="5" t="s">
        <v>19</v>
      </c>
      <c r="AA76" s="5" t="s">
        <v>21</v>
      </c>
      <c r="AB76" s="5" t="s">
        <v>9</v>
      </c>
      <c r="AC76" s="5">
        <v>57</v>
      </c>
      <c r="AD76" s="5">
        <v>19.989999999999998</v>
      </c>
      <c r="AE76" s="5">
        <v>1139.4299999999998</v>
      </c>
      <c r="AG76" s="3"/>
      <c r="AH76" s="5"/>
      <c r="AI76" s="5"/>
      <c r="AJ76" s="5"/>
      <c r="AK76" s="5"/>
      <c r="AL76" s="5"/>
      <c r="AM76" s="5"/>
    </row>
    <row r="77" spans="1:39">
      <c r="A77" s="3">
        <v>44627</v>
      </c>
      <c r="B77" s="5" t="s">
        <v>19</v>
      </c>
      <c r="C77" s="5" t="s">
        <v>20</v>
      </c>
      <c r="D77" s="5" t="s">
        <v>9</v>
      </c>
      <c r="E77" s="5">
        <v>7</v>
      </c>
      <c r="F77" s="5">
        <v>19.989999999999998</v>
      </c>
      <c r="G77" s="5">
        <v>139.92999999999998</v>
      </c>
      <c r="I77" s="3">
        <v>44763</v>
      </c>
      <c r="J77" s="5" t="s">
        <v>7</v>
      </c>
      <c r="K77" s="5" t="s">
        <v>10</v>
      </c>
      <c r="L77" s="5" t="s">
        <v>24</v>
      </c>
      <c r="M77" s="5">
        <v>55</v>
      </c>
      <c r="N77" s="5">
        <v>12.49</v>
      </c>
      <c r="O77" s="5">
        <v>686.95</v>
      </c>
      <c r="Q77" s="3"/>
      <c r="R77" s="5"/>
      <c r="S77" s="5"/>
      <c r="T77" s="5"/>
      <c r="U77" s="5"/>
      <c r="V77" s="5"/>
      <c r="W77" s="5"/>
      <c r="Y77" s="3">
        <v>44899</v>
      </c>
      <c r="Z77" s="5" t="s">
        <v>7</v>
      </c>
      <c r="AA77" s="5" t="s">
        <v>13</v>
      </c>
      <c r="AB77" s="5" t="s">
        <v>9</v>
      </c>
      <c r="AC77" s="5">
        <v>94</v>
      </c>
      <c r="AD77" s="5">
        <v>19.989999999999998</v>
      </c>
      <c r="AE77" s="5">
        <v>1879.06</v>
      </c>
      <c r="AG77" s="3"/>
      <c r="AH77" s="5"/>
      <c r="AI77" s="5"/>
      <c r="AJ77" s="5"/>
      <c r="AK77" s="5"/>
      <c r="AL77" s="5"/>
      <c r="AM77" s="5"/>
    </row>
    <row r="78" spans="1:39">
      <c r="A78" s="3">
        <v>44644</v>
      </c>
      <c r="B78" s="5" t="s">
        <v>7</v>
      </c>
      <c r="C78" s="5" t="s">
        <v>13</v>
      </c>
      <c r="D78" s="5" t="s">
        <v>24</v>
      </c>
      <c r="E78" s="5">
        <v>50</v>
      </c>
      <c r="F78" s="5">
        <v>4.99</v>
      </c>
      <c r="G78" s="5">
        <v>249.5</v>
      </c>
      <c r="I78" s="3">
        <v>44780</v>
      </c>
      <c r="J78" s="5" t="s">
        <v>7</v>
      </c>
      <c r="K78" s="5" t="s">
        <v>8</v>
      </c>
      <c r="L78" s="5" t="s">
        <v>24</v>
      </c>
      <c r="M78" s="5">
        <v>42</v>
      </c>
      <c r="N78" s="5">
        <v>23.95</v>
      </c>
      <c r="O78" s="5">
        <v>1005.9</v>
      </c>
    </row>
    <row r="79" spans="1:39">
      <c r="A79" s="3">
        <v>44661</v>
      </c>
      <c r="B79" s="5" t="s">
        <v>7</v>
      </c>
      <c r="C79" s="5" t="s">
        <v>14</v>
      </c>
      <c r="D79" s="5" t="s">
        <v>25</v>
      </c>
      <c r="E79" s="5">
        <v>66</v>
      </c>
      <c r="F79" s="5">
        <v>1.99</v>
      </c>
      <c r="G79" s="5">
        <v>131.34</v>
      </c>
      <c r="I79" s="3">
        <v>44814</v>
      </c>
      <c r="J79" s="5" t="s">
        <v>7</v>
      </c>
      <c r="K79" s="5" t="s">
        <v>11</v>
      </c>
      <c r="L79" s="5" t="s">
        <v>25</v>
      </c>
      <c r="M79" s="5">
        <v>7</v>
      </c>
      <c r="N79" s="5">
        <v>1.29</v>
      </c>
      <c r="O79" s="5">
        <v>9.0300000000000011</v>
      </c>
    </row>
    <row r="80" spans="1:39">
      <c r="A80" s="3">
        <v>44678</v>
      </c>
      <c r="B80" s="5" t="s">
        <v>15</v>
      </c>
      <c r="C80" s="5" t="s">
        <v>17</v>
      </c>
      <c r="D80" s="5" t="s">
        <v>23</v>
      </c>
      <c r="E80" s="5">
        <v>96</v>
      </c>
      <c r="F80" s="5">
        <v>4.99</v>
      </c>
      <c r="G80" s="5">
        <v>479.04</v>
      </c>
      <c r="I80" s="3">
        <v>44865</v>
      </c>
      <c r="J80" s="5" t="s">
        <v>7</v>
      </c>
      <c r="K80" s="5" t="s">
        <v>14</v>
      </c>
      <c r="L80" s="5" t="s">
        <v>25</v>
      </c>
      <c r="M80" s="5">
        <v>14</v>
      </c>
      <c r="N80" s="5">
        <v>1.29</v>
      </c>
      <c r="O80" s="5">
        <v>18.060000000000002</v>
      </c>
    </row>
    <row r="81" spans="1:15">
      <c r="A81" s="3">
        <v>44695</v>
      </c>
      <c r="B81" s="5" t="s">
        <v>7</v>
      </c>
      <c r="C81" s="5" t="s">
        <v>11</v>
      </c>
      <c r="D81" s="5" t="s">
        <v>25</v>
      </c>
      <c r="E81" s="5">
        <v>53</v>
      </c>
      <c r="F81" s="5">
        <v>1.29</v>
      </c>
      <c r="G81" s="5">
        <v>68.37</v>
      </c>
      <c r="I81" s="3">
        <v>44882</v>
      </c>
      <c r="J81" s="5" t="s">
        <v>7</v>
      </c>
      <c r="K81" s="5" t="s">
        <v>13</v>
      </c>
      <c r="L81" s="5" t="s">
        <v>9</v>
      </c>
      <c r="M81" s="5">
        <v>11</v>
      </c>
      <c r="N81" s="5">
        <v>4.99</v>
      </c>
      <c r="O81" s="5">
        <v>54.89</v>
      </c>
    </row>
    <row r="82" spans="1:15">
      <c r="A82" s="3">
        <v>44712</v>
      </c>
      <c r="B82" s="5" t="s">
        <v>7</v>
      </c>
      <c r="C82" s="5" t="s">
        <v>11</v>
      </c>
      <c r="D82" s="5" t="s">
        <v>9</v>
      </c>
      <c r="E82" s="5">
        <v>80</v>
      </c>
      <c r="F82" s="5">
        <v>8.99</v>
      </c>
      <c r="G82" s="5">
        <v>719.2</v>
      </c>
      <c r="I82" s="3">
        <v>44899</v>
      </c>
      <c r="J82" s="5" t="s">
        <v>7</v>
      </c>
      <c r="K82" s="5" t="s">
        <v>13</v>
      </c>
      <c r="L82" s="5" t="s">
        <v>9</v>
      </c>
      <c r="M82" s="5">
        <v>94</v>
      </c>
      <c r="N82" s="5">
        <v>19.989999999999998</v>
      </c>
      <c r="O82" s="5">
        <v>1879.06</v>
      </c>
    </row>
    <row r="83" spans="1:15">
      <c r="A83" s="3">
        <v>44729</v>
      </c>
      <c r="B83" s="5" t="s">
        <v>7</v>
      </c>
      <c r="C83" s="5" t="s">
        <v>8</v>
      </c>
      <c r="D83" s="5" t="s">
        <v>22</v>
      </c>
      <c r="E83" s="5">
        <v>5</v>
      </c>
      <c r="F83" s="5">
        <v>125</v>
      </c>
      <c r="G83" s="5">
        <v>625</v>
      </c>
      <c r="I83" s="3">
        <v>44916</v>
      </c>
      <c r="J83" s="5" t="s">
        <v>7</v>
      </c>
      <c r="K83" s="5" t="s">
        <v>14</v>
      </c>
      <c r="L83" s="5" t="s">
        <v>9</v>
      </c>
      <c r="M83" s="5">
        <v>28</v>
      </c>
      <c r="N83" s="5">
        <v>4.99</v>
      </c>
      <c r="O83" s="5">
        <v>139.72</v>
      </c>
    </row>
    <row r="84" spans="1:15">
      <c r="A84" s="3">
        <v>44746</v>
      </c>
      <c r="B84" s="5" t="s">
        <v>15</v>
      </c>
      <c r="C84" s="5" t="s">
        <v>16</v>
      </c>
      <c r="D84" s="5" t="s">
        <v>24</v>
      </c>
      <c r="E84" s="5">
        <v>62</v>
      </c>
      <c r="F84" s="5">
        <v>4.99</v>
      </c>
      <c r="G84" s="5">
        <v>309.38</v>
      </c>
    </row>
    <row r="85" spans="1:15">
      <c r="A85" s="3">
        <v>44763</v>
      </c>
      <c r="B85" s="5" t="s">
        <v>7</v>
      </c>
      <c r="C85" s="5" t="s">
        <v>10</v>
      </c>
      <c r="D85" s="5" t="s">
        <v>24</v>
      </c>
      <c r="E85" s="5">
        <v>55</v>
      </c>
      <c r="F85" s="5">
        <v>12.49</v>
      </c>
      <c r="G85" s="5">
        <v>686.95</v>
      </c>
    </row>
    <row r="86" spans="1:15">
      <c r="A86" s="3">
        <v>44780</v>
      </c>
      <c r="B86" s="5" t="s">
        <v>7</v>
      </c>
      <c r="C86" s="5" t="s">
        <v>8</v>
      </c>
      <c r="D86" s="5" t="s">
        <v>24</v>
      </c>
      <c r="E86" s="5">
        <v>42</v>
      </c>
      <c r="F86" s="5">
        <v>23.95</v>
      </c>
      <c r="G86" s="5">
        <v>1005.9</v>
      </c>
    </row>
    <row r="87" spans="1:15">
      <c r="A87" s="3">
        <v>44797</v>
      </c>
      <c r="B87" s="5" t="s">
        <v>19</v>
      </c>
      <c r="C87" s="5" t="s">
        <v>20</v>
      </c>
      <c r="D87" s="5" t="s">
        <v>22</v>
      </c>
      <c r="E87" s="5">
        <v>3</v>
      </c>
      <c r="F87" s="5">
        <v>275</v>
      </c>
      <c r="G87" s="5">
        <v>825</v>
      </c>
    </row>
    <row r="88" spans="1:15">
      <c r="A88" s="3">
        <v>44814</v>
      </c>
      <c r="B88" s="5" t="s">
        <v>7</v>
      </c>
      <c r="C88" s="5" t="s">
        <v>11</v>
      </c>
      <c r="D88" s="5" t="s">
        <v>25</v>
      </c>
      <c r="E88" s="5">
        <v>7</v>
      </c>
      <c r="F88" s="5">
        <v>1.29</v>
      </c>
      <c r="G88" s="5">
        <v>9.0300000000000011</v>
      </c>
    </row>
    <row r="89" spans="1:15">
      <c r="A89" s="3">
        <v>44831</v>
      </c>
      <c r="B89" s="5" t="s">
        <v>19</v>
      </c>
      <c r="C89" s="5" t="s">
        <v>20</v>
      </c>
      <c r="D89" s="5" t="s">
        <v>23</v>
      </c>
      <c r="E89" s="5">
        <v>76</v>
      </c>
      <c r="F89" s="5">
        <v>1.99</v>
      </c>
      <c r="G89" s="5">
        <v>151.24</v>
      </c>
    </row>
    <row r="90" spans="1:15">
      <c r="A90" s="3">
        <v>44848</v>
      </c>
      <c r="B90" s="5" t="s">
        <v>19</v>
      </c>
      <c r="C90" s="5" t="s">
        <v>21</v>
      </c>
      <c r="D90" s="5" t="s">
        <v>9</v>
      </c>
      <c r="E90" s="5">
        <v>57</v>
      </c>
      <c r="F90" s="5">
        <v>19.989999999999998</v>
      </c>
      <c r="G90" s="5">
        <v>1139.4299999999998</v>
      </c>
    </row>
    <row r="91" spans="1:15">
      <c r="A91" s="3">
        <v>44865</v>
      </c>
      <c r="B91" s="5" t="s">
        <v>7</v>
      </c>
      <c r="C91" s="5" t="s">
        <v>14</v>
      </c>
      <c r="D91" s="5" t="s">
        <v>25</v>
      </c>
      <c r="E91" s="5">
        <v>14</v>
      </c>
      <c r="F91" s="5">
        <v>1.29</v>
      </c>
      <c r="G91" s="5">
        <v>18.060000000000002</v>
      </c>
    </row>
    <row r="92" spans="1:15">
      <c r="A92" s="3">
        <v>44882</v>
      </c>
      <c r="B92" s="5" t="s">
        <v>7</v>
      </c>
      <c r="C92" s="5" t="s">
        <v>13</v>
      </c>
      <c r="D92" s="5" t="s">
        <v>9</v>
      </c>
      <c r="E92" s="5">
        <v>11</v>
      </c>
      <c r="F92" s="5">
        <v>4.99</v>
      </c>
      <c r="G92" s="5">
        <v>54.89</v>
      </c>
    </row>
    <row r="93" spans="1:15">
      <c r="A93" s="3">
        <v>44899</v>
      </c>
      <c r="B93" s="5" t="s">
        <v>7</v>
      </c>
      <c r="C93" s="5" t="s">
        <v>13</v>
      </c>
      <c r="D93" s="5" t="s">
        <v>9</v>
      </c>
      <c r="E93" s="5">
        <v>94</v>
      </c>
      <c r="F93" s="5">
        <v>19.989999999999998</v>
      </c>
      <c r="G93" s="5">
        <v>1879.06</v>
      </c>
    </row>
    <row r="94" spans="1:15">
      <c r="A94" s="3">
        <v>44916</v>
      </c>
      <c r="B94" s="5" t="s">
        <v>7</v>
      </c>
      <c r="C94" s="5" t="s">
        <v>14</v>
      </c>
      <c r="D94" s="5" t="s">
        <v>9</v>
      </c>
      <c r="E94" s="5">
        <v>28</v>
      </c>
      <c r="F94" s="5">
        <v>4.99</v>
      </c>
      <c r="G94" s="5">
        <v>139.72</v>
      </c>
    </row>
    <row r="95" spans="1:15">
      <c r="A95" s="3">
        <v>44567</v>
      </c>
      <c r="B95" s="5" t="s">
        <v>15</v>
      </c>
      <c r="C95" s="5" t="s">
        <v>16</v>
      </c>
      <c r="D95" s="5" t="s">
        <v>25</v>
      </c>
      <c r="E95" s="5">
        <v>95</v>
      </c>
      <c r="F95" s="5">
        <v>1.99</v>
      </c>
      <c r="G95" s="5">
        <v>189.05</v>
      </c>
    </row>
    <row r="96" spans="1:15">
      <c r="A96" s="3">
        <v>44584</v>
      </c>
      <c r="B96" s="5" t="s">
        <v>7</v>
      </c>
      <c r="C96" s="5" t="s">
        <v>8</v>
      </c>
      <c r="D96" s="5" t="s">
        <v>9</v>
      </c>
      <c r="E96" s="5">
        <v>50</v>
      </c>
      <c r="F96" s="5">
        <v>19.989999999999998</v>
      </c>
      <c r="G96" s="5">
        <v>999.49999999999989</v>
      </c>
    </row>
    <row r="97" spans="1:7">
      <c r="A97" s="3">
        <v>44601</v>
      </c>
      <c r="B97" s="5" t="s">
        <v>7</v>
      </c>
      <c r="C97" s="5" t="s">
        <v>13</v>
      </c>
      <c r="D97" s="5" t="s">
        <v>25</v>
      </c>
      <c r="E97" s="5">
        <v>36</v>
      </c>
      <c r="F97" s="5">
        <v>4.99</v>
      </c>
      <c r="G97" s="5">
        <v>179.64000000000001</v>
      </c>
    </row>
    <row r="98" spans="1:7">
      <c r="A98" s="3">
        <v>44618</v>
      </c>
      <c r="B98" s="5" t="s">
        <v>7</v>
      </c>
      <c r="C98" s="5" t="s">
        <v>11</v>
      </c>
      <c r="D98" s="5" t="s">
        <v>23</v>
      </c>
      <c r="E98" s="5">
        <v>27</v>
      </c>
      <c r="F98" s="5">
        <v>19.989999999999998</v>
      </c>
      <c r="G98" s="5">
        <v>539.7299999999999</v>
      </c>
    </row>
    <row r="99" spans="1:7">
      <c r="A99" s="3">
        <v>44635</v>
      </c>
      <c r="B99" s="5" t="s">
        <v>19</v>
      </c>
      <c r="C99" s="5" t="s">
        <v>20</v>
      </c>
      <c r="D99" s="5" t="s">
        <v>25</v>
      </c>
      <c r="E99" s="5">
        <v>56</v>
      </c>
      <c r="F99" s="5">
        <v>2.99</v>
      </c>
      <c r="G99" s="5">
        <v>167.44</v>
      </c>
    </row>
    <row r="100" spans="1:7">
      <c r="A100" s="3">
        <v>44652</v>
      </c>
      <c r="B100" s="5" t="s">
        <v>15</v>
      </c>
      <c r="C100" s="5" t="s">
        <v>16</v>
      </c>
      <c r="D100" s="5" t="s">
        <v>9</v>
      </c>
      <c r="E100" s="5">
        <v>60</v>
      </c>
      <c r="F100" s="5">
        <v>4.99</v>
      </c>
      <c r="G100" s="5">
        <v>299.40000000000003</v>
      </c>
    </row>
    <row r="101" spans="1:7">
      <c r="A101" s="3">
        <v>44669</v>
      </c>
      <c r="B101" s="5" t="s">
        <v>7</v>
      </c>
      <c r="C101" s="5" t="s">
        <v>14</v>
      </c>
      <c r="D101" s="5" t="s">
        <v>25</v>
      </c>
      <c r="E101" s="5">
        <v>75</v>
      </c>
      <c r="F101" s="5">
        <v>1.99</v>
      </c>
      <c r="G101" s="5">
        <v>149.25</v>
      </c>
    </row>
    <row r="102" spans="1:7">
      <c r="A102" s="3">
        <v>44686</v>
      </c>
      <c r="B102" s="5" t="s">
        <v>7</v>
      </c>
      <c r="C102" s="5" t="s">
        <v>13</v>
      </c>
      <c r="D102" s="5" t="s">
        <v>25</v>
      </c>
      <c r="E102" s="5">
        <v>90</v>
      </c>
      <c r="F102" s="5">
        <v>4.99</v>
      </c>
      <c r="G102" s="5">
        <v>449.1</v>
      </c>
    </row>
    <row r="103" spans="1:7">
      <c r="A103" s="3">
        <v>44703</v>
      </c>
      <c r="B103" s="5" t="s">
        <v>19</v>
      </c>
      <c r="C103" s="5" t="s">
        <v>21</v>
      </c>
      <c r="D103" s="5" t="s">
        <v>25</v>
      </c>
      <c r="E103" s="5">
        <v>32</v>
      </c>
      <c r="F103" s="5">
        <v>1.99</v>
      </c>
      <c r="G103" s="5">
        <v>63.68</v>
      </c>
    </row>
    <row r="104" spans="1:7">
      <c r="A104" s="3">
        <v>44720</v>
      </c>
      <c r="B104" s="5" t="s">
        <v>15</v>
      </c>
      <c r="C104" s="5" t="s">
        <v>16</v>
      </c>
      <c r="D104" s="5" t="s">
        <v>9</v>
      </c>
      <c r="E104" s="5">
        <v>60</v>
      </c>
      <c r="F104" s="5">
        <v>8.99</v>
      </c>
      <c r="G104" s="5">
        <v>539.4</v>
      </c>
    </row>
    <row r="105" spans="1:7">
      <c r="A105" s="3">
        <v>44737</v>
      </c>
      <c r="B105" s="5" t="s">
        <v>7</v>
      </c>
      <c r="C105" s="5" t="s">
        <v>10</v>
      </c>
      <c r="D105" s="5" t="s">
        <v>25</v>
      </c>
      <c r="E105" s="5">
        <v>90</v>
      </c>
      <c r="F105" s="5">
        <v>4.99</v>
      </c>
      <c r="G105" s="5">
        <v>449.1</v>
      </c>
    </row>
    <row r="106" spans="1:7">
      <c r="A106" s="3">
        <v>44754</v>
      </c>
      <c r="B106" s="5" t="s">
        <v>15</v>
      </c>
      <c r="C106" s="5" t="s">
        <v>17</v>
      </c>
      <c r="D106" s="5" t="s">
        <v>9</v>
      </c>
      <c r="E106" s="5">
        <v>29</v>
      </c>
      <c r="F106" s="5">
        <v>1.99</v>
      </c>
      <c r="G106" s="5">
        <v>57.71</v>
      </c>
    </row>
    <row r="107" spans="1:7">
      <c r="A107" s="3">
        <v>44771</v>
      </c>
      <c r="B107" s="5" t="s">
        <v>15</v>
      </c>
      <c r="C107" s="5" t="s">
        <v>18</v>
      </c>
      <c r="D107" s="5" t="s">
        <v>9</v>
      </c>
      <c r="E107" s="5">
        <v>81</v>
      </c>
      <c r="F107" s="5">
        <v>19.989999999999998</v>
      </c>
      <c r="G107" s="5">
        <v>1619.1899999999998</v>
      </c>
    </row>
    <row r="108" spans="1:7">
      <c r="A108" s="3">
        <v>44788</v>
      </c>
      <c r="B108" s="5" t="s">
        <v>15</v>
      </c>
      <c r="C108" s="5" t="s">
        <v>16</v>
      </c>
      <c r="D108" s="5" t="s">
        <v>25</v>
      </c>
      <c r="E108" s="5">
        <v>35</v>
      </c>
      <c r="F108" s="5">
        <v>4.99</v>
      </c>
      <c r="G108" s="5">
        <v>174.65</v>
      </c>
    </row>
    <row r="109" spans="1:7">
      <c r="A109" s="3">
        <v>44805</v>
      </c>
      <c r="B109" s="5" t="s">
        <v>7</v>
      </c>
      <c r="C109" s="5" t="s">
        <v>12</v>
      </c>
      <c r="D109" s="5" t="s">
        <v>22</v>
      </c>
      <c r="E109" s="5">
        <v>2</v>
      </c>
      <c r="F109" s="5">
        <v>125</v>
      </c>
      <c r="G109" s="5">
        <v>250</v>
      </c>
    </row>
    <row r="110" spans="1:7">
      <c r="A110" s="3">
        <v>44822</v>
      </c>
      <c r="B110" s="5" t="s">
        <v>15</v>
      </c>
      <c r="C110" s="5" t="s">
        <v>16</v>
      </c>
      <c r="D110" s="5" t="s">
        <v>24</v>
      </c>
      <c r="E110" s="5">
        <v>16</v>
      </c>
      <c r="F110" s="5">
        <v>15.99</v>
      </c>
      <c r="G110" s="5">
        <v>255.84</v>
      </c>
    </row>
    <row r="111" spans="1:7">
      <c r="A111" s="3">
        <v>44839</v>
      </c>
      <c r="B111" s="5" t="s">
        <v>7</v>
      </c>
      <c r="C111" s="5" t="s">
        <v>10</v>
      </c>
      <c r="D111" s="5" t="s">
        <v>9</v>
      </c>
      <c r="E111" s="5">
        <v>28</v>
      </c>
      <c r="F111" s="5">
        <v>8.99</v>
      </c>
      <c r="G111" s="5">
        <v>251.72</v>
      </c>
    </row>
    <row r="112" spans="1:7">
      <c r="A112" s="3">
        <v>44856</v>
      </c>
      <c r="B112" s="5" t="s">
        <v>15</v>
      </c>
      <c r="C112" s="5" t="s">
        <v>16</v>
      </c>
      <c r="D112" s="5" t="s">
        <v>23</v>
      </c>
      <c r="E112" s="5">
        <v>64</v>
      </c>
      <c r="F112" s="5">
        <v>8.99</v>
      </c>
      <c r="G112" s="5">
        <v>575.36</v>
      </c>
    </row>
    <row r="113" spans="1:7">
      <c r="A113" s="3">
        <v>44873</v>
      </c>
      <c r="B113" s="5" t="s">
        <v>15</v>
      </c>
      <c r="C113" s="5" t="s">
        <v>18</v>
      </c>
      <c r="D113" s="5" t="s">
        <v>23</v>
      </c>
      <c r="E113" s="5">
        <v>15</v>
      </c>
      <c r="F113" s="5">
        <v>19.989999999999998</v>
      </c>
      <c r="G113" s="5">
        <v>299.84999999999997</v>
      </c>
    </row>
    <row r="114" spans="1:7">
      <c r="A114" s="3">
        <v>44890</v>
      </c>
      <c r="B114" s="5" t="s">
        <v>7</v>
      </c>
      <c r="C114" s="5" t="s">
        <v>8</v>
      </c>
      <c r="D114" s="5" t="s">
        <v>24</v>
      </c>
      <c r="E114" s="5">
        <v>96</v>
      </c>
      <c r="F114" s="5">
        <v>4.99</v>
      </c>
      <c r="G114" s="5">
        <v>479.04</v>
      </c>
    </row>
    <row r="115" spans="1:7">
      <c r="A115" s="3">
        <v>44907</v>
      </c>
      <c r="B115" s="5" t="s">
        <v>7</v>
      </c>
      <c r="C115" s="5" t="s">
        <v>12</v>
      </c>
      <c r="D115" s="5" t="s">
        <v>25</v>
      </c>
      <c r="E115" s="5">
        <v>67</v>
      </c>
      <c r="F115" s="5">
        <v>1.29</v>
      </c>
      <c r="G115" s="5">
        <v>86.43</v>
      </c>
    </row>
    <row r="116" spans="1:7">
      <c r="A116" s="3">
        <v>44924</v>
      </c>
      <c r="B116" s="5" t="s">
        <v>15</v>
      </c>
      <c r="C116" s="5" t="s">
        <v>18</v>
      </c>
      <c r="D116" s="5" t="s">
        <v>24</v>
      </c>
      <c r="E116" s="5">
        <v>74</v>
      </c>
      <c r="F116" s="5">
        <v>15.99</v>
      </c>
      <c r="G116" s="5">
        <v>1183.26</v>
      </c>
    </row>
    <row r="117" spans="1:7">
      <c r="A117" s="3">
        <v>44576</v>
      </c>
      <c r="B117" s="5" t="s">
        <v>7</v>
      </c>
      <c r="C117" s="5" t="s">
        <v>11</v>
      </c>
      <c r="D117" s="5" t="s">
        <v>9</v>
      </c>
      <c r="E117" s="5">
        <v>46</v>
      </c>
      <c r="F117" s="5">
        <v>8.99</v>
      </c>
      <c r="G117" s="5">
        <v>413.54</v>
      </c>
    </row>
    <row r="118" spans="1:7">
      <c r="A118" s="3">
        <v>44593</v>
      </c>
      <c r="B118" s="5" t="s">
        <v>7</v>
      </c>
      <c r="C118" s="5" t="s">
        <v>12</v>
      </c>
      <c r="D118" s="5" t="s">
        <v>9</v>
      </c>
      <c r="E118" s="5">
        <v>87</v>
      </c>
      <c r="F118" s="5">
        <v>15</v>
      </c>
      <c r="G118" s="5">
        <v>1305</v>
      </c>
    </row>
    <row r="119" spans="1:7">
      <c r="A119" s="3">
        <v>44610</v>
      </c>
      <c r="B119" s="5" t="s">
        <v>15</v>
      </c>
      <c r="C119" s="5" t="s">
        <v>16</v>
      </c>
      <c r="D119" s="5" t="s">
        <v>9</v>
      </c>
      <c r="E119" s="5">
        <v>4</v>
      </c>
      <c r="F119" s="5">
        <v>4.99</v>
      </c>
      <c r="G119" s="5">
        <v>19.96</v>
      </c>
    </row>
    <row r="120" spans="1:7">
      <c r="A120" s="3">
        <v>44627</v>
      </c>
      <c r="B120" s="5" t="s">
        <v>19</v>
      </c>
      <c r="C120" s="5" t="s">
        <v>20</v>
      </c>
      <c r="D120" s="5" t="s">
        <v>9</v>
      </c>
      <c r="E120" s="5">
        <v>7</v>
      </c>
      <c r="F120" s="5">
        <v>19.989999999999998</v>
      </c>
      <c r="G120" s="5">
        <v>139.92999999999998</v>
      </c>
    </row>
    <row r="121" spans="1:7">
      <c r="A121" s="3">
        <v>44644</v>
      </c>
      <c r="B121" s="5" t="s">
        <v>7</v>
      </c>
      <c r="C121" s="5" t="s">
        <v>13</v>
      </c>
      <c r="D121" s="5" t="s">
        <v>24</v>
      </c>
      <c r="E121" s="5">
        <v>50</v>
      </c>
      <c r="F121" s="5">
        <v>4.99</v>
      </c>
      <c r="G121" s="5">
        <v>249.5</v>
      </c>
    </row>
    <row r="122" spans="1:7">
      <c r="A122" s="3">
        <v>44661</v>
      </c>
      <c r="B122" s="5" t="s">
        <v>7</v>
      </c>
      <c r="C122" s="5" t="s">
        <v>14</v>
      </c>
      <c r="D122" s="5" t="s">
        <v>25</v>
      </c>
      <c r="E122" s="5">
        <v>66</v>
      </c>
      <c r="F122" s="5">
        <v>1.99</v>
      </c>
      <c r="G122" s="5">
        <v>131.34</v>
      </c>
    </row>
    <row r="123" spans="1:7">
      <c r="A123" s="3">
        <v>44678</v>
      </c>
      <c r="B123" s="5" t="s">
        <v>15</v>
      </c>
      <c r="C123" s="5" t="s">
        <v>17</v>
      </c>
      <c r="D123" s="5" t="s">
        <v>23</v>
      </c>
      <c r="E123" s="5">
        <v>96</v>
      </c>
      <c r="F123" s="5">
        <v>4.99</v>
      </c>
      <c r="G123" s="5">
        <v>479.04</v>
      </c>
    </row>
    <row r="124" spans="1:7">
      <c r="A124" s="3">
        <v>44695</v>
      </c>
      <c r="B124" s="5" t="s">
        <v>7</v>
      </c>
      <c r="C124" s="5" t="s">
        <v>11</v>
      </c>
      <c r="D124" s="5" t="s">
        <v>25</v>
      </c>
      <c r="E124" s="5">
        <v>53</v>
      </c>
      <c r="F124" s="5">
        <v>1.29</v>
      </c>
      <c r="G124" s="5">
        <v>68.37</v>
      </c>
    </row>
    <row r="125" spans="1:7">
      <c r="A125" s="3">
        <v>44712</v>
      </c>
      <c r="B125" s="5" t="s">
        <v>7</v>
      </c>
      <c r="C125" s="5" t="s">
        <v>11</v>
      </c>
      <c r="D125" s="5" t="s">
        <v>9</v>
      </c>
      <c r="E125" s="5">
        <v>80</v>
      </c>
      <c r="F125" s="5">
        <v>8.99</v>
      </c>
      <c r="G125" s="5">
        <v>719.2</v>
      </c>
    </row>
    <row r="126" spans="1:7">
      <c r="A126" s="3">
        <v>44729</v>
      </c>
      <c r="B126" s="5" t="s">
        <v>7</v>
      </c>
      <c r="C126" s="5" t="s">
        <v>8</v>
      </c>
      <c r="D126" s="5" t="s">
        <v>22</v>
      </c>
      <c r="E126" s="5">
        <v>5</v>
      </c>
      <c r="F126" s="5">
        <v>125</v>
      </c>
      <c r="G126" s="5">
        <v>625</v>
      </c>
    </row>
    <row r="127" spans="1:7">
      <c r="A127" s="3">
        <v>44746</v>
      </c>
      <c r="B127" s="5" t="s">
        <v>15</v>
      </c>
      <c r="C127" s="5" t="s">
        <v>16</v>
      </c>
      <c r="D127" s="5" t="s">
        <v>24</v>
      </c>
      <c r="E127" s="5">
        <v>62</v>
      </c>
      <c r="F127" s="5">
        <v>4.99</v>
      </c>
      <c r="G127" s="5">
        <v>309.38</v>
      </c>
    </row>
    <row r="128" spans="1:7">
      <c r="A128" s="3">
        <v>44763</v>
      </c>
      <c r="B128" s="5" t="s">
        <v>7</v>
      </c>
      <c r="C128" s="5" t="s">
        <v>10</v>
      </c>
      <c r="D128" s="5" t="s">
        <v>24</v>
      </c>
      <c r="E128" s="5">
        <v>55</v>
      </c>
      <c r="F128" s="5">
        <v>12.49</v>
      </c>
      <c r="G128" s="5">
        <v>686.95</v>
      </c>
    </row>
    <row r="129" spans="1:7">
      <c r="A129" s="3">
        <v>44780</v>
      </c>
      <c r="B129" s="5" t="s">
        <v>7</v>
      </c>
      <c r="C129" s="5" t="s">
        <v>8</v>
      </c>
      <c r="D129" s="5" t="s">
        <v>24</v>
      </c>
      <c r="E129" s="5">
        <v>42</v>
      </c>
      <c r="F129" s="5">
        <v>23.95</v>
      </c>
      <c r="G129" s="5">
        <v>1005.9</v>
      </c>
    </row>
    <row r="130" spans="1:7">
      <c r="A130" s="3">
        <v>44797</v>
      </c>
      <c r="B130" s="5" t="s">
        <v>19</v>
      </c>
      <c r="C130" s="5" t="s">
        <v>20</v>
      </c>
      <c r="D130" s="5" t="s">
        <v>22</v>
      </c>
      <c r="E130" s="5">
        <v>3</v>
      </c>
      <c r="F130" s="5">
        <v>275</v>
      </c>
      <c r="G130" s="5">
        <v>825</v>
      </c>
    </row>
    <row r="131" spans="1:7">
      <c r="A131" s="3">
        <v>44814</v>
      </c>
      <c r="B131" s="5" t="s">
        <v>7</v>
      </c>
      <c r="C131" s="5" t="s">
        <v>11</v>
      </c>
      <c r="D131" s="5" t="s">
        <v>25</v>
      </c>
      <c r="E131" s="5">
        <v>7</v>
      </c>
      <c r="F131" s="5">
        <v>1.29</v>
      </c>
      <c r="G131" s="5">
        <v>9.0300000000000011</v>
      </c>
    </row>
    <row r="132" spans="1:7">
      <c r="A132" s="3">
        <v>44831</v>
      </c>
      <c r="B132" s="5" t="s">
        <v>19</v>
      </c>
      <c r="C132" s="5" t="s">
        <v>20</v>
      </c>
      <c r="D132" s="5" t="s">
        <v>23</v>
      </c>
      <c r="E132" s="5">
        <v>76</v>
      </c>
      <c r="F132" s="5">
        <v>1.99</v>
      </c>
      <c r="G132" s="5">
        <v>151.24</v>
      </c>
    </row>
    <row r="133" spans="1:7">
      <c r="A133" s="3">
        <v>44848</v>
      </c>
      <c r="B133" s="5" t="s">
        <v>19</v>
      </c>
      <c r="C133" s="5" t="s">
        <v>21</v>
      </c>
      <c r="D133" s="5" t="s">
        <v>9</v>
      </c>
      <c r="E133" s="5">
        <v>57</v>
      </c>
      <c r="F133" s="5">
        <v>19.989999999999998</v>
      </c>
      <c r="G133" s="5">
        <v>1139.4299999999998</v>
      </c>
    </row>
    <row r="134" spans="1:7">
      <c r="A134" s="3">
        <v>44865</v>
      </c>
      <c r="B134" s="5" t="s">
        <v>7</v>
      </c>
      <c r="C134" s="5" t="s">
        <v>14</v>
      </c>
      <c r="D134" s="5" t="s">
        <v>25</v>
      </c>
      <c r="E134" s="5">
        <v>14</v>
      </c>
      <c r="F134" s="5">
        <v>1.29</v>
      </c>
      <c r="G134" s="5">
        <v>18.060000000000002</v>
      </c>
    </row>
    <row r="135" spans="1:7">
      <c r="A135" s="3">
        <v>44882</v>
      </c>
      <c r="B135" s="5" t="s">
        <v>7</v>
      </c>
      <c r="C135" s="5" t="s">
        <v>13</v>
      </c>
      <c r="D135" s="5" t="s">
        <v>9</v>
      </c>
      <c r="E135" s="5">
        <v>11</v>
      </c>
      <c r="F135" s="5">
        <v>4.99</v>
      </c>
      <c r="G135" s="5">
        <v>54.89</v>
      </c>
    </row>
    <row r="136" spans="1:7">
      <c r="A136" s="3">
        <v>44899</v>
      </c>
      <c r="B136" s="5" t="s">
        <v>7</v>
      </c>
      <c r="C136" s="5" t="s">
        <v>13</v>
      </c>
      <c r="D136" s="5" t="s">
        <v>9</v>
      </c>
      <c r="E136" s="5">
        <v>94</v>
      </c>
      <c r="F136" s="5">
        <v>19.989999999999998</v>
      </c>
      <c r="G136" s="5">
        <v>1879.06</v>
      </c>
    </row>
    <row r="137" spans="1:7">
      <c r="A137" s="3">
        <v>44916</v>
      </c>
      <c r="B137" s="5" t="s">
        <v>7</v>
      </c>
      <c r="C137" s="5" t="s">
        <v>14</v>
      </c>
      <c r="D137" s="5" t="s">
        <v>9</v>
      </c>
      <c r="E137" s="5">
        <v>28</v>
      </c>
      <c r="F137" s="5">
        <v>4.99</v>
      </c>
      <c r="G137" s="5">
        <v>139.72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A13B-B4E5-4D0E-9EAC-BD935D44907A}">
  <sheetPr>
    <tabColor rgb="FF00B050"/>
  </sheetPr>
  <dimension ref="C2:T131"/>
  <sheetViews>
    <sheetView tabSelected="1" workbookViewId="0">
      <selection activeCell="Q9" sqref="Q9"/>
    </sheetView>
  </sheetViews>
  <sheetFormatPr defaultRowHeight="15"/>
  <cols>
    <col min="3" max="3" width="10.42578125" bestFit="1" customWidth="1"/>
    <col min="4" max="4" width="7.7109375" bestFit="1" customWidth="1"/>
    <col min="5" max="5" width="10.28515625" bestFit="1" customWidth="1"/>
    <col min="6" max="6" width="7.7109375" bestFit="1" customWidth="1"/>
    <col min="7" max="7" width="6" bestFit="1" customWidth="1"/>
    <col min="8" max="8" width="9.85546875" bestFit="1" customWidth="1"/>
    <col min="9" max="9" width="8" bestFit="1" customWidth="1"/>
  </cols>
  <sheetData>
    <row r="2" spans="3:20" ht="15.75">
      <c r="C2" s="71" t="s">
        <v>0</v>
      </c>
      <c r="D2" s="68" t="s">
        <v>1</v>
      </c>
      <c r="E2" s="68" t="s">
        <v>2</v>
      </c>
      <c r="F2" s="68" t="s">
        <v>3</v>
      </c>
      <c r="G2" s="68" t="s">
        <v>4</v>
      </c>
      <c r="H2" s="68" t="s">
        <v>5</v>
      </c>
      <c r="I2" s="68" t="s">
        <v>6</v>
      </c>
    </row>
    <row r="3" spans="3:20">
      <c r="C3" s="3">
        <v>44584</v>
      </c>
      <c r="D3" s="5" t="s">
        <v>7</v>
      </c>
      <c r="E3" s="5" t="s">
        <v>8</v>
      </c>
      <c r="F3" s="5" t="s">
        <v>9</v>
      </c>
      <c r="G3" s="5">
        <v>50</v>
      </c>
      <c r="H3" s="5">
        <v>19.989999999999998</v>
      </c>
      <c r="I3" s="5">
        <v>999.49999999999989</v>
      </c>
      <c r="Q3" s="5" t="s">
        <v>7</v>
      </c>
      <c r="T3" t="s">
        <v>15</v>
      </c>
    </row>
    <row r="4" spans="3:20">
      <c r="C4" s="3">
        <v>44839</v>
      </c>
      <c r="D4" s="5" t="s">
        <v>7</v>
      </c>
      <c r="E4" s="5" t="s">
        <v>10</v>
      </c>
      <c r="F4" s="5" t="s">
        <v>9</v>
      </c>
      <c r="G4" s="5">
        <v>28</v>
      </c>
      <c r="H4" s="5">
        <v>8.99</v>
      </c>
      <c r="I4" s="5">
        <v>251.72</v>
      </c>
      <c r="Q4" s="5" t="s">
        <v>15</v>
      </c>
    </row>
    <row r="5" spans="3:20">
      <c r="C5" s="3">
        <v>44941</v>
      </c>
      <c r="D5" s="5" t="s">
        <v>7</v>
      </c>
      <c r="E5" s="5" t="s">
        <v>11</v>
      </c>
      <c r="F5" s="5" t="s">
        <v>9</v>
      </c>
      <c r="G5" s="5">
        <v>46</v>
      </c>
      <c r="H5" s="5">
        <v>8.99</v>
      </c>
      <c r="I5" s="5">
        <v>413.54</v>
      </c>
      <c r="Q5" s="5" t="s">
        <v>19</v>
      </c>
    </row>
    <row r="6" spans="3:20">
      <c r="C6" s="3">
        <v>44958</v>
      </c>
      <c r="D6" s="5" t="s">
        <v>7</v>
      </c>
      <c r="E6" s="5" t="s">
        <v>12</v>
      </c>
      <c r="F6" s="5" t="s">
        <v>9</v>
      </c>
      <c r="G6" s="5">
        <v>87</v>
      </c>
      <c r="H6" s="5">
        <v>15</v>
      </c>
      <c r="I6" s="5">
        <v>1305</v>
      </c>
    </row>
    <row r="7" spans="3:20">
      <c r="C7" s="3">
        <v>45251</v>
      </c>
      <c r="D7" s="5" t="s">
        <v>7</v>
      </c>
      <c r="E7" s="5" t="s">
        <v>11</v>
      </c>
      <c r="F7" s="5" t="s">
        <v>9</v>
      </c>
      <c r="G7" s="5">
        <v>80</v>
      </c>
      <c r="H7" s="5">
        <v>8.99</v>
      </c>
      <c r="I7" s="5">
        <v>719.2</v>
      </c>
    </row>
    <row r="8" spans="3:20">
      <c r="C8" s="3">
        <v>45220</v>
      </c>
      <c r="D8" s="5" t="s">
        <v>7</v>
      </c>
      <c r="E8" s="5" t="s">
        <v>13</v>
      </c>
      <c r="F8" s="5" t="s">
        <v>9</v>
      </c>
      <c r="G8" s="5">
        <v>11</v>
      </c>
      <c r="H8" s="5">
        <v>4.99</v>
      </c>
      <c r="I8" s="5">
        <v>54.89</v>
      </c>
    </row>
    <row r="9" spans="3:20">
      <c r="C9" s="3">
        <v>45264</v>
      </c>
      <c r="D9" s="5" t="s">
        <v>7</v>
      </c>
      <c r="E9" s="5" t="s">
        <v>13</v>
      </c>
      <c r="F9" s="5" t="s">
        <v>9</v>
      </c>
      <c r="G9" s="5">
        <v>94</v>
      </c>
      <c r="H9" s="5">
        <v>19.989999999999998</v>
      </c>
      <c r="I9" s="5">
        <v>1879.06</v>
      </c>
      <c r="Q9" t="e" cm="1">
        <f t="array" ref="Q9">_xlfn._xlws.FILTER(C2:I131,D2:D131,Q3)</f>
        <v>#VALUE!</v>
      </c>
    </row>
    <row r="10" spans="3:20">
      <c r="C10" s="3">
        <v>45281</v>
      </c>
      <c r="D10" s="5" t="s">
        <v>7</v>
      </c>
      <c r="E10" s="5" t="s">
        <v>14</v>
      </c>
      <c r="F10" s="5" t="s">
        <v>9</v>
      </c>
      <c r="G10" s="5">
        <v>28</v>
      </c>
      <c r="H10" s="5">
        <v>4.99</v>
      </c>
      <c r="I10" s="5">
        <v>139.72</v>
      </c>
    </row>
    <row r="11" spans="3:20">
      <c r="C11" s="3">
        <v>44652</v>
      </c>
      <c r="D11" s="5" t="s">
        <v>15</v>
      </c>
      <c r="E11" s="5" t="s">
        <v>16</v>
      </c>
      <c r="F11" s="5" t="s">
        <v>9</v>
      </c>
      <c r="G11" s="5">
        <v>60</v>
      </c>
      <c r="H11" s="5">
        <v>4.99</v>
      </c>
      <c r="I11" s="5">
        <v>299.40000000000003</v>
      </c>
    </row>
    <row r="12" spans="3:20">
      <c r="C12" s="3">
        <v>44720</v>
      </c>
      <c r="D12" s="5" t="s">
        <v>15</v>
      </c>
      <c r="E12" s="5" t="s">
        <v>16</v>
      </c>
      <c r="F12" s="5" t="s">
        <v>9</v>
      </c>
      <c r="G12" s="5">
        <v>60</v>
      </c>
      <c r="H12" s="5">
        <v>8.99</v>
      </c>
      <c r="I12" s="5">
        <v>539.4</v>
      </c>
    </row>
    <row r="13" spans="3:20">
      <c r="C13" s="3">
        <v>44754</v>
      </c>
      <c r="D13" s="5" t="s">
        <v>15</v>
      </c>
      <c r="E13" s="5" t="s">
        <v>17</v>
      </c>
      <c r="F13" s="5" t="s">
        <v>9</v>
      </c>
      <c r="G13" s="5">
        <v>29</v>
      </c>
      <c r="H13" s="5">
        <v>1.99</v>
      </c>
      <c r="I13" s="5">
        <v>57.71</v>
      </c>
    </row>
    <row r="14" spans="3:20">
      <c r="C14" s="3">
        <v>44771</v>
      </c>
      <c r="D14" s="5" t="s">
        <v>15</v>
      </c>
      <c r="E14" s="5" t="s">
        <v>18</v>
      </c>
      <c r="F14" s="5" t="s">
        <v>9</v>
      </c>
      <c r="G14" s="5">
        <v>81</v>
      </c>
      <c r="H14" s="5">
        <v>19.989999999999998</v>
      </c>
      <c r="I14" s="5">
        <v>1619.1899999999998</v>
      </c>
    </row>
    <row r="15" spans="3:20">
      <c r="C15" s="3">
        <v>44975</v>
      </c>
      <c r="D15" s="5" t="s">
        <v>15</v>
      </c>
      <c r="E15" s="5" t="s">
        <v>16</v>
      </c>
      <c r="F15" s="5" t="s">
        <v>9</v>
      </c>
      <c r="G15" s="5">
        <v>4</v>
      </c>
      <c r="H15" s="5">
        <v>4.99</v>
      </c>
      <c r="I15" s="5">
        <v>19.96</v>
      </c>
    </row>
    <row r="16" spans="3:20">
      <c r="C16" s="3">
        <v>44992</v>
      </c>
      <c r="D16" s="5" t="s">
        <v>19</v>
      </c>
      <c r="E16" s="5" t="s">
        <v>20</v>
      </c>
      <c r="F16" s="5" t="s">
        <v>9</v>
      </c>
      <c r="G16" s="5">
        <v>7</v>
      </c>
      <c r="H16" s="5">
        <v>19.989999999999998</v>
      </c>
      <c r="I16" s="5">
        <v>139.92999999999998</v>
      </c>
    </row>
    <row r="17" spans="3:9">
      <c r="C17" s="3">
        <v>45213</v>
      </c>
      <c r="D17" s="5" t="s">
        <v>19</v>
      </c>
      <c r="E17" s="5" t="s">
        <v>21</v>
      </c>
      <c r="F17" s="5" t="s">
        <v>9</v>
      </c>
      <c r="G17" s="5">
        <v>57</v>
      </c>
      <c r="H17" s="5">
        <v>19.989999999999998</v>
      </c>
      <c r="I17" s="5">
        <v>1139.4299999999998</v>
      </c>
    </row>
    <row r="18" spans="3:9">
      <c r="C18" s="3">
        <v>44805</v>
      </c>
      <c r="D18" s="5" t="s">
        <v>7</v>
      </c>
      <c r="E18" s="5" t="s">
        <v>12</v>
      </c>
      <c r="F18" s="5" t="s">
        <v>22</v>
      </c>
      <c r="G18" s="5">
        <v>2</v>
      </c>
      <c r="H18" s="5">
        <v>125</v>
      </c>
      <c r="I18" s="5">
        <v>250</v>
      </c>
    </row>
    <row r="19" spans="3:9">
      <c r="C19" s="3">
        <v>45220</v>
      </c>
      <c r="D19" s="5" t="s">
        <v>7</v>
      </c>
      <c r="E19" s="5" t="s">
        <v>8</v>
      </c>
      <c r="F19" s="5" t="s">
        <v>22</v>
      </c>
      <c r="G19" s="5">
        <v>5</v>
      </c>
      <c r="H19" s="5">
        <v>125</v>
      </c>
      <c r="I19" s="5">
        <v>625</v>
      </c>
    </row>
    <row r="20" spans="3:9">
      <c r="C20" s="3">
        <v>45162</v>
      </c>
      <c r="D20" s="5" t="s">
        <v>19</v>
      </c>
      <c r="E20" s="5" t="s">
        <v>20</v>
      </c>
      <c r="F20" s="5" t="s">
        <v>22</v>
      </c>
      <c r="G20" s="5">
        <v>3</v>
      </c>
      <c r="H20" s="5">
        <v>275</v>
      </c>
      <c r="I20" s="5">
        <v>825</v>
      </c>
    </row>
    <row r="21" spans="3:9">
      <c r="C21" s="3">
        <v>44618</v>
      </c>
      <c r="D21" s="5" t="s">
        <v>7</v>
      </c>
      <c r="E21" s="5" t="s">
        <v>11</v>
      </c>
      <c r="F21" s="5" t="s">
        <v>23</v>
      </c>
      <c r="G21" s="5">
        <v>27</v>
      </c>
      <c r="H21" s="5">
        <v>19.989999999999998</v>
      </c>
      <c r="I21" s="5">
        <v>539.7299999999999</v>
      </c>
    </row>
    <row r="22" spans="3:9">
      <c r="C22" s="3">
        <v>44856</v>
      </c>
      <c r="D22" s="5" t="s">
        <v>15</v>
      </c>
      <c r="E22" s="5" t="s">
        <v>16</v>
      </c>
      <c r="F22" s="5" t="s">
        <v>23</v>
      </c>
      <c r="G22" s="5">
        <v>64</v>
      </c>
      <c r="H22" s="5">
        <v>8.99</v>
      </c>
      <c r="I22" s="5">
        <v>575.36</v>
      </c>
    </row>
    <row r="23" spans="3:9">
      <c r="C23" s="3">
        <v>44873</v>
      </c>
      <c r="D23" s="5" t="s">
        <v>15</v>
      </c>
      <c r="E23" s="5" t="s">
        <v>18</v>
      </c>
      <c r="F23" s="5" t="s">
        <v>23</v>
      </c>
      <c r="G23" s="5">
        <v>15</v>
      </c>
      <c r="H23" s="5">
        <v>19.989999999999998</v>
      </c>
      <c r="I23" s="5">
        <v>299.84999999999997</v>
      </c>
    </row>
    <row r="24" spans="3:9">
      <c r="C24" s="3">
        <v>45043</v>
      </c>
      <c r="D24" s="5" t="s">
        <v>15</v>
      </c>
      <c r="E24" s="5" t="s">
        <v>17</v>
      </c>
      <c r="F24" s="5" t="s">
        <v>23</v>
      </c>
      <c r="G24" s="5">
        <v>96</v>
      </c>
      <c r="H24" s="5">
        <v>4.99</v>
      </c>
      <c r="I24" s="5">
        <v>479.04</v>
      </c>
    </row>
    <row r="25" spans="3:9">
      <c r="C25" s="3">
        <v>45196</v>
      </c>
      <c r="D25" s="5" t="s">
        <v>19</v>
      </c>
      <c r="E25" s="5" t="s">
        <v>20</v>
      </c>
      <c r="F25" s="5" t="s">
        <v>23</v>
      </c>
      <c r="G25" s="5">
        <v>76</v>
      </c>
      <c r="H25" s="5">
        <v>1.99</v>
      </c>
      <c r="I25" s="5">
        <v>151.24</v>
      </c>
    </row>
    <row r="26" spans="3:9">
      <c r="C26" s="3">
        <v>44890</v>
      </c>
      <c r="D26" s="5" t="s">
        <v>7</v>
      </c>
      <c r="E26" s="5" t="s">
        <v>8</v>
      </c>
      <c r="F26" s="5" t="s">
        <v>24</v>
      </c>
      <c r="G26" s="5">
        <v>96</v>
      </c>
      <c r="H26" s="5">
        <v>4.99</v>
      </c>
      <c r="I26" s="5">
        <v>479.04</v>
      </c>
    </row>
    <row r="27" spans="3:9">
      <c r="C27" s="3">
        <v>45009</v>
      </c>
      <c r="D27" s="5" t="s">
        <v>7</v>
      </c>
      <c r="E27" s="5" t="s">
        <v>13</v>
      </c>
      <c r="F27" s="5" t="s">
        <v>24</v>
      </c>
      <c r="G27" s="5">
        <v>50</v>
      </c>
      <c r="H27" s="5">
        <v>4.99</v>
      </c>
      <c r="I27" s="5">
        <v>249.5</v>
      </c>
    </row>
    <row r="28" spans="3:9">
      <c r="C28" s="3">
        <v>45128</v>
      </c>
      <c r="D28" s="5" t="s">
        <v>7</v>
      </c>
      <c r="E28" s="5" t="s">
        <v>10</v>
      </c>
      <c r="F28" s="5" t="s">
        <v>24</v>
      </c>
      <c r="G28" s="5">
        <v>55</v>
      </c>
      <c r="H28" s="5">
        <v>12.49</v>
      </c>
      <c r="I28" s="5">
        <v>686.95</v>
      </c>
    </row>
    <row r="29" spans="3:9">
      <c r="C29" s="3">
        <v>45145</v>
      </c>
      <c r="D29" s="5" t="s">
        <v>7</v>
      </c>
      <c r="E29" s="5" t="s">
        <v>8</v>
      </c>
      <c r="F29" s="5" t="s">
        <v>24</v>
      </c>
      <c r="G29" s="5">
        <v>42</v>
      </c>
      <c r="H29" s="5">
        <v>23.95</v>
      </c>
      <c r="I29" s="5">
        <v>1005.9</v>
      </c>
    </row>
    <row r="30" spans="3:9">
      <c r="C30" s="3">
        <v>44822</v>
      </c>
      <c r="D30" s="5" t="s">
        <v>15</v>
      </c>
      <c r="E30" s="5" t="s">
        <v>16</v>
      </c>
      <c r="F30" s="5" t="s">
        <v>24</v>
      </c>
      <c r="G30" s="5">
        <v>16</v>
      </c>
      <c r="H30" s="5">
        <v>15.99</v>
      </c>
      <c r="I30" s="5">
        <v>255.84</v>
      </c>
    </row>
    <row r="31" spans="3:9">
      <c r="C31" s="3">
        <v>44924</v>
      </c>
      <c r="D31" s="5" t="s">
        <v>15</v>
      </c>
      <c r="E31" s="5" t="s">
        <v>18</v>
      </c>
      <c r="F31" s="5" t="s">
        <v>24</v>
      </c>
      <c r="G31" s="5">
        <v>74</v>
      </c>
      <c r="H31" s="5">
        <v>15.99</v>
      </c>
      <c r="I31" s="5">
        <v>1183.26</v>
      </c>
    </row>
    <row r="32" spans="3:9">
      <c r="C32" s="3">
        <v>45111</v>
      </c>
      <c r="D32" s="5" t="s">
        <v>15</v>
      </c>
      <c r="E32" s="5" t="s">
        <v>16</v>
      </c>
      <c r="F32" s="5" t="s">
        <v>24</v>
      </c>
      <c r="G32" s="5">
        <v>62</v>
      </c>
      <c r="H32" s="5">
        <v>4.99</v>
      </c>
      <c r="I32" s="5">
        <v>309.38</v>
      </c>
    </row>
    <row r="33" spans="3:9">
      <c r="C33" s="3">
        <v>44601</v>
      </c>
      <c r="D33" s="5" t="s">
        <v>7</v>
      </c>
      <c r="E33" s="5" t="s">
        <v>13</v>
      </c>
      <c r="F33" s="5" t="s">
        <v>25</v>
      </c>
      <c r="G33" s="5">
        <v>36</v>
      </c>
      <c r="H33" s="5">
        <v>4.99</v>
      </c>
      <c r="I33" s="5">
        <v>179.64000000000001</v>
      </c>
    </row>
    <row r="34" spans="3:9">
      <c r="C34" s="3">
        <v>44669</v>
      </c>
      <c r="D34" s="5" t="s">
        <v>7</v>
      </c>
      <c r="E34" s="5" t="s">
        <v>14</v>
      </c>
      <c r="F34" s="5" t="s">
        <v>25</v>
      </c>
      <c r="G34" s="5">
        <v>75</v>
      </c>
      <c r="H34" s="5">
        <v>1.99</v>
      </c>
      <c r="I34" s="5">
        <v>149.25</v>
      </c>
    </row>
    <row r="35" spans="3:9">
      <c r="C35" s="3">
        <v>44686</v>
      </c>
      <c r="D35" s="5" t="s">
        <v>7</v>
      </c>
      <c r="E35" s="5" t="s">
        <v>13</v>
      </c>
      <c r="F35" s="5" t="s">
        <v>25</v>
      </c>
      <c r="G35" s="5">
        <v>90</v>
      </c>
      <c r="H35" s="5">
        <v>4.99</v>
      </c>
      <c r="I35" s="5">
        <v>449.1</v>
      </c>
    </row>
    <row r="36" spans="3:9">
      <c r="C36" s="3">
        <v>44737</v>
      </c>
      <c r="D36" s="5" t="s">
        <v>7</v>
      </c>
      <c r="E36" s="5" t="s">
        <v>10</v>
      </c>
      <c r="F36" s="5" t="s">
        <v>25</v>
      </c>
      <c r="G36" s="5">
        <v>90</v>
      </c>
      <c r="H36" s="5">
        <v>4.99</v>
      </c>
      <c r="I36" s="5">
        <v>449.1</v>
      </c>
    </row>
    <row r="37" spans="3:9">
      <c r="C37" s="3">
        <v>44907</v>
      </c>
      <c r="D37" s="5" t="s">
        <v>7</v>
      </c>
      <c r="E37" s="5" t="s">
        <v>12</v>
      </c>
      <c r="F37" s="5" t="s">
        <v>25</v>
      </c>
      <c r="G37" s="5">
        <v>67</v>
      </c>
      <c r="H37" s="5">
        <v>1.29</v>
      </c>
      <c r="I37" s="5">
        <v>86.43</v>
      </c>
    </row>
    <row r="38" spans="3:9">
      <c r="C38" s="3">
        <v>45026</v>
      </c>
      <c r="D38" s="5" t="s">
        <v>7</v>
      </c>
      <c r="E38" s="5" t="s">
        <v>14</v>
      </c>
      <c r="F38" s="5" t="s">
        <v>25</v>
      </c>
      <c r="G38" s="5">
        <v>66</v>
      </c>
      <c r="H38" s="5">
        <v>1.99</v>
      </c>
      <c r="I38" s="5">
        <v>131.34</v>
      </c>
    </row>
    <row r="39" spans="3:9">
      <c r="C39" s="3">
        <v>45060</v>
      </c>
      <c r="D39" s="5" t="s">
        <v>7</v>
      </c>
      <c r="E39" s="5" t="s">
        <v>11</v>
      </c>
      <c r="F39" s="5" t="s">
        <v>25</v>
      </c>
      <c r="G39" s="5">
        <v>53</v>
      </c>
      <c r="H39" s="5">
        <v>1.29</v>
      </c>
      <c r="I39" s="5">
        <v>68.37</v>
      </c>
    </row>
    <row r="40" spans="3:9">
      <c r="C40" s="3">
        <v>45179</v>
      </c>
      <c r="D40" s="5" t="s">
        <v>7</v>
      </c>
      <c r="E40" s="5" t="s">
        <v>11</v>
      </c>
      <c r="F40" s="5" t="s">
        <v>25</v>
      </c>
      <c r="G40" s="5">
        <v>7</v>
      </c>
      <c r="H40" s="5">
        <v>1.29</v>
      </c>
      <c r="I40" s="5">
        <v>9.0300000000000011</v>
      </c>
    </row>
    <row r="41" spans="3:9">
      <c r="C41" s="3">
        <v>45230</v>
      </c>
      <c r="D41" s="5" t="s">
        <v>7</v>
      </c>
      <c r="E41" s="5" t="s">
        <v>14</v>
      </c>
      <c r="F41" s="5" t="s">
        <v>25</v>
      </c>
      <c r="G41" s="5">
        <v>14</v>
      </c>
      <c r="H41" s="5">
        <v>1.29</v>
      </c>
      <c r="I41" s="5">
        <v>18.060000000000002</v>
      </c>
    </row>
    <row r="42" spans="3:9">
      <c r="C42" s="3">
        <v>44567</v>
      </c>
      <c r="D42" s="5" t="s">
        <v>15</v>
      </c>
      <c r="E42" s="5" t="s">
        <v>16</v>
      </c>
      <c r="F42" s="5" t="s">
        <v>25</v>
      </c>
      <c r="G42" s="5">
        <v>95</v>
      </c>
      <c r="H42" s="5">
        <v>1.99</v>
      </c>
      <c r="I42" s="5">
        <v>189.05</v>
      </c>
    </row>
    <row r="43" spans="3:9">
      <c r="C43" s="3">
        <v>44788</v>
      </c>
      <c r="D43" s="5" t="s">
        <v>15</v>
      </c>
      <c r="E43" s="5" t="s">
        <v>16</v>
      </c>
      <c r="F43" s="5" t="s">
        <v>25</v>
      </c>
      <c r="G43" s="5">
        <v>35</v>
      </c>
      <c r="H43" s="5">
        <v>4.99</v>
      </c>
      <c r="I43" s="5">
        <v>174.65</v>
      </c>
    </row>
    <row r="44" spans="3:9">
      <c r="C44" s="3">
        <v>44635</v>
      </c>
      <c r="D44" s="5" t="s">
        <v>19</v>
      </c>
      <c r="E44" s="5" t="s">
        <v>20</v>
      </c>
      <c r="F44" s="5" t="s">
        <v>25</v>
      </c>
      <c r="G44" s="5">
        <v>56</v>
      </c>
      <c r="H44" s="5">
        <v>2.99</v>
      </c>
      <c r="I44" s="5">
        <v>167.44</v>
      </c>
    </row>
    <row r="45" spans="3:9">
      <c r="C45" s="3">
        <v>44703</v>
      </c>
      <c r="D45" s="5" t="s">
        <v>19</v>
      </c>
      <c r="E45" s="5" t="s">
        <v>21</v>
      </c>
      <c r="F45" s="5" t="s">
        <v>25</v>
      </c>
      <c r="G45" s="5">
        <v>32</v>
      </c>
      <c r="H45" s="5">
        <v>1.99</v>
      </c>
      <c r="I45" s="5">
        <v>63.68</v>
      </c>
    </row>
    <row r="46" spans="3:9">
      <c r="C46" s="3">
        <v>44567</v>
      </c>
      <c r="D46" s="5" t="s">
        <v>15</v>
      </c>
      <c r="E46" s="5" t="s">
        <v>16</v>
      </c>
      <c r="F46" s="5" t="s">
        <v>25</v>
      </c>
      <c r="G46" s="5">
        <v>95</v>
      </c>
      <c r="H46" s="5">
        <v>1.99</v>
      </c>
      <c r="I46" s="5">
        <v>189.05</v>
      </c>
    </row>
    <row r="47" spans="3:9">
      <c r="C47" s="3">
        <v>44584</v>
      </c>
      <c r="D47" s="5" t="s">
        <v>7</v>
      </c>
      <c r="E47" s="5" t="s">
        <v>8</v>
      </c>
      <c r="F47" s="5" t="s">
        <v>9</v>
      </c>
      <c r="G47" s="5">
        <v>50</v>
      </c>
      <c r="H47" s="5">
        <v>19.989999999999998</v>
      </c>
      <c r="I47" s="5">
        <v>999.49999999999989</v>
      </c>
    </row>
    <row r="48" spans="3:9">
      <c r="C48" s="3">
        <v>44601</v>
      </c>
      <c r="D48" s="5" t="s">
        <v>7</v>
      </c>
      <c r="E48" s="5" t="s">
        <v>13</v>
      </c>
      <c r="F48" s="5" t="s">
        <v>25</v>
      </c>
      <c r="G48" s="5">
        <v>36</v>
      </c>
      <c r="H48" s="5">
        <v>4.99</v>
      </c>
      <c r="I48" s="5">
        <v>179.64000000000001</v>
      </c>
    </row>
    <row r="49" spans="3:9">
      <c r="C49" s="3">
        <v>44618</v>
      </c>
      <c r="D49" s="5" t="s">
        <v>7</v>
      </c>
      <c r="E49" s="5" t="s">
        <v>11</v>
      </c>
      <c r="F49" s="5" t="s">
        <v>23</v>
      </c>
      <c r="G49" s="5">
        <v>27</v>
      </c>
      <c r="H49" s="5">
        <v>19.989999999999998</v>
      </c>
      <c r="I49" s="5">
        <v>539.7299999999999</v>
      </c>
    </row>
    <row r="50" spans="3:9">
      <c r="C50" s="3">
        <v>44635</v>
      </c>
      <c r="D50" s="5" t="s">
        <v>19</v>
      </c>
      <c r="E50" s="5" t="s">
        <v>20</v>
      </c>
      <c r="F50" s="5" t="s">
        <v>25</v>
      </c>
      <c r="G50" s="5">
        <v>56</v>
      </c>
      <c r="H50" s="5">
        <v>2.99</v>
      </c>
      <c r="I50" s="5">
        <v>167.44</v>
      </c>
    </row>
    <row r="51" spans="3:9">
      <c r="C51" s="3">
        <v>44652</v>
      </c>
      <c r="D51" s="5" t="s">
        <v>15</v>
      </c>
      <c r="E51" s="5" t="s">
        <v>16</v>
      </c>
      <c r="F51" s="5" t="s">
        <v>9</v>
      </c>
      <c r="G51" s="5">
        <v>60</v>
      </c>
      <c r="H51" s="5">
        <v>4.99</v>
      </c>
      <c r="I51" s="5">
        <v>299.40000000000003</v>
      </c>
    </row>
    <row r="52" spans="3:9">
      <c r="C52" s="3">
        <v>44669</v>
      </c>
      <c r="D52" s="5" t="s">
        <v>7</v>
      </c>
      <c r="E52" s="5" t="s">
        <v>14</v>
      </c>
      <c r="F52" s="5" t="s">
        <v>25</v>
      </c>
      <c r="G52" s="5">
        <v>75</v>
      </c>
      <c r="H52" s="5">
        <v>1.99</v>
      </c>
      <c r="I52" s="5">
        <v>149.25</v>
      </c>
    </row>
    <row r="53" spans="3:9">
      <c r="C53" s="3">
        <v>44686</v>
      </c>
      <c r="D53" s="5" t="s">
        <v>7</v>
      </c>
      <c r="E53" s="5" t="s">
        <v>13</v>
      </c>
      <c r="F53" s="5" t="s">
        <v>25</v>
      </c>
      <c r="G53" s="5">
        <v>90</v>
      </c>
      <c r="H53" s="5">
        <v>4.99</v>
      </c>
      <c r="I53" s="5">
        <v>449.1</v>
      </c>
    </row>
    <row r="54" spans="3:9">
      <c r="C54" s="3">
        <v>44703</v>
      </c>
      <c r="D54" s="5" t="s">
        <v>19</v>
      </c>
      <c r="E54" s="5" t="s">
        <v>21</v>
      </c>
      <c r="F54" s="5" t="s">
        <v>25</v>
      </c>
      <c r="G54" s="5">
        <v>32</v>
      </c>
      <c r="H54" s="5">
        <v>1.99</v>
      </c>
      <c r="I54" s="5">
        <v>63.68</v>
      </c>
    </row>
    <row r="55" spans="3:9">
      <c r="C55" s="3">
        <v>44720</v>
      </c>
      <c r="D55" s="5" t="s">
        <v>15</v>
      </c>
      <c r="E55" s="5" t="s">
        <v>16</v>
      </c>
      <c r="F55" s="5" t="s">
        <v>9</v>
      </c>
      <c r="G55" s="5">
        <v>60</v>
      </c>
      <c r="H55" s="5">
        <v>8.99</v>
      </c>
      <c r="I55" s="5">
        <v>539.4</v>
      </c>
    </row>
    <row r="56" spans="3:9">
      <c r="C56" s="3">
        <v>44737</v>
      </c>
      <c r="D56" s="5" t="s">
        <v>7</v>
      </c>
      <c r="E56" s="5" t="s">
        <v>10</v>
      </c>
      <c r="F56" s="5" t="s">
        <v>25</v>
      </c>
      <c r="G56" s="5">
        <v>90</v>
      </c>
      <c r="H56" s="5">
        <v>4.99</v>
      </c>
      <c r="I56" s="5">
        <v>449.1</v>
      </c>
    </row>
    <row r="57" spans="3:9">
      <c r="C57" s="3">
        <v>44754</v>
      </c>
      <c r="D57" s="5" t="s">
        <v>15</v>
      </c>
      <c r="E57" s="5" t="s">
        <v>17</v>
      </c>
      <c r="F57" s="5" t="s">
        <v>9</v>
      </c>
      <c r="G57" s="5">
        <v>29</v>
      </c>
      <c r="H57" s="5">
        <v>1.99</v>
      </c>
      <c r="I57" s="5">
        <v>57.71</v>
      </c>
    </row>
    <row r="58" spans="3:9">
      <c r="C58" s="3">
        <v>44771</v>
      </c>
      <c r="D58" s="5" t="s">
        <v>15</v>
      </c>
      <c r="E58" s="5" t="s">
        <v>18</v>
      </c>
      <c r="F58" s="5" t="s">
        <v>9</v>
      </c>
      <c r="G58" s="5">
        <v>81</v>
      </c>
      <c r="H58" s="5">
        <v>19.989999999999998</v>
      </c>
      <c r="I58" s="5">
        <v>1619.1899999999998</v>
      </c>
    </row>
    <row r="59" spans="3:9">
      <c r="C59" s="3">
        <v>44788</v>
      </c>
      <c r="D59" s="5" t="s">
        <v>15</v>
      </c>
      <c r="E59" s="5" t="s">
        <v>16</v>
      </c>
      <c r="F59" s="5" t="s">
        <v>25</v>
      </c>
      <c r="G59" s="5">
        <v>35</v>
      </c>
      <c r="H59" s="5">
        <v>4.99</v>
      </c>
      <c r="I59" s="5">
        <v>174.65</v>
      </c>
    </row>
    <row r="60" spans="3:9">
      <c r="C60" s="3">
        <v>44805</v>
      </c>
      <c r="D60" s="5" t="s">
        <v>7</v>
      </c>
      <c r="E60" s="5" t="s">
        <v>12</v>
      </c>
      <c r="F60" s="5" t="s">
        <v>22</v>
      </c>
      <c r="G60" s="5">
        <v>2</v>
      </c>
      <c r="H60" s="5">
        <v>125</v>
      </c>
      <c r="I60" s="5">
        <v>250</v>
      </c>
    </row>
    <row r="61" spans="3:9">
      <c r="C61" s="3">
        <v>44822</v>
      </c>
      <c r="D61" s="5" t="s">
        <v>15</v>
      </c>
      <c r="E61" s="5" t="s">
        <v>16</v>
      </c>
      <c r="F61" s="5" t="s">
        <v>24</v>
      </c>
      <c r="G61" s="5">
        <v>16</v>
      </c>
      <c r="H61" s="5">
        <v>15.99</v>
      </c>
      <c r="I61" s="5">
        <v>255.84</v>
      </c>
    </row>
    <row r="62" spans="3:9">
      <c r="C62" s="3">
        <v>44839</v>
      </c>
      <c r="D62" s="5" t="s">
        <v>7</v>
      </c>
      <c r="E62" s="5" t="s">
        <v>10</v>
      </c>
      <c r="F62" s="5" t="s">
        <v>9</v>
      </c>
      <c r="G62" s="5">
        <v>28</v>
      </c>
      <c r="H62" s="5">
        <v>8.99</v>
      </c>
      <c r="I62" s="5">
        <v>251.72</v>
      </c>
    </row>
    <row r="63" spans="3:9">
      <c r="C63" s="3">
        <v>44856</v>
      </c>
      <c r="D63" s="5" t="s">
        <v>15</v>
      </c>
      <c r="E63" s="5" t="s">
        <v>16</v>
      </c>
      <c r="F63" s="5" t="s">
        <v>23</v>
      </c>
      <c r="G63" s="5">
        <v>64</v>
      </c>
      <c r="H63" s="5">
        <v>8.99</v>
      </c>
      <c r="I63" s="5">
        <v>575.36</v>
      </c>
    </row>
    <row r="64" spans="3:9">
      <c r="C64" s="3">
        <v>44873</v>
      </c>
      <c r="D64" s="5" t="s">
        <v>15</v>
      </c>
      <c r="E64" s="5" t="s">
        <v>18</v>
      </c>
      <c r="F64" s="5" t="s">
        <v>23</v>
      </c>
      <c r="G64" s="5">
        <v>15</v>
      </c>
      <c r="H64" s="5">
        <v>19.989999999999998</v>
      </c>
      <c r="I64" s="5">
        <v>299.84999999999997</v>
      </c>
    </row>
    <row r="65" spans="3:9">
      <c r="C65" s="3">
        <v>44890</v>
      </c>
      <c r="D65" s="5" t="s">
        <v>7</v>
      </c>
      <c r="E65" s="5" t="s">
        <v>8</v>
      </c>
      <c r="F65" s="5" t="s">
        <v>24</v>
      </c>
      <c r="G65" s="5">
        <v>96</v>
      </c>
      <c r="H65" s="5">
        <v>4.99</v>
      </c>
      <c r="I65" s="5">
        <v>479.04</v>
      </c>
    </row>
    <row r="66" spans="3:9">
      <c r="C66" s="3">
        <v>44907</v>
      </c>
      <c r="D66" s="5" t="s">
        <v>7</v>
      </c>
      <c r="E66" s="5" t="s">
        <v>12</v>
      </c>
      <c r="F66" s="5" t="s">
        <v>25</v>
      </c>
      <c r="G66" s="5">
        <v>67</v>
      </c>
      <c r="H66" s="5">
        <v>1.29</v>
      </c>
      <c r="I66" s="5">
        <v>86.43</v>
      </c>
    </row>
    <row r="67" spans="3:9">
      <c r="C67" s="3">
        <v>44924</v>
      </c>
      <c r="D67" s="5" t="s">
        <v>15</v>
      </c>
      <c r="E67" s="5" t="s">
        <v>18</v>
      </c>
      <c r="F67" s="5" t="s">
        <v>24</v>
      </c>
      <c r="G67" s="5">
        <v>74</v>
      </c>
      <c r="H67" s="5">
        <v>15.99</v>
      </c>
      <c r="I67" s="5">
        <v>1183.26</v>
      </c>
    </row>
    <row r="68" spans="3:9">
      <c r="C68" s="3">
        <v>44576</v>
      </c>
      <c r="D68" s="5" t="s">
        <v>7</v>
      </c>
      <c r="E68" s="5" t="s">
        <v>11</v>
      </c>
      <c r="F68" s="5" t="s">
        <v>9</v>
      </c>
      <c r="G68" s="5">
        <v>46</v>
      </c>
      <c r="H68" s="5">
        <v>8.99</v>
      </c>
      <c r="I68" s="5">
        <v>413.54</v>
      </c>
    </row>
    <row r="69" spans="3:9">
      <c r="C69" s="3">
        <v>44593</v>
      </c>
      <c r="D69" s="5" t="s">
        <v>7</v>
      </c>
      <c r="E69" s="5" t="s">
        <v>12</v>
      </c>
      <c r="F69" s="5" t="s">
        <v>9</v>
      </c>
      <c r="G69" s="5">
        <v>87</v>
      </c>
      <c r="H69" s="5">
        <v>15</v>
      </c>
      <c r="I69" s="5">
        <v>1305</v>
      </c>
    </row>
    <row r="70" spans="3:9">
      <c r="C70" s="3">
        <v>44610</v>
      </c>
      <c r="D70" s="5" t="s">
        <v>15</v>
      </c>
      <c r="E70" s="5" t="s">
        <v>16</v>
      </c>
      <c r="F70" s="5" t="s">
        <v>9</v>
      </c>
      <c r="G70" s="5">
        <v>4</v>
      </c>
      <c r="H70" s="5">
        <v>4.99</v>
      </c>
      <c r="I70" s="5">
        <v>19.96</v>
      </c>
    </row>
    <row r="71" spans="3:9">
      <c r="C71" s="3">
        <v>44627</v>
      </c>
      <c r="D71" s="5" t="s">
        <v>19</v>
      </c>
      <c r="E71" s="5" t="s">
        <v>20</v>
      </c>
      <c r="F71" s="5" t="s">
        <v>9</v>
      </c>
      <c r="G71" s="5">
        <v>7</v>
      </c>
      <c r="H71" s="5">
        <v>19.989999999999998</v>
      </c>
      <c r="I71" s="5">
        <v>139.92999999999998</v>
      </c>
    </row>
    <row r="72" spans="3:9">
      <c r="C72" s="3">
        <v>44644</v>
      </c>
      <c r="D72" s="5" t="s">
        <v>7</v>
      </c>
      <c r="E72" s="5" t="s">
        <v>13</v>
      </c>
      <c r="F72" s="5" t="s">
        <v>24</v>
      </c>
      <c r="G72" s="5">
        <v>50</v>
      </c>
      <c r="H72" s="5">
        <v>4.99</v>
      </c>
      <c r="I72" s="5">
        <v>249.5</v>
      </c>
    </row>
    <row r="73" spans="3:9">
      <c r="C73" s="3">
        <v>44661</v>
      </c>
      <c r="D73" s="5" t="s">
        <v>7</v>
      </c>
      <c r="E73" s="5" t="s">
        <v>14</v>
      </c>
      <c r="F73" s="5" t="s">
        <v>25</v>
      </c>
      <c r="G73" s="5">
        <v>66</v>
      </c>
      <c r="H73" s="5">
        <v>1.99</v>
      </c>
      <c r="I73" s="5">
        <v>131.34</v>
      </c>
    </row>
    <row r="74" spans="3:9">
      <c r="C74" s="3">
        <v>44678</v>
      </c>
      <c r="D74" s="5" t="s">
        <v>15</v>
      </c>
      <c r="E74" s="5" t="s">
        <v>17</v>
      </c>
      <c r="F74" s="5" t="s">
        <v>23</v>
      </c>
      <c r="G74" s="5">
        <v>96</v>
      </c>
      <c r="H74" s="5">
        <v>4.99</v>
      </c>
      <c r="I74" s="5">
        <v>479.04</v>
      </c>
    </row>
    <row r="75" spans="3:9">
      <c r="C75" s="3">
        <v>44695</v>
      </c>
      <c r="D75" s="5" t="s">
        <v>7</v>
      </c>
      <c r="E75" s="5" t="s">
        <v>11</v>
      </c>
      <c r="F75" s="5" t="s">
        <v>25</v>
      </c>
      <c r="G75" s="5">
        <v>53</v>
      </c>
      <c r="H75" s="5">
        <v>1.29</v>
      </c>
      <c r="I75" s="5">
        <v>68.37</v>
      </c>
    </row>
    <row r="76" spans="3:9">
      <c r="C76" s="3">
        <v>44712</v>
      </c>
      <c r="D76" s="5" t="s">
        <v>7</v>
      </c>
      <c r="E76" s="5" t="s">
        <v>11</v>
      </c>
      <c r="F76" s="5" t="s">
        <v>9</v>
      </c>
      <c r="G76" s="5">
        <v>80</v>
      </c>
      <c r="H76" s="5">
        <v>8.99</v>
      </c>
      <c r="I76" s="5">
        <v>719.2</v>
      </c>
    </row>
    <row r="77" spans="3:9">
      <c r="C77" s="3">
        <v>44729</v>
      </c>
      <c r="D77" s="5" t="s">
        <v>7</v>
      </c>
      <c r="E77" s="5" t="s">
        <v>8</v>
      </c>
      <c r="F77" s="5" t="s">
        <v>22</v>
      </c>
      <c r="G77" s="5">
        <v>5</v>
      </c>
      <c r="H77" s="5">
        <v>125</v>
      </c>
      <c r="I77" s="5">
        <v>625</v>
      </c>
    </row>
    <row r="78" spans="3:9">
      <c r="C78" s="3">
        <v>44746</v>
      </c>
      <c r="D78" s="5" t="s">
        <v>15</v>
      </c>
      <c r="E78" s="5" t="s">
        <v>16</v>
      </c>
      <c r="F78" s="5" t="s">
        <v>24</v>
      </c>
      <c r="G78" s="5">
        <v>62</v>
      </c>
      <c r="H78" s="5">
        <v>4.99</v>
      </c>
      <c r="I78" s="5">
        <v>309.38</v>
      </c>
    </row>
    <row r="79" spans="3:9">
      <c r="C79" s="3">
        <v>44763</v>
      </c>
      <c r="D79" s="5" t="s">
        <v>7</v>
      </c>
      <c r="E79" s="5" t="s">
        <v>10</v>
      </c>
      <c r="F79" s="5" t="s">
        <v>24</v>
      </c>
      <c r="G79" s="5">
        <v>55</v>
      </c>
      <c r="H79" s="5">
        <v>12.49</v>
      </c>
      <c r="I79" s="5">
        <v>686.95</v>
      </c>
    </row>
    <row r="80" spans="3:9">
      <c r="C80" s="3">
        <v>44780</v>
      </c>
      <c r="D80" s="5" t="s">
        <v>7</v>
      </c>
      <c r="E80" s="5" t="s">
        <v>8</v>
      </c>
      <c r="F80" s="5" t="s">
        <v>24</v>
      </c>
      <c r="G80" s="5">
        <v>42</v>
      </c>
      <c r="H80" s="5">
        <v>23.95</v>
      </c>
      <c r="I80" s="5">
        <v>1005.9</v>
      </c>
    </row>
    <row r="81" spans="3:9">
      <c r="C81" s="3">
        <v>44797</v>
      </c>
      <c r="D81" s="5" t="s">
        <v>19</v>
      </c>
      <c r="E81" s="5" t="s">
        <v>20</v>
      </c>
      <c r="F81" s="5" t="s">
        <v>22</v>
      </c>
      <c r="G81" s="5">
        <v>3</v>
      </c>
      <c r="H81" s="5">
        <v>275</v>
      </c>
      <c r="I81" s="5">
        <v>825</v>
      </c>
    </row>
    <row r="82" spans="3:9">
      <c r="C82" s="3">
        <v>44814</v>
      </c>
      <c r="D82" s="5" t="s">
        <v>7</v>
      </c>
      <c r="E82" s="5" t="s">
        <v>11</v>
      </c>
      <c r="F82" s="5" t="s">
        <v>25</v>
      </c>
      <c r="G82" s="5">
        <v>7</v>
      </c>
      <c r="H82" s="5">
        <v>1.29</v>
      </c>
      <c r="I82" s="5">
        <v>9.0300000000000011</v>
      </c>
    </row>
    <row r="83" spans="3:9">
      <c r="C83" s="3">
        <v>44831</v>
      </c>
      <c r="D83" s="5" t="s">
        <v>19</v>
      </c>
      <c r="E83" s="5" t="s">
        <v>20</v>
      </c>
      <c r="F83" s="5" t="s">
        <v>23</v>
      </c>
      <c r="G83" s="5">
        <v>76</v>
      </c>
      <c r="H83" s="5">
        <v>1.99</v>
      </c>
      <c r="I83" s="5">
        <v>151.24</v>
      </c>
    </row>
    <row r="84" spans="3:9">
      <c r="C84" s="3">
        <v>44848</v>
      </c>
      <c r="D84" s="5" t="s">
        <v>19</v>
      </c>
      <c r="E84" s="5" t="s">
        <v>21</v>
      </c>
      <c r="F84" s="5" t="s">
        <v>9</v>
      </c>
      <c r="G84" s="5">
        <v>57</v>
      </c>
      <c r="H84" s="5">
        <v>19.989999999999998</v>
      </c>
      <c r="I84" s="5">
        <v>1139.4299999999998</v>
      </c>
    </row>
    <row r="85" spans="3:9">
      <c r="C85" s="3">
        <v>44865</v>
      </c>
      <c r="D85" s="5" t="s">
        <v>7</v>
      </c>
      <c r="E85" s="5" t="s">
        <v>14</v>
      </c>
      <c r="F85" s="5" t="s">
        <v>25</v>
      </c>
      <c r="G85" s="5">
        <v>14</v>
      </c>
      <c r="H85" s="5">
        <v>1.29</v>
      </c>
      <c r="I85" s="5">
        <v>18.060000000000002</v>
      </c>
    </row>
    <row r="86" spans="3:9">
      <c r="C86" s="3">
        <v>44882</v>
      </c>
      <c r="D86" s="5" t="s">
        <v>7</v>
      </c>
      <c r="E86" s="5" t="s">
        <v>13</v>
      </c>
      <c r="F86" s="5" t="s">
        <v>9</v>
      </c>
      <c r="G86" s="5">
        <v>11</v>
      </c>
      <c r="H86" s="5">
        <v>4.99</v>
      </c>
      <c r="I86" s="5">
        <v>54.89</v>
      </c>
    </row>
    <row r="87" spans="3:9">
      <c r="C87" s="3">
        <v>44899</v>
      </c>
      <c r="D87" s="5" t="s">
        <v>7</v>
      </c>
      <c r="E87" s="5" t="s">
        <v>13</v>
      </c>
      <c r="F87" s="5" t="s">
        <v>9</v>
      </c>
      <c r="G87" s="5">
        <v>94</v>
      </c>
      <c r="H87" s="5">
        <v>19.989999999999998</v>
      </c>
      <c r="I87" s="5">
        <v>1879.06</v>
      </c>
    </row>
    <row r="88" spans="3:9">
      <c r="C88" s="3">
        <v>44916</v>
      </c>
      <c r="D88" s="5" t="s">
        <v>7</v>
      </c>
      <c r="E88" s="5" t="s">
        <v>14</v>
      </c>
      <c r="F88" s="5" t="s">
        <v>9</v>
      </c>
      <c r="G88" s="5">
        <v>28</v>
      </c>
      <c r="H88" s="5">
        <v>4.99</v>
      </c>
      <c r="I88" s="5">
        <v>139.72</v>
      </c>
    </row>
    <row r="89" spans="3:9">
      <c r="C89" s="3">
        <v>44567</v>
      </c>
      <c r="D89" s="5" t="s">
        <v>15</v>
      </c>
      <c r="E89" s="5" t="s">
        <v>16</v>
      </c>
      <c r="F89" s="5" t="s">
        <v>25</v>
      </c>
      <c r="G89" s="5">
        <v>95</v>
      </c>
      <c r="H89" s="5">
        <v>1.99</v>
      </c>
      <c r="I89" s="5">
        <v>189.05</v>
      </c>
    </row>
    <row r="90" spans="3:9">
      <c r="C90" s="3">
        <v>44584</v>
      </c>
      <c r="D90" s="5" t="s">
        <v>7</v>
      </c>
      <c r="E90" s="5" t="s">
        <v>8</v>
      </c>
      <c r="F90" s="5" t="s">
        <v>9</v>
      </c>
      <c r="G90" s="5">
        <v>50</v>
      </c>
      <c r="H90" s="5">
        <v>19.989999999999998</v>
      </c>
      <c r="I90" s="5">
        <v>999.49999999999989</v>
      </c>
    </row>
    <row r="91" spans="3:9">
      <c r="C91" s="3">
        <v>44601</v>
      </c>
      <c r="D91" s="5" t="s">
        <v>7</v>
      </c>
      <c r="E91" s="5" t="s">
        <v>13</v>
      </c>
      <c r="F91" s="5" t="s">
        <v>25</v>
      </c>
      <c r="G91" s="5">
        <v>36</v>
      </c>
      <c r="H91" s="5">
        <v>4.99</v>
      </c>
      <c r="I91" s="5">
        <v>179.64000000000001</v>
      </c>
    </row>
    <row r="92" spans="3:9">
      <c r="C92" s="3">
        <v>44618</v>
      </c>
      <c r="D92" s="5" t="s">
        <v>7</v>
      </c>
      <c r="E92" s="5" t="s">
        <v>11</v>
      </c>
      <c r="F92" s="5" t="s">
        <v>23</v>
      </c>
      <c r="G92" s="5">
        <v>27</v>
      </c>
      <c r="H92" s="5">
        <v>19.989999999999998</v>
      </c>
      <c r="I92" s="5">
        <v>539.7299999999999</v>
      </c>
    </row>
    <row r="93" spans="3:9">
      <c r="C93" s="3">
        <v>44635</v>
      </c>
      <c r="D93" s="5" t="s">
        <v>19</v>
      </c>
      <c r="E93" s="5" t="s">
        <v>20</v>
      </c>
      <c r="F93" s="5" t="s">
        <v>25</v>
      </c>
      <c r="G93" s="5">
        <v>56</v>
      </c>
      <c r="H93" s="5">
        <v>2.99</v>
      </c>
      <c r="I93" s="5">
        <v>167.44</v>
      </c>
    </row>
    <row r="94" spans="3:9">
      <c r="C94" s="3">
        <v>44652</v>
      </c>
      <c r="D94" s="5" t="s">
        <v>15</v>
      </c>
      <c r="E94" s="5" t="s">
        <v>16</v>
      </c>
      <c r="F94" s="5" t="s">
        <v>9</v>
      </c>
      <c r="G94" s="5">
        <v>60</v>
      </c>
      <c r="H94" s="5">
        <v>4.99</v>
      </c>
      <c r="I94" s="5">
        <v>299.40000000000003</v>
      </c>
    </row>
    <row r="95" spans="3:9">
      <c r="C95" s="3">
        <v>44669</v>
      </c>
      <c r="D95" s="5" t="s">
        <v>7</v>
      </c>
      <c r="E95" s="5" t="s">
        <v>14</v>
      </c>
      <c r="F95" s="5" t="s">
        <v>25</v>
      </c>
      <c r="G95" s="5">
        <v>75</v>
      </c>
      <c r="H95" s="5">
        <v>1.99</v>
      </c>
      <c r="I95" s="5">
        <v>149.25</v>
      </c>
    </row>
    <row r="96" spans="3:9">
      <c r="C96" s="3">
        <v>44686</v>
      </c>
      <c r="D96" s="5" t="s">
        <v>7</v>
      </c>
      <c r="E96" s="5" t="s">
        <v>13</v>
      </c>
      <c r="F96" s="5" t="s">
        <v>25</v>
      </c>
      <c r="G96" s="5">
        <v>90</v>
      </c>
      <c r="H96" s="5">
        <v>4.99</v>
      </c>
      <c r="I96" s="5">
        <v>449.1</v>
      </c>
    </row>
    <row r="97" spans="3:9">
      <c r="C97" s="3">
        <v>44703</v>
      </c>
      <c r="D97" s="5" t="s">
        <v>19</v>
      </c>
      <c r="E97" s="5" t="s">
        <v>21</v>
      </c>
      <c r="F97" s="5" t="s">
        <v>25</v>
      </c>
      <c r="G97" s="5">
        <v>32</v>
      </c>
      <c r="H97" s="5">
        <v>1.99</v>
      </c>
      <c r="I97" s="5">
        <v>63.68</v>
      </c>
    </row>
    <row r="98" spans="3:9">
      <c r="C98" s="3">
        <v>44720</v>
      </c>
      <c r="D98" s="5" t="s">
        <v>15</v>
      </c>
      <c r="E98" s="5" t="s">
        <v>16</v>
      </c>
      <c r="F98" s="5" t="s">
        <v>9</v>
      </c>
      <c r="G98" s="5">
        <v>60</v>
      </c>
      <c r="H98" s="5">
        <v>8.99</v>
      </c>
      <c r="I98" s="5">
        <v>539.4</v>
      </c>
    </row>
    <row r="99" spans="3:9">
      <c r="C99" s="3">
        <v>44737</v>
      </c>
      <c r="D99" s="5" t="s">
        <v>7</v>
      </c>
      <c r="E99" s="5" t="s">
        <v>10</v>
      </c>
      <c r="F99" s="5" t="s">
        <v>25</v>
      </c>
      <c r="G99" s="5">
        <v>90</v>
      </c>
      <c r="H99" s="5">
        <v>4.99</v>
      </c>
      <c r="I99" s="5">
        <v>449.1</v>
      </c>
    </row>
    <row r="100" spans="3:9">
      <c r="C100" s="3">
        <v>44754</v>
      </c>
      <c r="D100" s="5" t="s">
        <v>15</v>
      </c>
      <c r="E100" s="5" t="s">
        <v>17</v>
      </c>
      <c r="F100" s="5" t="s">
        <v>9</v>
      </c>
      <c r="G100" s="5">
        <v>29</v>
      </c>
      <c r="H100" s="5">
        <v>1.99</v>
      </c>
      <c r="I100" s="5">
        <v>57.71</v>
      </c>
    </row>
    <row r="101" spans="3:9">
      <c r="C101" s="3">
        <v>44771</v>
      </c>
      <c r="D101" s="5" t="s">
        <v>15</v>
      </c>
      <c r="E101" s="5" t="s">
        <v>18</v>
      </c>
      <c r="F101" s="5" t="s">
        <v>9</v>
      </c>
      <c r="G101" s="5">
        <v>81</v>
      </c>
      <c r="H101" s="5">
        <v>19.989999999999998</v>
      </c>
      <c r="I101" s="5">
        <v>1619.1899999999998</v>
      </c>
    </row>
    <row r="102" spans="3:9">
      <c r="C102" s="3">
        <v>44788</v>
      </c>
      <c r="D102" s="5" t="s">
        <v>15</v>
      </c>
      <c r="E102" s="5" t="s">
        <v>16</v>
      </c>
      <c r="F102" s="5" t="s">
        <v>25</v>
      </c>
      <c r="G102" s="5">
        <v>35</v>
      </c>
      <c r="H102" s="5">
        <v>4.99</v>
      </c>
      <c r="I102" s="5">
        <v>174.65</v>
      </c>
    </row>
    <row r="103" spans="3:9">
      <c r="C103" s="3">
        <v>44805</v>
      </c>
      <c r="D103" s="5" t="s">
        <v>7</v>
      </c>
      <c r="E103" s="5" t="s">
        <v>12</v>
      </c>
      <c r="F103" s="5" t="s">
        <v>22</v>
      </c>
      <c r="G103" s="5">
        <v>2</v>
      </c>
      <c r="H103" s="5">
        <v>125</v>
      </c>
      <c r="I103" s="5">
        <v>250</v>
      </c>
    </row>
    <row r="104" spans="3:9">
      <c r="C104" s="3">
        <v>44822</v>
      </c>
      <c r="D104" s="5" t="s">
        <v>15</v>
      </c>
      <c r="E104" s="5" t="s">
        <v>16</v>
      </c>
      <c r="F104" s="5" t="s">
        <v>24</v>
      </c>
      <c r="G104" s="5">
        <v>16</v>
      </c>
      <c r="H104" s="5">
        <v>15.99</v>
      </c>
      <c r="I104" s="5">
        <v>255.84</v>
      </c>
    </row>
    <row r="105" spans="3:9">
      <c r="C105" s="3">
        <v>44839</v>
      </c>
      <c r="D105" s="5" t="s">
        <v>7</v>
      </c>
      <c r="E105" s="5" t="s">
        <v>10</v>
      </c>
      <c r="F105" s="5" t="s">
        <v>9</v>
      </c>
      <c r="G105" s="5">
        <v>28</v>
      </c>
      <c r="H105" s="5">
        <v>8.99</v>
      </c>
      <c r="I105" s="5">
        <v>251.72</v>
      </c>
    </row>
    <row r="106" spans="3:9">
      <c r="C106" s="3">
        <v>44856</v>
      </c>
      <c r="D106" s="5" t="s">
        <v>15</v>
      </c>
      <c r="E106" s="5" t="s">
        <v>16</v>
      </c>
      <c r="F106" s="5" t="s">
        <v>23</v>
      </c>
      <c r="G106" s="5">
        <v>64</v>
      </c>
      <c r="H106" s="5">
        <v>8.99</v>
      </c>
      <c r="I106" s="5">
        <v>575.36</v>
      </c>
    </row>
    <row r="107" spans="3:9">
      <c r="C107" s="3">
        <v>44873</v>
      </c>
      <c r="D107" s="5" t="s">
        <v>15</v>
      </c>
      <c r="E107" s="5" t="s">
        <v>18</v>
      </c>
      <c r="F107" s="5" t="s">
        <v>23</v>
      </c>
      <c r="G107" s="5">
        <v>15</v>
      </c>
      <c r="H107" s="5">
        <v>19.989999999999998</v>
      </c>
      <c r="I107" s="5">
        <v>299.84999999999997</v>
      </c>
    </row>
    <row r="108" spans="3:9">
      <c r="C108" s="3">
        <v>44890</v>
      </c>
      <c r="D108" s="5" t="s">
        <v>7</v>
      </c>
      <c r="E108" s="5" t="s">
        <v>8</v>
      </c>
      <c r="F108" s="5" t="s">
        <v>24</v>
      </c>
      <c r="G108" s="5">
        <v>96</v>
      </c>
      <c r="H108" s="5">
        <v>4.99</v>
      </c>
      <c r="I108" s="5">
        <v>479.04</v>
      </c>
    </row>
    <row r="109" spans="3:9">
      <c r="C109" s="3">
        <v>44907</v>
      </c>
      <c r="D109" s="5" t="s">
        <v>7</v>
      </c>
      <c r="E109" s="5" t="s">
        <v>12</v>
      </c>
      <c r="F109" s="5" t="s">
        <v>25</v>
      </c>
      <c r="G109" s="5">
        <v>67</v>
      </c>
      <c r="H109" s="5">
        <v>1.29</v>
      </c>
      <c r="I109" s="5">
        <v>86.43</v>
      </c>
    </row>
    <row r="110" spans="3:9">
      <c r="C110" s="3">
        <v>44924</v>
      </c>
      <c r="D110" s="5" t="s">
        <v>15</v>
      </c>
      <c r="E110" s="5" t="s">
        <v>18</v>
      </c>
      <c r="F110" s="5" t="s">
        <v>24</v>
      </c>
      <c r="G110" s="5">
        <v>74</v>
      </c>
      <c r="H110" s="5">
        <v>15.99</v>
      </c>
      <c r="I110" s="5">
        <v>1183.26</v>
      </c>
    </row>
    <row r="111" spans="3:9">
      <c r="C111" s="3">
        <v>44576</v>
      </c>
      <c r="D111" s="5" t="s">
        <v>7</v>
      </c>
      <c r="E111" s="5" t="s">
        <v>11</v>
      </c>
      <c r="F111" s="5" t="s">
        <v>9</v>
      </c>
      <c r="G111" s="5">
        <v>46</v>
      </c>
      <c r="H111" s="5">
        <v>8.99</v>
      </c>
      <c r="I111" s="5">
        <v>413.54</v>
      </c>
    </row>
    <row r="112" spans="3:9">
      <c r="C112" s="3">
        <v>44593</v>
      </c>
      <c r="D112" s="5" t="s">
        <v>7</v>
      </c>
      <c r="E112" s="5" t="s">
        <v>12</v>
      </c>
      <c r="F112" s="5" t="s">
        <v>9</v>
      </c>
      <c r="G112" s="5">
        <v>87</v>
      </c>
      <c r="H112" s="5">
        <v>15</v>
      </c>
      <c r="I112" s="5">
        <v>1305</v>
      </c>
    </row>
    <row r="113" spans="3:9">
      <c r="C113" s="3">
        <v>44610</v>
      </c>
      <c r="D113" s="5" t="s">
        <v>15</v>
      </c>
      <c r="E113" s="5" t="s">
        <v>16</v>
      </c>
      <c r="F113" s="5" t="s">
        <v>9</v>
      </c>
      <c r="G113" s="5">
        <v>4</v>
      </c>
      <c r="H113" s="5">
        <v>4.99</v>
      </c>
      <c r="I113" s="5">
        <v>19.96</v>
      </c>
    </row>
    <row r="114" spans="3:9">
      <c r="C114" s="3">
        <v>44627</v>
      </c>
      <c r="D114" s="5" t="s">
        <v>19</v>
      </c>
      <c r="E114" s="5" t="s">
        <v>20</v>
      </c>
      <c r="F114" s="5" t="s">
        <v>9</v>
      </c>
      <c r="G114" s="5">
        <v>7</v>
      </c>
      <c r="H114" s="5">
        <v>19.989999999999998</v>
      </c>
      <c r="I114" s="5">
        <v>139.92999999999998</v>
      </c>
    </row>
    <row r="115" spans="3:9">
      <c r="C115" s="3">
        <v>44644</v>
      </c>
      <c r="D115" s="5" t="s">
        <v>7</v>
      </c>
      <c r="E115" s="5" t="s">
        <v>13</v>
      </c>
      <c r="F115" s="5" t="s">
        <v>24</v>
      </c>
      <c r="G115" s="5">
        <v>50</v>
      </c>
      <c r="H115" s="5">
        <v>4.99</v>
      </c>
      <c r="I115" s="5">
        <v>249.5</v>
      </c>
    </row>
    <row r="116" spans="3:9">
      <c r="C116" s="3">
        <v>44661</v>
      </c>
      <c r="D116" s="5" t="s">
        <v>7</v>
      </c>
      <c r="E116" s="5" t="s">
        <v>14</v>
      </c>
      <c r="F116" s="5" t="s">
        <v>25</v>
      </c>
      <c r="G116" s="5">
        <v>66</v>
      </c>
      <c r="H116" s="5">
        <v>1.99</v>
      </c>
      <c r="I116" s="5">
        <v>131.34</v>
      </c>
    </row>
    <row r="117" spans="3:9">
      <c r="C117" s="3">
        <v>44678</v>
      </c>
      <c r="D117" s="5" t="s">
        <v>15</v>
      </c>
      <c r="E117" s="5" t="s">
        <v>17</v>
      </c>
      <c r="F117" s="5" t="s">
        <v>23</v>
      </c>
      <c r="G117" s="5">
        <v>96</v>
      </c>
      <c r="H117" s="5">
        <v>4.99</v>
      </c>
      <c r="I117" s="5">
        <v>479.04</v>
      </c>
    </row>
    <row r="118" spans="3:9">
      <c r="C118" s="3">
        <v>44695</v>
      </c>
      <c r="D118" s="5" t="s">
        <v>7</v>
      </c>
      <c r="E118" s="5" t="s">
        <v>11</v>
      </c>
      <c r="F118" s="5" t="s">
        <v>25</v>
      </c>
      <c r="G118" s="5">
        <v>53</v>
      </c>
      <c r="H118" s="5">
        <v>1.29</v>
      </c>
      <c r="I118" s="5">
        <v>68.37</v>
      </c>
    </row>
    <row r="119" spans="3:9">
      <c r="C119" s="3">
        <v>44712</v>
      </c>
      <c r="D119" s="5" t="s">
        <v>7</v>
      </c>
      <c r="E119" s="5" t="s">
        <v>11</v>
      </c>
      <c r="F119" s="5" t="s">
        <v>9</v>
      </c>
      <c r="G119" s="5">
        <v>80</v>
      </c>
      <c r="H119" s="5">
        <v>8.99</v>
      </c>
      <c r="I119" s="5">
        <v>719.2</v>
      </c>
    </row>
    <row r="120" spans="3:9">
      <c r="C120" s="3">
        <v>44729</v>
      </c>
      <c r="D120" s="5" t="s">
        <v>7</v>
      </c>
      <c r="E120" s="5" t="s">
        <v>8</v>
      </c>
      <c r="F120" s="5" t="s">
        <v>22</v>
      </c>
      <c r="G120" s="5">
        <v>5</v>
      </c>
      <c r="H120" s="5">
        <v>125</v>
      </c>
      <c r="I120" s="5">
        <v>625</v>
      </c>
    </row>
    <row r="121" spans="3:9">
      <c r="C121" s="3">
        <v>44746</v>
      </c>
      <c r="D121" s="5" t="s">
        <v>15</v>
      </c>
      <c r="E121" s="5" t="s">
        <v>16</v>
      </c>
      <c r="F121" s="5" t="s">
        <v>24</v>
      </c>
      <c r="G121" s="5">
        <v>62</v>
      </c>
      <c r="H121" s="5">
        <v>4.99</v>
      </c>
      <c r="I121" s="5">
        <v>309.38</v>
      </c>
    </row>
    <row r="122" spans="3:9">
      <c r="C122" s="3">
        <v>44763</v>
      </c>
      <c r="D122" s="5" t="s">
        <v>7</v>
      </c>
      <c r="E122" s="5" t="s">
        <v>10</v>
      </c>
      <c r="F122" s="5" t="s">
        <v>24</v>
      </c>
      <c r="G122" s="5">
        <v>55</v>
      </c>
      <c r="H122" s="5">
        <v>12.49</v>
      </c>
      <c r="I122" s="5">
        <v>686.95</v>
      </c>
    </row>
    <row r="123" spans="3:9">
      <c r="C123" s="3">
        <v>44780</v>
      </c>
      <c r="D123" s="5" t="s">
        <v>7</v>
      </c>
      <c r="E123" s="5" t="s">
        <v>8</v>
      </c>
      <c r="F123" s="5" t="s">
        <v>24</v>
      </c>
      <c r="G123" s="5">
        <v>42</v>
      </c>
      <c r="H123" s="5">
        <v>23.95</v>
      </c>
      <c r="I123" s="5">
        <v>1005.9</v>
      </c>
    </row>
    <row r="124" spans="3:9">
      <c r="C124" s="3">
        <v>44797</v>
      </c>
      <c r="D124" s="5" t="s">
        <v>19</v>
      </c>
      <c r="E124" s="5" t="s">
        <v>20</v>
      </c>
      <c r="F124" s="5" t="s">
        <v>22</v>
      </c>
      <c r="G124" s="5">
        <v>3</v>
      </c>
      <c r="H124" s="5">
        <v>275</v>
      </c>
      <c r="I124" s="5">
        <v>825</v>
      </c>
    </row>
    <row r="125" spans="3:9">
      <c r="C125" s="3">
        <v>44814</v>
      </c>
      <c r="D125" s="5" t="s">
        <v>7</v>
      </c>
      <c r="E125" s="5" t="s">
        <v>11</v>
      </c>
      <c r="F125" s="5" t="s">
        <v>25</v>
      </c>
      <c r="G125" s="5">
        <v>7</v>
      </c>
      <c r="H125" s="5">
        <v>1.29</v>
      </c>
      <c r="I125" s="5">
        <v>9.0300000000000011</v>
      </c>
    </row>
    <row r="126" spans="3:9">
      <c r="C126" s="3">
        <v>44831</v>
      </c>
      <c r="D126" s="5" t="s">
        <v>19</v>
      </c>
      <c r="E126" s="5" t="s">
        <v>20</v>
      </c>
      <c r="F126" s="5" t="s">
        <v>23</v>
      </c>
      <c r="G126" s="5">
        <v>76</v>
      </c>
      <c r="H126" s="5">
        <v>1.99</v>
      </c>
      <c r="I126" s="5">
        <v>151.24</v>
      </c>
    </row>
    <row r="127" spans="3:9">
      <c r="C127" s="3">
        <v>44848</v>
      </c>
      <c r="D127" s="5" t="s">
        <v>19</v>
      </c>
      <c r="E127" s="5" t="s">
        <v>21</v>
      </c>
      <c r="F127" s="5" t="s">
        <v>9</v>
      </c>
      <c r="G127" s="5">
        <v>57</v>
      </c>
      <c r="H127" s="5">
        <v>19.989999999999998</v>
      </c>
      <c r="I127" s="5">
        <v>1139.4299999999998</v>
      </c>
    </row>
    <row r="128" spans="3:9">
      <c r="C128" s="3">
        <v>44865</v>
      </c>
      <c r="D128" s="5" t="s">
        <v>7</v>
      </c>
      <c r="E128" s="5" t="s">
        <v>14</v>
      </c>
      <c r="F128" s="5" t="s">
        <v>25</v>
      </c>
      <c r="G128" s="5">
        <v>14</v>
      </c>
      <c r="H128" s="5">
        <v>1.29</v>
      </c>
      <c r="I128" s="5">
        <v>18.060000000000002</v>
      </c>
    </row>
    <row r="129" spans="3:9">
      <c r="C129" s="3">
        <v>44882</v>
      </c>
      <c r="D129" s="5" t="s">
        <v>7</v>
      </c>
      <c r="E129" s="5" t="s">
        <v>13</v>
      </c>
      <c r="F129" s="5" t="s">
        <v>9</v>
      </c>
      <c r="G129" s="5">
        <v>11</v>
      </c>
      <c r="H129" s="5">
        <v>4.99</v>
      </c>
      <c r="I129" s="5">
        <v>54.89</v>
      </c>
    </row>
    <row r="130" spans="3:9">
      <c r="C130" s="3">
        <v>44899</v>
      </c>
      <c r="D130" s="5" t="s">
        <v>7</v>
      </c>
      <c r="E130" s="5" t="s">
        <v>13</v>
      </c>
      <c r="F130" s="5" t="s">
        <v>9</v>
      </c>
      <c r="G130" s="5">
        <v>94</v>
      </c>
      <c r="H130" s="5">
        <v>19.989999999999998</v>
      </c>
      <c r="I130" s="5">
        <v>1879.06</v>
      </c>
    </row>
    <row r="131" spans="3:9">
      <c r="C131" s="3">
        <v>44916</v>
      </c>
      <c r="D131" s="5" t="s">
        <v>7</v>
      </c>
      <c r="E131" s="5" t="s">
        <v>14</v>
      </c>
      <c r="F131" s="5" t="s">
        <v>9</v>
      </c>
      <c r="G131" s="5">
        <v>28</v>
      </c>
      <c r="H131" s="5">
        <v>4.99</v>
      </c>
      <c r="I131" s="5">
        <v>139.72</v>
      </c>
    </row>
  </sheetData>
  <dataValidations count="1">
    <dataValidation type="list" allowBlank="1" showInputMessage="1" showErrorMessage="1" sqref="T3" xr:uid="{25EC407B-7CD9-4A3C-B15F-ED53AE5F6497}">
      <formula1>$Q$3:$Q$5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1512-1994-4520-9C94-E89125263FB2}">
  <sheetPr codeName="Sheet7">
    <tabColor rgb="FF00B050"/>
  </sheetPr>
  <dimension ref="E4:K76"/>
  <sheetViews>
    <sheetView zoomScale="90" zoomScaleNormal="90" workbookViewId="0">
      <selection activeCell="H15" sqref="H15"/>
    </sheetView>
  </sheetViews>
  <sheetFormatPr defaultRowHeight="15"/>
  <cols>
    <col min="5" max="11" width="22.140625" customWidth="1"/>
  </cols>
  <sheetData>
    <row r="4" spans="5:11" ht="15.75">
      <c r="E4" s="71" t="s">
        <v>0</v>
      </c>
      <c r="F4" s="68" t="s">
        <v>1</v>
      </c>
      <c r="G4" s="68" t="s">
        <v>2</v>
      </c>
      <c r="H4" s="68" t="s">
        <v>3</v>
      </c>
      <c r="I4" s="68" t="s">
        <v>4</v>
      </c>
      <c r="J4" s="68" t="s">
        <v>5</v>
      </c>
      <c r="K4" s="68" t="s">
        <v>6</v>
      </c>
    </row>
    <row r="5" spans="5:11">
      <c r="E5" s="3">
        <v>44584</v>
      </c>
      <c r="F5" s="5" t="s">
        <v>7</v>
      </c>
      <c r="G5" s="5" t="s">
        <v>8</v>
      </c>
      <c r="H5" s="5" t="s">
        <v>9</v>
      </c>
      <c r="I5" s="5">
        <v>50</v>
      </c>
      <c r="J5" s="5">
        <v>19.989999999999998</v>
      </c>
      <c r="K5" s="5">
        <v>999.49999999999989</v>
      </c>
    </row>
    <row r="6" spans="5:11">
      <c r="E6" s="3">
        <v>44839</v>
      </c>
      <c r="F6" s="5" t="s">
        <v>7</v>
      </c>
      <c r="G6" s="5" t="s">
        <v>10</v>
      </c>
      <c r="H6" s="5" t="s">
        <v>9</v>
      </c>
      <c r="I6" s="5">
        <v>28</v>
      </c>
      <c r="J6" s="5">
        <v>8.99</v>
      </c>
      <c r="K6" s="5">
        <v>251.72</v>
      </c>
    </row>
    <row r="7" spans="5:11">
      <c r="E7" s="3">
        <v>44941</v>
      </c>
      <c r="F7" s="5" t="s">
        <v>7</v>
      </c>
      <c r="G7" s="5" t="s">
        <v>11</v>
      </c>
      <c r="H7" s="5" t="s">
        <v>9</v>
      </c>
      <c r="I7" s="5">
        <v>46</v>
      </c>
      <c r="J7" s="5">
        <v>8.99</v>
      </c>
      <c r="K7" s="5">
        <v>413.54</v>
      </c>
    </row>
    <row r="8" spans="5:11">
      <c r="E8" s="3">
        <v>44958</v>
      </c>
      <c r="F8" s="5" t="s">
        <v>7</v>
      </c>
      <c r="G8" s="5" t="s">
        <v>12</v>
      </c>
      <c r="H8" s="5" t="s">
        <v>9</v>
      </c>
      <c r="I8" s="5">
        <v>87</v>
      </c>
      <c r="J8" s="5">
        <v>15</v>
      </c>
      <c r="K8" s="5">
        <v>1305</v>
      </c>
    </row>
    <row r="9" spans="5:11">
      <c r="E9" s="3">
        <v>45251</v>
      </c>
      <c r="F9" s="5" t="s">
        <v>7</v>
      </c>
      <c r="G9" s="5" t="s">
        <v>11</v>
      </c>
      <c r="H9" s="5" t="s">
        <v>9</v>
      </c>
      <c r="I9" s="5">
        <v>80</v>
      </c>
      <c r="J9" s="5">
        <v>8.99</v>
      </c>
      <c r="K9" s="5">
        <v>719.2</v>
      </c>
    </row>
    <row r="10" spans="5:11">
      <c r="E10" s="3">
        <v>45220</v>
      </c>
      <c r="F10" s="5" t="s">
        <v>7</v>
      </c>
      <c r="G10" s="5" t="s">
        <v>13</v>
      </c>
      <c r="H10" s="5" t="s">
        <v>9</v>
      </c>
      <c r="I10" s="5">
        <v>11</v>
      </c>
      <c r="J10" s="5">
        <v>4.99</v>
      </c>
      <c r="K10" s="5">
        <v>54.89</v>
      </c>
    </row>
    <row r="11" spans="5:11">
      <c r="E11" s="3">
        <v>45264</v>
      </c>
      <c r="F11" s="5" t="s">
        <v>7</v>
      </c>
      <c r="G11" s="5" t="s">
        <v>13</v>
      </c>
      <c r="H11" s="5" t="s">
        <v>9</v>
      </c>
      <c r="I11" s="5">
        <v>94</v>
      </c>
      <c r="J11" s="5">
        <v>19.989999999999998</v>
      </c>
      <c r="K11" s="5">
        <v>1879.06</v>
      </c>
    </row>
    <row r="12" spans="5:11">
      <c r="E12" s="3">
        <v>45281</v>
      </c>
      <c r="F12" s="5" t="s">
        <v>7</v>
      </c>
      <c r="G12" s="5" t="s">
        <v>14</v>
      </c>
      <c r="H12" s="5" t="s">
        <v>9</v>
      </c>
      <c r="I12" s="5">
        <v>28</v>
      </c>
      <c r="J12" s="5">
        <v>4.99</v>
      </c>
      <c r="K12" s="5">
        <v>139.72</v>
      </c>
    </row>
    <row r="13" spans="5:11">
      <c r="E13" s="3">
        <v>44805</v>
      </c>
      <c r="F13" s="5" t="s">
        <v>7</v>
      </c>
      <c r="G13" s="5" t="s">
        <v>12</v>
      </c>
      <c r="H13" s="5" t="s">
        <v>22</v>
      </c>
      <c r="I13" s="5">
        <v>2</v>
      </c>
      <c r="J13" s="5">
        <v>125</v>
      </c>
      <c r="K13" s="5">
        <v>250</v>
      </c>
    </row>
    <row r="14" spans="5:11">
      <c r="E14" s="3">
        <v>45220</v>
      </c>
      <c r="F14" s="5" t="s">
        <v>7</v>
      </c>
      <c r="G14" s="5" t="s">
        <v>8</v>
      </c>
      <c r="H14" s="5" t="s">
        <v>22</v>
      </c>
      <c r="I14" s="5">
        <v>5</v>
      </c>
      <c r="J14" s="5">
        <v>125</v>
      </c>
      <c r="K14" s="5">
        <v>625</v>
      </c>
    </row>
    <row r="15" spans="5:11">
      <c r="E15" s="3">
        <v>44618</v>
      </c>
      <c r="F15" s="5" t="s">
        <v>7</v>
      </c>
      <c r="G15" s="5" t="s">
        <v>11</v>
      </c>
      <c r="H15" s="5" t="s">
        <v>23</v>
      </c>
      <c r="I15" s="5">
        <v>27</v>
      </c>
      <c r="J15" s="5">
        <v>19.989999999999998</v>
      </c>
      <c r="K15" s="5">
        <v>539.7299999999999</v>
      </c>
    </row>
    <row r="16" spans="5:11">
      <c r="E16" s="3">
        <v>44890</v>
      </c>
      <c r="F16" s="5" t="s">
        <v>7</v>
      </c>
      <c r="G16" s="5" t="s">
        <v>8</v>
      </c>
      <c r="H16" s="5" t="s">
        <v>24</v>
      </c>
      <c r="I16" s="5">
        <v>96</v>
      </c>
      <c r="J16" s="5">
        <v>4.99</v>
      </c>
      <c r="K16" s="5">
        <v>479.04</v>
      </c>
    </row>
    <row r="17" spans="5:11">
      <c r="E17" s="3">
        <v>45009</v>
      </c>
      <c r="F17" s="5" t="s">
        <v>7</v>
      </c>
      <c r="G17" s="5" t="s">
        <v>13</v>
      </c>
      <c r="H17" s="5" t="s">
        <v>24</v>
      </c>
      <c r="I17" s="5">
        <v>50</v>
      </c>
      <c r="J17" s="5">
        <v>4.99</v>
      </c>
      <c r="K17" s="5">
        <v>249.5</v>
      </c>
    </row>
    <row r="18" spans="5:11">
      <c r="E18" s="3">
        <v>45128</v>
      </c>
      <c r="F18" s="5" t="s">
        <v>7</v>
      </c>
      <c r="G18" s="5" t="s">
        <v>10</v>
      </c>
      <c r="H18" s="5" t="s">
        <v>24</v>
      </c>
      <c r="I18" s="5">
        <v>55</v>
      </c>
      <c r="J18" s="5">
        <v>12.49</v>
      </c>
      <c r="K18" s="5">
        <v>686.95</v>
      </c>
    </row>
    <row r="19" spans="5:11">
      <c r="E19" s="3">
        <v>45145</v>
      </c>
      <c r="F19" s="5" t="s">
        <v>7</v>
      </c>
      <c r="G19" s="5" t="s">
        <v>8</v>
      </c>
      <c r="H19" s="5" t="s">
        <v>24</v>
      </c>
      <c r="I19" s="5">
        <v>42</v>
      </c>
      <c r="J19" s="5">
        <v>23.95</v>
      </c>
      <c r="K19" s="5">
        <v>1005.9</v>
      </c>
    </row>
    <row r="20" spans="5:11">
      <c r="E20" s="3">
        <v>44601</v>
      </c>
      <c r="F20" s="5" t="s">
        <v>7</v>
      </c>
      <c r="G20" s="5" t="s">
        <v>13</v>
      </c>
      <c r="H20" s="5" t="s">
        <v>25</v>
      </c>
      <c r="I20" s="5">
        <v>36</v>
      </c>
      <c r="J20" s="5">
        <v>4.99</v>
      </c>
      <c r="K20" s="5">
        <v>179.64000000000001</v>
      </c>
    </row>
    <row r="21" spans="5:11">
      <c r="E21" s="3">
        <v>44669</v>
      </c>
      <c r="F21" s="5" t="s">
        <v>7</v>
      </c>
      <c r="G21" s="5" t="s">
        <v>14</v>
      </c>
      <c r="H21" s="5" t="s">
        <v>25</v>
      </c>
      <c r="I21" s="5">
        <v>75</v>
      </c>
      <c r="J21" s="5">
        <v>1.99</v>
      </c>
      <c r="K21" s="5">
        <v>149.25</v>
      </c>
    </row>
    <row r="22" spans="5:11">
      <c r="E22" s="3">
        <v>44686</v>
      </c>
      <c r="F22" s="5" t="s">
        <v>7</v>
      </c>
      <c r="G22" s="5" t="s">
        <v>13</v>
      </c>
      <c r="H22" s="5" t="s">
        <v>25</v>
      </c>
      <c r="I22" s="5">
        <v>90</v>
      </c>
      <c r="J22" s="5">
        <v>4.99</v>
      </c>
      <c r="K22" s="5">
        <v>449.1</v>
      </c>
    </row>
    <row r="23" spans="5:11">
      <c r="E23" s="3">
        <v>44737</v>
      </c>
      <c r="F23" s="5" t="s">
        <v>7</v>
      </c>
      <c r="G23" s="5" t="s">
        <v>10</v>
      </c>
      <c r="H23" s="5" t="s">
        <v>25</v>
      </c>
      <c r="I23" s="5">
        <v>90</v>
      </c>
      <c r="J23" s="5">
        <v>4.99</v>
      </c>
      <c r="K23" s="5">
        <v>449.1</v>
      </c>
    </row>
    <row r="24" spans="5:11">
      <c r="E24" s="3">
        <v>44907</v>
      </c>
      <c r="F24" s="5" t="s">
        <v>7</v>
      </c>
      <c r="G24" s="5" t="s">
        <v>12</v>
      </c>
      <c r="H24" s="5" t="s">
        <v>25</v>
      </c>
      <c r="I24" s="5">
        <v>67</v>
      </c>
      <c r="J24" s="5">
        <v>1.29</v>
      </c>
      <c r="K24" s="5">
        <v>86.43</v>
      </c>
    </row>
    <row r="25" spans="5:11">
      <c r="E25" s="3">
        <v>45026</v>
      </c>
      <c r="F25" s="5" t="s">
        <v>7</v>
      </c>
      <c r="G25" s="5" t="s">
        <v>14</v>
      </c>
      <c r="H25" s="5" t="s">
        <v>25</v>
      </c>
      <c r="I25" s="5">
        <v>66</v>
      </c>
      <c r="J25" s="5">
        <v>1.99</v>
      </c>
      <c r="K25" s="5">
        <v>131.34</v>
      </c>
    </row>
    <row r="26" spans="5:11">
      <c r="E26" s="3">
        <v>45060</v>
      </c>
      <c r="F26" s="5" t="s">
        <v>7</v>
      </c>
      <c r="G26" s="5" t="s">
        <v>11</v>
      </c>
      <c r="H26" s="5" t="s">
        <v>25</v>
      </c>
      <c r="I26" s="5">
        <v>53</v>
      </c>
      <c r="J26" s="5">
        <v>1.29</v>
      </c>
      <c r="K26" s="5">
        <v>68.37</v>
      </c>
    </row>
    <row r="27" spans="5:11">
      <c r="E27" s="3">
        <v>45179</v>
      </c>
      <c r="F27" s="5" t="s">
        <v>7</v>
      </c>
      <c r="G27" s="5" t="s">
        <v>11</v>
      </c>
      <c r="H27" s="5" t="s">
        <v>25</v>
      </c>
      <c r="I27" s="5">
        <v>7</v>
      </c>
      <c r="J27" s="5">
        <v>1.29</v>
      </c>
      <c r="K27" s="5">
        <v>9.0300000000000011</v>
      </c>
    </row>
    <row r="28" spans="5:11">
      <c r="E28" s="3">
        <v>45230</v>
      </c>
      <c r="F28" s="5" t="s">
        <v>7</v>
      </c>
      <c r="G28" s="5" t="s">
        <v>14</v>
      </c>
      <c r="H28" s="5" t="s">
        <v>25</v>
      </c>
      <c r="I28" s="5">
        <v>14</v>
      </c>
      <c r="J28" s="5">
        <v>1.29</v>
      </c>
      <c r="K28" s="5">
        <v>18.060000000000002</v>
      </c>
    </row>
    <row r="29" spans="5:11">
      <c r="E29" s="3">
        <v>44584</v>
      </c>
      <c r="F29" s="5" t="s">
        <v>7</v>
      </c>
      <c r="G29" s="5" t="s">
        <v>8</v>
      </c>
      <c r="H29" s="5" t="s">
        <v>9</v>
      </c>
      <c r="I29" s="5">
        <v>50</v>
      </c>
      <c r="J29" s="5">
        <v>19.989999999999998</v>
      </c>
      <c r="K29" s="5">
        <v>999.49999999999989</v>
      </c>
    </row>
    <row r="30" spans="5:11">
      <c r="E30" s="3">
        <v>44601</v>
      </c>
      <c r="F30" s="5" t="s">
        <v>7</v>
      </c>
      <c r="G30" s="5" t="s">
        <v>13</v>
      </c>
      <c r="H30" s="5" t="s">
        <v>25</v>
      </c>
      <c r="I30" s="5">
        <v>36</v>
      </c>
      <c r="J30" s="5">
        <v>4.99</v>
      </c>
      <c r="K30" s="5">
        <v>179.64000000000001</v>
      </c>
    </row>
    <row r="31" spans="5:11">
      <c r="E31" s="3">
        <v>44618</v>
      </c>
      <c r="F31" s="5" t="s">
        <v>7</v>
      </c>
      <c r="G31" s="5" t="s">
        <v>11</v>
      </c>
      <c r="H31" s="5" t="s">
        <v>23</v>
      </c>
      <c r="I31" s="5">
        <v>27</v>
      </c>
      <c r="J31" s="5">
        <v>19.989999999999998</v>
      </c>
      <c r="K31" s="5">
        <v>539.7299999999999</v>
      </c>
    </row>
    <row r="32" spans="5:11">
      <c r="E32" s="3">
        <v>44669</v>
      </c>
      <c r="F32" s="5" t="s">
        <v>7</v>
      </c>
      <c r="G32" s="5" t="s">
        <v>14</v>
      </c>
      <c r="H32" s="5" t="s">
        <v>25</v>
      </c>
      <c r="I32" s="5">
        <v>75</v>
      </c>
      <c r="J32" s="5">
        <v>1.99</v>
      </c>
      <c r="K32" s="5">
        <v>149.25</v>
      </c>
    </row>
    <row r="33" spans="5:11">
      <c r="E33" s="3">
        <v>44686</v>
      </c>
      <c r="F33" s="5" t="s">
        <v>7</v>
      </c>
      <c r="G33" s="5" t="s">
        <v>13</v>
      </c>
      <c r="H33" s="5" t="s">
        <v>25</v>
      </c>
      <c r="I33" s="5">
        <v>90</v>
      </c>
      <c r="J33" s="5">
        <v>4.99</v>
      </c>
      <c r="K33" s="5">
        <v>449.1</v>
      </c>
    </row>
    <row r="34" spans="5:11">
      <c r="E34" s="3">
        <v>44737</v>
      </c>
      <c r="F34" s="5" t="s">
        <v>7</v>
      </c>
      <c r="G34" s="5" t="s">
        <v>10</v>
      </c>
      <c r="H34" s="5" t="s">
        <v>25</v>
      </c>
      <c r="I34" s="5">
        <v>90</v>
      </c>
      <c r="J34" s="5">
        <v>4.99</v>
      </c>
      <c r="K34" s="5">
        <v>449.1</v>
      </c>
    </row>
    <row r="35" spans="5:11">
      <c r="E35" s="3">
        <v>44805</v>
      </c>
      <c r="F35" s="5" t="s">
        <v>7</v>
      </c>
      <c r="G35" s="5" t="s">
        <v>12</v>
      </c>
      <c r="H35" s="5" t="s">
        <v>22</v>
      </c>
      <c r="I35" s="5">
        <v>2</v>
      </c>
      <c r="J35" s="5">
        <v>125</v>
      </c>
      <c r="K35" s="5">
        <v>250</v>
      </c>
    </row>
    <row r="36" spans="5:11">
      <c r="E36" s="3">
        <v>44839</v>
      </c>
      <c r="F36" s="5" t="s">
        <v>7</v>
      </c>
      <c r="G36" s="5" t="s">
        <v>10</v>
      </c>
      <c r="H36" s="5" t="s">
        <v>9</v>
      </c>
      <c r="I36" s="5">
        <v>28</v>
      </c>
      <c r="J36" s="5">
        <v>8.99</v>
      </c>
      <c r="K36" s="5">
        <v>251.72</v>
      </c>
    </row>
    <row r="37" spans="5:11">
      <c r="E37" s="3">
        <v>44890</v>
      </c>
      <c r="F37" s="5" t="s">
        <v>7</v>
      </c>
      <c r="G37" s="5" t="s">
        <v>8</v>
      </c>
      <c r="H37" s="5" t="s">
        <v>24</v>
      </c>
      <c r="I37" s="5">
        <v>96</v>
      </c>
      <c r="J37" s="5">
        <v>4.99</v>
      </c>
      <c r="K37" s="5">
        <v>479.04</v>
      </c>
    </row>
    <row r="38" spans="5:11">
      <c r="E38" s="3">
        <v>44907</v>
      </c>
      <c r="F38" s="5" t="s">
        <v>7</v>
      </c>
      <c r="G38" s="5" t="s">
        <v>12</v>
      </c>
      <c r="H38" s="5" t="s">
        <v>25</v>
      </c>
      <c r="I38" s="5">
        <v>67</v>
      </c>
      <c r="J38" s="5">
        <v>1.29</v>
      </c>
      <c r="K38" s="5">
        <v>86.43</v>
      </c>
    </row>
    <row r="39" spans="5:11">
      <c r="E39" s="3">
        <v>44576</v>
      </c>
      <c r="F39" s="5" t="s">
        <v>7</v>
      </c>
      <c r="G39" s="5" t="s">
        <v>11</v>
      </c>
      <c r="H39" s="5" t="s">
        <v>9</v>
      </c>
      <c r="I39" s="5">
        <v>46</v>
      </c>
      <c r="J39" s="5">
        <v>8.99</v>
      </c>
      <c r="K39" s="5">
        <v>413.54</v>
      </c>
    </row>
    <row r="40" spans="5:11">
      <c r="E40" s="3">
        <v>44593</v>
      </c>
      <c r="F40" s="5" t="s">
        <v>7</v>
      </c>
      <c r="G40" s="5" t="s">
        <v>12</v>
      </c>
      <c r="H40" s="5" t="s">
        <v>9</v>
      </c>
      <c r="I40" s="5">
        <v>87</v>
      </c>
      <c r="J40" s="5">
        <v>15</v>
      </c>
      <c r="K40" s="5">
        <v>1305</v>
      </c>
    </row>
    <row r="41" spans="5:11">
      <c r="E41" s="3">
        <v>44644</v>
      </c>
      <c r="F41" s="5" t="s">
        <v>7</v>
      </c>
      <c r="G41" s="5" t="s">
        <v>13</v>
      </c>
      <c r="H41" s="5" t="s">
        <v>24</v>
      </c>
      <c r="I41" s="5">
        <v>50</v>
      </c>
      <c r="J41" s="5">
        <v>4.99</v>
      </c>
      <c r="K41" s="5">
        <v>249.5</v>
      </c>
    </row>
    <row r="42" spans="5:11">
      <c r="E42" s="3">
        <v>44661</v>
      </c>
      <c r="F42" s="5" t="s">
        <v>7</v>
      </c>
      <c r="G42" s="5" t="s">
        <v>14</v>
      </c>
      <c r="H42" s="5" t="s">
        <v>25</v>
      </c>
      <c r="I42" s="5">
        <v>66</v>
      </c>
      <c r="J42" s="5">
        <v>1.99</v>
      </c>
      <c r="K42" s="5">
        <v>131.34</v>
      </c>
    </row>
    <row r="43" spans="5:11">
      <c r="E43" s="3">
        <v>44695</v>
      </c>
      <c r="F43" s="5" t="s">
        <v>7</v>
      </c>
      <c r="G43" s="5" t="s">
        <v>11</v>
      </c>
      <c r="H43" s="5" t="s">
        <v>25</v>
      </c>
      <c r="I43" s="5">
        <v>53</v>
      </c>
      <c r="J43" s="5">
        <v>1.29</v>
      </c>
      <c r="K43" s="5">
        <v>68.37</v>
      </c>
    </row>
    <row r="44" spans="5:11">
      <c r="E44" s="3">
        <v>44712</v>
      </c>
      <c r="F44" s="5" t="s">
        <v>7</v>
      </c>
      <c r="G44" s="5" t="s">
        <v>11</v>
      </c>
      <c r="H44" s="5" t="s">
        <v>9</v>
      </c>
      <c r="I44" s="5">
        <v>80</v>
      </c>
      <c r="J44" s="5">
        <v>8.99</v>
      </c>
      <c r="K44" s="5">
        <v>719.2</v>
      </c>
    </row>
    <row r="45" spans="5:11">
      <c r="E45" s="3">
        <v>44729</v>
      </c>
      <c r="F45" s="5" t="s">
        <v>7</v>
      </c>
      <c r="G45" s="5" t="s">
        <v>8</v>
      </c>
      <c r="H45" s="5" t="s">
        <v>22</v>
      </c>
      <c r="I45" s="5">
        <v>5</v>
      </c>
      <c r="J45" s="5">
        <v>125</v>
      </c>
      <c r="K45" s="5">
        <v>625</v>
      </c>
    </row>
    <row r="46" spans="5:11">
      <c r="E46" s="3">
        <v>44763</v>
      </c>
      <c r="F46" s="5" t="s">
        <v>7</v>
      </c>
      <c r="G46" s="5" t="s">
        <v>10</v>
      </c>
      <c r="H46" s="5" t="s">
        <v>24</v>
      </c>
      <c r="I46" s="5">
        <v>55</v>
      </c>
      <c r="J46" s="5">
        <v>12.49</v>
      </c>
      <c r="K46" s="5">
        <v>686.95</v>
      </c>
    </row>
    <row r="47" spans="5:11">
      <c r="E47" s="3">
        <v>44780</v>
      </c>
      <c r="F47" s="5" t="s">
        <v>7</v>
      </c>
      <c r="G47" s="5" t="s">
        <v>8</v>
      </c>
      <c r="H47" s="5" t="s">
        <v>24</v>
      </c>
      <c r="I47" s="5">
        <v>42</v>
      </c>
      <c r="J47" s="5">
        <v>23.95</v>
      </c>
      <c r="K47" s="5">
        <v>1005.9</v>
      </c>
    </row>
    <row r="48" spans="5:11">
      <c r="E48" s="3">
        <v>44814</v>
      </c>
      <c r="F48" s="5" t="s">
        <v>7</v>
      </c>
      <c r="G48" s="5" t="s">
        <v>11</v>
      </c>
      <c r="H48" s="5" t="s">
        <v>25</v>
      </c>
      <c r="I48" s="5">
        <v>7</v>
      </c>
      <c r="J48" s="5">
        <v>1.29</v>
      </c>
      <c r="K48" s="5">
        <v>9.0300000000000011</v>
      </c>
    </row>
    <row r="49" spans="5:11">
      <c r="E49" s="3">
        <v>44865</v>
      </c>
      <c r="F49" s="5" t="s">
        <v>7</v>
      </c>
      <c r="G49" s="5" t="s">
        <v>14</v>
      </c>
      <c r="H49" s="5" t="s">
        <v>25</v>
      </c>
      <c r="I49" s="5">
        <v>14</v>
      </c>
      <c r="J49" s="5">
        <v>1.29</v>
      </c>
      <c r="K49" s="5">
        <v>18.060000000000002</v>
      </c>
    </row>
    <row r="50" spans="5:11">
      <c r="E50" s="3">
        <v>44882</v>
      </c>
      <c r="F50" s="5" t="s">
        <v>7</v>
      </c>
      <c r="G50" s="5" t="s">
        <v>13</v>
      </c>
      <c r="H50" s="5" t="s">
        <v>9</v>
      </c>
      <c r="I50" s="5">
        <v>11</v>
      </c>
      <c r="J50" s="5">
        <v>4.99</v>
      </c>
      <c r="K50" s="5">
        <v>54.89</v>
      </c>
    </row>
    <row r="51" spans="5:11">
      <c r="E51" s="3">
        <v>44899</v>
      </c>
      <c r="F51" s="5" t="s">
        <v>7</v>
      </c>
      <c r="G51" s="5" t="s">
        <v>13</v>
      </c>
      <c r="H51" s="5" t="s">
        <v>9</v>
      </c>
      <c r="I51" s="5">
        <v>94</v>
      </c>
      <c r="J51" s="5">
        <v>19.989999999999998</v>
      </c>
      <c r="K51" s="5">
        <v>1879.06</v>
      </c>
    </row>
    <row r="52" spans="5:11">
      <c r="E52" s="3">
        <v>44916</v>
      </c>
      <c r="F52" s="5" t="s">
        <v>7</v>
      </c>
      <c r="G52" s="5" t="s">
        <v>14</v>
      </c>
      <c r="H52" s="5" t="s">
        <v>9</v>
      </c>
      <c r="I52" s="5">
        <v>28</v>
      </c>
      <c r="J52" s="5">
        <v>4.99</v>
      </c>
      <c r="K52" s="5">
        <v>139.72</v>
      </c>
    </row>
    <row r="53" spans="5:11">
      <c r="E53" s="3">
        <v>44584</v>
      </c>
      <c r="F53" s="5" t="s">
        <v>7</v>
      </c>
      <c r="G53" s="5" t="s">
        <v>8</v>
      </c>
      <c r="H53" s="5" t="s">
        <v>9</v>
      </c>
      <c r="I53" s="5">
        <v>50</v>
      </c>
      <c r="J53" s="5">
        <v>19.989999999999998</v>
      </c>
      <c r="K53" s="5">
        <v>999.49999999999989</v>
      </c>
    </row>
    <row r="54" spans="5:11">
      <c r="E54" s="3">
        <v>44601</v>
      </c>
      <c r="F54" s="5" t="s">
        <v>7</v>
      </c>
      <c r="G54" s="5" t="s">
        <v>13</v>
      </c>
      <c r="H54" s="5" t="s">
        <v>25</v>
      </c>
      <c r="I54" s="5">
        <v>36</v>
      </c>
      <c r="J54" s="5">
        <v>4.99</v>
      </c>
      <c r="K54" s="5">
        <v>179.64000000000001</v>
      </c>
    </row>
    <row r="55" spans="5:11">
      <c r="E55" s="3">
        <v>44618</v>
      </c>
      <c r="F55" s="5" t="s">
        <v>7</v>
      </c>
      <c r="G55" s="5" t="s">
        <v>11</v>
      </c>
      <c r="H55" s="5" t="s">
        <v>23</v>
      </c>
      <c r="I55" s="5">
        <v>27</v>
      </c>
      <c r="J55" s="5">
        <v>19.989999999999998</v>
      </c>
      <c r="K55" s="5">
        <v>539.7299999999999</v>
      </c>
    </row>
    <row r="56" spans="5:11">
      <c r="E56" s="3">
        <v>44669</v>
      </c>
      <c r="F56" s="5" t="s">
        <v>7</v>
      </c>
      <c r="G56" s="5" t="s">
        <v>14</v>
      </c>
      <c r="H56" s="5" t="s">
        <v>25</v>
      </c>
      <c r="I56" s="5">
        <v>75</v>
      </c>
      <c r="J56" s="5">
        <v>1.99</v>
      </c>
      <c r="K56" s="5">
        <v>149.25</v>
      </c>
    </row>
    <row r="57" spans="5:11">
      <c r="E57" s="3">
        <v>44686</v>
      </c>
      <c r="F57" s="5" t="s">
        <v>7</v>
      </c>
      <c r="G57" s="5" t="s">
        <v>13</v>
      </c>
      <c r="H57" s="5" t="s">
        <v>25</v>
      </c>
      <c r="I57" s="5">
        <v>90</v>
      </c>
      <c r="J57" s="5">
        <v>4.99</v>
      </c>
      <c r="K57" s="5">
        <v>449.1</v>
      </c>
    </row>
    <row r="58" spans="5:11">
      <c r="E58" s="3">
        <v>44737</v>
      </c>
      <c r="F58" s="5" t="s">
        <v>7</v>
      </c>
      <c r="G58" s="5" t="s">
        <v>10</v>
      </c>
      <c r="H58" s="5" t="s">
        <v>25</v>
      </c>
      <c r="I58" s="5">
        <v>90</v>
      </c>
      <c r="J58" s="5">
        <v>4.99</v>
      </c>
      <c r="K58" s="5">
        <v>449.1</v>
      </c>
    </row>
    <row r="59" spans="5:11">
      <c r="E59" s="3">
        <v>44805</v>
      </c>
      <c r="F59" s="5" t="s">
        <v>7</v>
      </c>
      <c r="G59" s="5" t="s">
        <v>12</v>
      </c>
      <c r="H59" s="5" t="s">
        <v>22</v>
      </c>
      <c r="I59" s="5">
        <v>2</v>
      </c>
      <c r="J59" s="5">
        <v>125</v>
      </c>
      <c r="K59" s="5">
        <v>250</v>
      </c>
    </row>
    <row r="60" spans="5:11">
      <c r="E60" s="3">
        <v>44839</v>
      </c>
      <c r="F60" s="5" t="s">
        <v>7</v>
      </c>
      <c r="G60" s="5" t="s">
        <v>10</v>
      </c>
      <c r="H60" s="5" t="s">
        <v>9</v>
      </c>
      <c r="I60" s="5">
        <v>28</v>
      </c>
      <c r="J60" s="5">
        <v>8.99</v>
      </c>
      <c r="K60" s="5">
        <v>251.72</v>
      </c>
    </row>
    <row r="61" spans="5:11">
      <c r="E61" s="3">
        <v>44890</v>
      </c>
      <c r="F61" s="5" t="s">
        <v>7</v>
      </c>
      <c r="G61" s="5" t="s">
        <v>8</v>
      </c>
      <c r="H61" s="5" t="s">
        <v>24</v>
      </c>
      <c r="I61" s="5">
        <v>96</v>
      </c>
      <c r="J61" s="5">
        <v>4.99</v>
      </c>
      <c r="K61" s="5">
        <v>479.04</v>
      </c>
    </row>
    <row r="62" spans="5:11">
      <c r="E62" s="3">
        <v>44907</v>
      </c>
      <c r="F62" s="5" t="s">
        <v>7</v>
      </c>
      <c r="G62" s="5" t="s">
        <v>12</v>
      </c>
      <c r="H62" s="5" t="s">
        <v>25</v>
      </c>
      <c r="I62" s="5">
        <v>67</v>
      </c>
      <c r="J62" s="5">
        <v>1.29</v>
      </c>
      <c r="K62" s="5">
        <v>86.43</v>
      </c>
    </row>
    <row r="63" spans="5:11">
      <c r="E63" s="3">
        <v>44576</v>
      </c>
      <c r="F63" s="5" t="s">
        <v>7</v>
      </c>
      <c r="G63" s="5" t="s">
        <v>11</v>
      </c>
      <c r="H63" s="5" t="s">
        <v>9</v>
      </c>
      <c r="I63" s="5">
        <v>46</v>
      </c>
      <c r="J63" s="5">
        <v>8.99</v>
      </c>
      <c r="K63" s="5">
        <v>413.54</v>
      </c>
    </row>
    <row r="64" spans="5:11">
      <c r="E64" s="3">
        <v>44593</v>
      </c>
      <c r="F64" s="5" t="s">
        <v>7</v>
      </c>
      <c r="G64" s="5" t="s">
        <v>12</v>
      </c>
      <c r="H64" s="5" t="s">
        <v>9</v>
      </c>
      <c r="I64" s="5">
        <v>87</v>
      </c>
      <c r="J64" s="5">
        <v>15</v>
      </c>
      <c r="K64" s="5">
        <v>1305</v>
      </c>
    </row>
    <row r="65" spans="5:11">
      <c r="E65" s="3">
        <v>44644</v>
      </c>
      <c r="F65" s="5" t="s">
        <v>7</v>
      </c>
      <c r="G65" s="5" t="s">
        <v>13</v>
      </c>
      <c r="H65" s="5" t="s">
        <v>24</v>
      </c>
      <c r="I65" s="5">
        <v>50</v>
      </c>
      <c r="J65" s="5">
        <v>4.99</v>
      </c>
      <c r="K65" s="5">
        <v>249.5</v>
      </c>
    </row>
    <row r="66" spans="5:11">
      <c r="E66" s="3">
        <v>44661</v>
      </c>
      <c r="F66" s="5" t="s">
        <v>7</v>
      </c>
      <c r="G66" s="5" t="s">
        <v>14</v>
      </c>
      <c r="H66" s="5" t="s">
        <v>25</v>
      </c>
      <c r="I66" s="5">
        <v>66</v>
      </c>
      <c r="J66" s="5">
        <v>1.99</v>
      </c>
      <c r="K66" s="5">
        <v>131.34</v>
      </c>
    </row>
    <row r="67" spans="5:11">
      <c r="E67" s="3">
        <v>44695</v>
      </c>
      <c r="F67" s="5" t="s">
        <v>7</v>
      </c>
      <c r="G67" s="5" t="s">
        <v>11</v>
      </c>
      <c r="H67" s="5" t="s">
        <v>25</v>
      </c>
      <c r="I67" s="5">
        <v>53</v>
      </c>
      <c r="J67" s="5">
        <v>1.29</v>
      </c>
      <c r="K67" s="5">
        <v>68.37</v>
      </c>
    </row>
    <row r="68" spans="5:11">
      <c r="E68" s="3">
        <v>44712</v>
      </c>
      <c r="F68" s="5" t="s">
        <v>7</v>
      </c>
      <c r="G68" s="5" t="s">
        <v>11</v>
      </c>
      <c r="H68" s="5" t="s">
        <v>9</v>
      </c>
      <c r="I68" s="5">
        <v>80</v>
      </c>
      <c r="J68" s="5">
        <v>8.99</v>
      </c>
      <c r="K68" s="5">
        <v>719.2</v>
      </c>
    </row>
    <row r="69" spans="5:11">
      <c r="E69" s="3">
        <v>44729</v>
      </c>
      <c r="F69" s="5" t="s">
        <v>7</v>
      </c>
      <c r="G69" s="5" t="s">
        <v>8</v>
      </c>
      <c r="H69" s="5" t="s">
        <v>22</v>
      </c>
      <c r="I69" s="5">
        <v>5</v>
      </c>
      <c r="J69" s="5">
        <v>125</v>
      </c>
      <c r="K69" s="5">
        <v>625</v>
      </c>
    </row>
    <row r="70" spans="5:11">
      <c r="E70" s="3">
        <v>44763</v>
      </c>
      <c r="F70" s="5" t="s">
        <v>7</v>
      </c>
      <c r="G70" s="5" t="s">
        <v>10</v>
      </c>
      <c r="H70" s="5" t="s">
        <v>24</v>
      </c>
      <c r="I70" s="5">
        <v>55</v>
      </c>
      <c r="J70" s="5">
        <v>12.49</v>
      </c>
      <c r="K70" s="5">
        <v>686.95</v>
      </c>
    </row>
    <row r="71" spans="5:11">
      <c r="E71" s="3">
        <v>44780</v>
      </c>
      <c r="F71" s="5" t="s">
        <v>7</v>
      </c>
      <c r="G71" s="5" t="s">
        <v>8</v>
      </c>
      <c r="H71" s="5" t="s">
        <v>24</v>
      </c>
      <c r="I71" s="5">
        <v>42</v>
      </c>
      <c r="J71" s="5">
        <v>23.95</v>
      </c>
      <c r="K71" s="5">
        <v>1005.9</v>
      </c>
    </row>
    <row r="72" spans="5:11">
      <c r="E72" s="3">
        <v>44814</v>
      </c>
      <c r="F72" s="5" t="s">
        <v>7</v>
      </c>
      <c r="G72" s="5" t="s">
        <v>11</v>
      </c>
      <c r="H72" s="5" t="s">
        <v>25</v>
      </c>
      <c r="I72" s="5">
        <v>7</v>
      </c>
      <c r="J72" s="5">
        <v>1.29</v>
      </c>
      <c r="K72" s="5">
        <v>9.0300000000000011</v>
      </c>
    </row>
    <row r="73" spans="5:11">
      <c r="E73" s="3">
        <v>44865</v>
      </c>
      <c r="F73" s="5" t="s">
        <v>7</v>
      </c>
      <c r="G73" s="5" t="s">
        <v>14</v>
      </c>
      <c r="H73" s="5" t="s">
        <v>25</v>
      </c>
      <c r="I73" s="5">
        <v>14</v>
      </c>
      <c r="J73" s="5">
        <v>1.29</v>
      </c>
      <c r="K73" s="5">
        <v>18.060000000000002</v>
      </c>
    </row>
    <row r="74" spans="5:11">
      <c r="E74" s="3">
        <v>44882</v>
      </c>
      <c r="F74" s="5" t="s">
        <v>7</v>
      </c>
      <c r="G74" s="5" t="s">
        <v>13</v>
      </c>
      <c r="H74" s="5" t="s">
        <v>9</v>
      </c>
      <c r="I74" s="5">
        <v>11</v>
      </c>
      <c r="J74" s="5">
        <v>4.99</v>
      </c>
      <c r="K74" s="5">
        <v>54.89</v>
      </c>
    </row>
    <row r="75" spans="5:11">
      <c r="E75" s="3">
        <v>44899</v>
      </c>
      <c r="F75" s="5" t="s">
        <v>7</v>
      </c>
      <c r="G75" s="5" t="s">
        <v>13</v>
      </c>
      <c r="H75" s="5" t="s">
        <v>9</v>
      </c>
      <c r="I75" s="5">
        <v>94</v>
      </c>
      <c r="J75" s="5">
        <v>19.989999999999998</v>
      </c>
      <c r="K75" s="5">
        <v>1879.06</v>
      </c>
    </row>
    <row r="76" spans="5:11">
      <c r="E76" s="3">
        <v>44916</v>
      </c>
      <c r="F76" s="5" t="s">
        <v>7</v>
      </c>
      <c r="G76" s="5" t="s">
        <v>14</v>
      </c>
      <c r="H76" s="5" t="s">
        <v>9</v>
      </c>
      <c r="I76" s="5">
        <v>28</v>
      </c>
      <c r="J76" s="5">
        <v>4.99</v>
      </c>
      <c r="K76" s="5">
        <v>139.72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00B050"/>
  </sheetPr>
  <dimension ref="A1:AF49"/>
  <sheetViews>
    <sheetView zoomScale="115" zoomScaleNormal="115" workbookViewId="0">
      <pane ySplit="3" topLeftCell="A31" activePane="bottomLeft" state="frozen"/>
      <selection pane="bottomLeft" activeCell="H44" sqref="H44"/>
    </sheetView>
  </sheetViews>
  <sheetFormatPr defaultRowHeight="15"/>
  <cols>
    <col min="1" max="3" width="16.7109375" customWidth="1"/>
    <col min="4" max="4" width="11.42578125" customWidth="1"/>
    <col min="6" max="6" width="13.7109375" bestFit="1" customWidth="1"/>
    <col min="7" max="7" width="10.28515625" bestFit="1" customWidth="1"/>
    <col min="8" max="8" width="11.140625" bestFit="1" customWidth="1"/>
    <col min="9" max="9" width="15" bestFit="1" customWidth="1"/>
    <col min="10" max="10" width="10.140625" bestFit="1" customWidth="1"/>
    <col min="12" max="12" width="9" bestFit="1" customWidth="1"/>
    <col min="13" max="13" width="7.85546875" bestFit="1" customWidth="1"/>
    <col min="14" max="14" width="10.42578125" bestFit="1" customWidth="1"/>
    <col min="15" max="15" width="10.140625" bestFit="1" customWidth="1"/>
    <col min="16" max="16" width="9.42578125" bestFit="1" customWidth="1"/>
    <col min="17" max="17" width="9" bestFit="1" customWidth="1"/>
    <col min="18" max="18" width="7.85546875" bestFit="1" customWidth="1"/>
    <col min="19" max="19" width="10.42578125" bestFit="1" customWidth="1"/>
    <col min="20" max="20" width="10.140625" bestFit="1" customWidth="1"/>
    <col min="24" max="24" width="12.7109375" bestFit="1" customWidth="1"/>
    <col min="25" max="25" width="8.140625" bestFit="1" customWidth="1"/>
    <col min="26" max="26" width="7.140625" bestFit="1" customWidth="1"/>
    <col min="27" max="27" width="10.140625" bestFit="1" customWidth="1"/>
    <col min="29" max="29" width="9" bestFit="1" customWidth="1"/>
    <col min="30" max="30" width="8.140625" bestFit="1" customWidth="1"/>
    <col min="31" max="31" width="7.140625" bestFit="1" customWidth="1"/>
    <col min="32" max="32" width="10.140625" bestFit="1" customWidth="1"/>
  </cols>
  <sheetData>
    <row r="1" spans="1:32" s="42" customFormat="1" ht="44.45" customHeight="1">
      <c r="C1" s="44" t="s">
        <v>32</v>
      </c>
    </row>
    <row r="2" spans="1:32" s="42" customFormat="1" ht="15.75">
      <c r="C2" s="45" t="s">
        <v>98</v>
      </c>
    </row>
    <row r="3" spans="1:32" s="42" customFormat="1" ht="21" customHeight="1">
      <c r="C3" s="46" t="s">
        <v>99</v>
      </c>
      <c r="F3" s="45"/>
    </row>
    <row r="4" spans="1:32" ht="23.25">
      <c r="A4" s="6"/>
    </row>
    <row r="5" spans="1:32" ht="23.25">
      <c r="A5" s="6" t="s">
        <v>108</v>
      </c>
    </row>
    <row r="6" spans="1:32" ht="23.25">
      <c r="A6" s="6" t="s">
        <v>93</v>
      </c>
    </row>
    <row r="7" spans="1:32" ht="23.25">
      <c r="A7" s="6" t="s">
        <v>96</v>
      </c>
    </row>
    <row r="9" spans="1:32" ht="18.75">
      <c r="A9" s="76" t="s">
        <v>1</v>
      </c>
      <c r="B9" s="77" t="s">
        <v>2</v>
      </c>
      <c r="C9" s="77" t="s">
        <v>3</v>
      </c>
      <c r="D9" s="78" t="s">
        <v>76</v>
      </c>
      <c r="T9" s="74"/>
      <c r="U9" s="74"/>
      <c r="V9" s="9"/>
      <c r="W9" s="9"/>
      <c r="X9" s="74"/>
      <c r="Y9" s="9"/>
      <c r="Z9" s="9"/>
      <c r="AA9" s="9"/>
      <c r="AB9" s="9"/>
      <c r="AC9" s="9"/>
      <c r="AD9" s="9"/>
      <c r="AE9" s="9"/>
      <c r="AF9" s="9"/>
    </row>
    <row r="10" spans="1:32" ht="15.75">
      <c r="A10" s="69" t="s">
        <v>7</v>
      </c>
      <c r="B10" s="39" t="s">
        <v>8</v>
      </c>
      <c r="C10" s="39" t="s">
        <v>9</v>
      </c>
      <c r="D10" s="34">
        <v>100</v>
      </c>
      <c r="T10" s="75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ht="15.75">
      <c r="A11" s="69" t="s">
        <v>7</v>
      </c>
      <c r="B11" s="39" t="s">
        <v>10</v>
      </c>
      <c r="C11" s="39" t="s">
        <v>9</v>
      </c>
      <c r="D11" s="34">
        <v>200</v>
      </c>
      <c r="T11" s="75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ht="15.75">
      <c r="A12" s="69" t="s">
        <v>7</v>
      </c>
      <c r="B12" s="39" t="s">
        <v>11</v>
      </c>
      <c r="C12" s="39" t="s">
        <v>9</v>
      </c>
      <c r="D12" s="34">
        <v>300</v>
      </c>
      <c r="T12" s="75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ht="15.75">
      <c r="A13" s="69" t="s">
        <v>7</v>
      </c>
      <c r="B13" s="39" t="s">
        <v>12</v>
      </c>
      <c r="C13" s="39" t="s">
        <v>9</v>
      </c>
      <c r="D13" s="34">
        <v>400</v>
      </c>
      <c r="T13" s="75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ht="15.75">
      <c r="A14" s="69" t="s">
        <v>7</v>
      </c>
      <c r="B14" s="39" t="s">
        <v>11</v>
      </c>
      <c r="C14" s="39" t="s">
        <v>9</v>
      </c>
      <c r="D14" s="34">
        <v>500</v>
      </c>
      <c r="T14" s="75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ht="15.75">
      <c r="A15" s="69" t="s">
        <v>7</v>
      </c>
      <c r="B15" s="39" t="s">
        <v>13</v>
      </c>
      <c r="C15" s="39" t="s">
        <v>9</v>
      </c>
      <c r="D15" s="34">
        <v>600</v>
      </c>
      <c r="T15" s="75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ht="15.75">
      <c r="A16" s="69" t="s">
        <v>7</v>
      </c>
      <c r="B16" s="39" t="s">
        <v>13</v>
      </c>
      <c r="C16" s="39" t="s">
        <v>9</v>
      </c>
      <c r="D16" s="34">
        <v>700</v>
      </c>
      <c r="T16" s="75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ht="15.75">
      <c r="A17" s="69" t="s">
        <v>7</v>
      </c>
      <c r="B17" s="39" t="s">
        <v>10</v>
      </c>
      <c r="C17" s="39" t="s">
        <v>24</v>
      </c>
      <c r="D17" s="34">
        <v>800</v>
      </c>
      <c r="T17" s="75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ht="15.75">
      <c r="A18" s="69" t="s">
        <v>7</v>
      </c>
      <c r="B18" s="39" t="s">
        <v>8</v>
      </c>
      <c r="C18" s="39" t="s">
        <v>24</v>
      </c>
      <c r="D18" s="34">
        <v>900</v>
      </c>
      <c r="T18" s="75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ht="15.75">
      <c r="A19" s="69" t="s">
        <v>15</v>
      </c>
      <c r="B19" s="39" t="s">
        <v>16</v>
      </c>
      <c r="C19" s="39" t="s">
        <v>24</v>
      </c>
      <c r="D19" s="34">
        <v>1000</v>
      </c>
      <c r="T19" s="75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ht="15.75">
      <c r="A20" s="69" t="s">
        <v>15</v>
      </c>
      <c r="B20" s="39" t="s">
        <v>18</v>
      </c>
      <c r="C20" s="39" t="s">
        <v>24</v>
      </c>
      <c r="D20" s="34">
        <v>200</v>
      </c>
      <c r="T20" s="75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ht="15.75">
      <c r="A21" s="69" t="s">
        <v>15</v>
      </c>
      <c r="B21" s="39" t="s">
        <v>16</v>
      </c>
      <c r="C21" s="39" t="s">
        <v>24</v>
      </c>
      <c r="D21" s="34">
        <v>300</v>
      </c>
      <c r="T21" s="75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ht="15.75">
      <c r="A22" s="69" t="s">
        <v>7</v>
      </c>
      <c r="B22" s="39" t="s">
        <v>13</v>
      </c>
      <c r="C22" s="39" t="s">
        <v>25</v>
      </c>
      <c r="D22" s="34">
        <v>400</v>
      </c>
      <c r="T22" s="75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ht="15.75">
      <c r="A23" s="69" t="s">
        <v>7</v>
      </c>
      <c r="B23" s="39" t="s">
        <v>11</v>
      </c>
      <c r="C23" s="39" t="s">
        <v>9</v>
      </c>
      <c r="D23" s="34">
        <v>500</v>
      </c>
      <c r="T23" s="75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ht="15.75">
      <c r="A24" s="69" t="s">
        <v>7</v>
      </c>
      <c r="B24" s="39" t="s">
        <v>13</v>
      </c>
      <c r="C24" s="39" t="s">
        <v>25</v>
      </c>
      <c r="D24" s="34">
        <v>600</v>
      </c>
      <c r="T24" s="75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ht="15.75">
      <c r="A25" s="69" t="s">
        <v>7</v>
      </c>
      <c r="B25" s="39" t="s">
        <v>10</v>
      </c>
      <c r="C25" s="39" t="s">
        <v>25</v>
      </c>
      <c r="D25" s="34">
        <v>700</v>
      </c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ht="15.75">
      <c r="A26" s="69" t="s">
        <v>7</v>
      </c>
      <c r="B26" s="39" t="s">
        <v>12</v>
      </c>
      <c r="C26" s="39" t="s">
        <v>25</v>
      </c>
      <c r="D26" s="34">
        <v>800</v>
      </c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ht="15.75">
      <c r="A27" s="69" t="s">
        <v>7</v>
      </c>
      <c r="B27" s="39" t="s">
        <v>14</v>
      </c>
      <c r="C27" s="39" t="s">
        <v>25</v>
      </c>
      <c r="D27" s="34">
        <v>900</v>
      </c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ht="15.75">
      <c r="A28" s="69" t="s">
        <v>7</v>
      </c>
      <c r="B28" s="39" t="s">
        <v>11</v>
      </c>
      <c r="C28" s="39" t="s">
        <v>25</v>
      </c>
      <c r="D28" s="34">
        <v>1000</v>
      </c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ht="15.75">
      <c r="A29" s="69" t="s">
        <v>7</v>
      </c>
      <c r="B29" s="39" t="s">
        <v>12</v>
      </c>
      <c r="C29" s="39" t="s">
        <v>9</v>
      </c>
      <c r="D29" s="34">
        <v>400</v>
      </c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ht="15.75">
      <c r="A30" s="69" t="s">
        <v>7</v>
      </c>
      <c r="B30" s="39" t="s">
        <v>10</v>
      </c>
      <c r="C30" s="39" t="s">
        <v>24</v>
      </c>
      <c r="D30" s="34">
        <v>800</v>
      </c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ht="15.75">
      <c r="A31" s="69" t="s">
        <v>7</v>
      </c>
      <c r="B31" s="39" t="s">
        <v>8</v>
      </c>
      <c r="C31" s="39" t="s">
        <v>9</v>
      </c>
      <c r="D31" s="34">
        <v>100</v>
      </c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ht="15.75">
      <c r="A32" s="70" t="s">
        <v>7</v>
      </c>
      <c r="B32" s="40" t="s">
        <v>8</v>
      </c>
      <c r="C32" s="40" t="s">
        <v>9</v>
      </c>
      <c r="D32" s="35">
        <v>500</v>
      </c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ht="15.75">
      <c r="A33" s="69" t="s">
        <v>7</v>
      </c>
      <c r="B33" s="39" t="s">
        <v>11</v>
      </c>
      <c r="C33" s="39" t="s">
        <v>25</v>
      </c>
      <c r="D33" s="34">
        <v>900</v>
      </c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ht="15.75">
      <c r="A34" s="70" t="s">
        <v>7</v>
      </c>
      <c r="B34" s="40" t="s">
        <v>13</v>
      </c>
      <c r="C34" s="40" t="s">
        <v>25</v>
      </c>
      <c r="D34" s="35">
        <v>500</v>
      </c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ht="15.75">
      <c r="A35" s="70" t="s">
        <v>7</v>
      </c>
      <c r="B35" s="40" t="s">
        <v>8</v>
      </c>
      <c r="C35" s="40" t="s">
        <v>9</v>
      </c>
      <c r="D35" s="35">
        <v>1500</v>
      </c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ht="15.75">
      <c r="A36" s="70" t="s">
        <v>7</v>
      </c>
      <c r="B36" s="40" t="s">
        <v>11</v>
      </c>
      <c r="C36" s="40" t="s">
        <v>25</v>
      </c>
      <c r="D36" s="35">
        <v>1200</v>
      </c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ht="15.75">
      <c r="A37" s="70" t="s">
        <v>7</v>
      </c>
      <c r="B37" s="40" t="s">
        <v>11</v>
      </c>
      <c r="C37" s="40" t="s">
        <v>25</v>
      </c>
      <c r="D37" s="35">
        <v>1080</v>
      </c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ht="15.75">
      <c r="A38" s="70" t="s">
        <v>7</v>
      </c>
      <c r="B38" s="40" t="s">
        <v>10</v>
      </c>
      <c r="C38" s="40" t="s">
        <v>25</v>
      </c>
      <c r="D38" s="35">
        <v>1700</v>
      </c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ht="15.75">
      <c r="A39" s="70" t="s">
        <v>7</v>
      </c>
      <c r="B39" s="40" t="s">
        <v>8</v>
      </c>
      <c r="C39" s="40" t="s">
        <v>9</v>
      </c>
      <c r="D39" s="35">
        <v>5001</v>
      </c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ht="15.75">
      <c r="A40" s="70" t="s">
        <v>7</v>
      </c>
      <c r="B40" s="40" t="s">
        <v>8</v>
      </c>
      <c r="C40" s="40" t="s">
        <v>9</v>
      </c>
      <c r="D40" s="35">
        <v>5002</v>
      </c>
    </row>
    <row r="41" spans="1:32" ht="15.75">
      <c r="A41" s="70" t="s">
        <v>7</v>
      </c>
      <c r="B41" s="40" t="s">
        <v>8</v>
      </c>
      <c r="C41" s="40" t="s">
        <v>9</v>
      </c>
      <c r="D41" s="35">
        <v>5003</v>
      </c>
    </row>
    <row r="42" spans="1:32" ht="15.75">
      <c r="A42" s="70" t="s">
        <v>7</v>
      </c>
      <c r="B42" s="40" t="s">
        <v>8</v>
      </c>
      <c r="C42" s="40" t="s">
        <v>9</v>
      </c>
      <c r="D42" s="35">
        <v>5004</v>
      </c>
    </row>
    <row r="43" spans="1:32" ht="15.75">
      <c r="A43" s="70" t="s">
        <v>7</v>
      </c>
      <c r="B43" s="40" t="s">
        <v>8</v>
      </c>
      <c r="C43" s="40" t="s">
        <v>9</v>
      </c>
      <c r="D43" s="35">
        <v>5005</v>
      </c>
    </row>
    <row r="44" spans="1:32" ht="15.75">
      <c r="A44" s="70" t="s">
        <v>7</v>
      </c>
      <c r="B44" s="40" t="s">
        <v>8</v>
      </c>
      <c r="C44" s="40" t="s">
        <v>9</v>
      </c>
      <c r="D44" s="35">
        <v>10005</v>
      </c>
    </row>
    <row r="45" spans="1:32" ht="15.75">
      <c r="A45" s="70" t="s">
        <v>7</v>
      </c>
      <c r="B45" s="40" t="s">
        <v>8</v>
      </c>
      <c r="C45" s="40" t="s">
        <v>9</v>
      </c>
      <c r="D45" s="35">
        <v>1010</v>
      </c>
    </row>
    <row r="46" spans="1:32" ht="15.75">
      <c r="A46" s="70" t="s">
        <v>7</v>
      </c>
      <c r="B46" s="40" t="s">
        <v>8</v>
      </c>
      <c r="C46" s="40" t="s">
        <v>9</v>
      </c>
      <c r="D46" s="35">
        <v>1011</v>
      </c>
    </row>
    <row r="47" spans="1:32" ht="15.75">
      <c r="A47" s="70" t="s">
        <v>7</v>
      </c>
      <c r="B47" s="40" t="s">
        <v>8</v>
      </c>
      <c r="C47" s="40" t="s">
        <v>9</v>
      </c>
      <c r="D47" s="35">
        <v>1111</v>
      </c>
    </row>
    <row r="48" spans="1:32" ht="15.75">
      <c r="A48" s="70" t="s">
        <v>7</v>
      </c>
      <c r="B48" s="40" t="s">
        <v>8</v>
      </c>
      <c r="C48" s="40" t="s">
        <v>9</v>
      </c>
      <c r="D48" s="35">
        <v>1212</v>
      </c>
    </row>
    <row r="49" spans="1:4" ht="15.75">
      <c r="A49" s="70" t="s">
        <v>7</v>
      </c>
      <c r="B49" s="40" t="s">
        <v>8</v>
      </c>
      <c r="C49" s="40" t="s">
        <v>9</v>
      </c>
      <c r="D49" s="35">
        <v>1313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rgb="FF00B050"/>
  </sheetPr>
  <dimension ref="A1:T18"/>
  <sheetViews>
    <sheetView workbookViewId="0">
      <pane ySplit="3" topLeftCell="A4" activePane="bottomLeft" state="frozen"/>
      <selection pane="bottomLeft" activeCell="F10" sqref="F10"/>
    </sheetView>
  </sheetViews>
  <sheetFormatPr defaultRowHeight="15"/>
  <cols>
    <col min="1" max="1" width="31.28515625" bestFit="1" customWidth="1"/>
    <col min="2" max="4" width="31.28515625" customWidth="1"/>
    <col min="6" max="6" width="20.28515625" bestFit="1" customWidth="1"/>
    <col min="7" max="10" width="20.28515625" customWidth="1"/>
    <col min="11" max="11" width="31.28515625" customWidth="1"/>
    <col min="12" max="12" width="19.28515625" customWidth="1"/>
    <col min="13" max="13" width="25.140625" customWidth="1"/>
    <col min="14" max="14" width="20.28515625" bestFit="1" customWidth="1"/>
    <col min="15" max="15" width="20.28515625" customWidth="1"/>
    <col min="16" max="16" width="20.28515625" bestFit="1" customWidth="1"/>
    <col min="20" max="20" width="20.28515625" bestFit="1" customWidth="1"/>
    <col min="21" max="21" width="15.5703125" customWidth="1"/>
  </cols>
  <sheetData>
    <row r="1" spans="1:20" s="42" customFormat="1" ht="33" customHeight="1">
      <c r="C1" s="79" t="s">
        <v>127</v>
      </c>
    </row>
    <row r="2" spans="1:20" s="42" customFormat="1" ht="15.75">
      <c r="C2" s="45" t="s">
        <v>98</v>
      </c>
    </row>
    <row r="3" spans="1:20" s="42" customFormat="1" ht="21" customHeight="1">
      <c r="C3" s="46" t="s">
        <v>99</v>
      </c>
      <c r="F3" s="45"/>
    </row>
    <row r="5" spans="1:20" ht="20.45" customHeight="1">
      <c r="A5" s="7"/>
    </row>
    <row r="6" spans="1:20" ht="20.45" customHeight="1">
      <c r="L6" s="72"/>
      <c r="N6" s="36"/>
      <c r="T6" s="7"/>
    </row>
    <row r="7" spans="1:20">
      <c r="A7" t="s">
        <v>7</v>
      </c>
      <c r="B7" t="s">
        <v>8</v>
      </c>
      <c r="C7" t="s">
        <v>9</v>
      </c>
      <c r="F7" t="s">
        <v>7</v>
      </c>
      <c r="G7" t="s">
        <v>8</v>
      </c>
      <c r="H7" t="s">
        <v>9</v>
      </c>
      <c r="K7" t="s">
        <v>109</v>
      </c>
      <c r="P7" t="s">
        <v>118</v>
      </c>
    </row>
    <row r="8" spans="1:20">
      <c r="A8" t="s">
        <v>7</v>
      </c>
      <c r="B8" t="s">
        <v>10</v>
      </c>
      <c r="C8" t="s">
        <v>9</v>
      </c>
      <c r="F8" t="s">
        <v>7</v>
      </c>
      <c r="G8" t="s">
        <v>10</v>
      </c>
      <c r="H8" t="s">
        <v>9</v>
      </c>
      <c r="K8" t="s">
        <v>110</v>
      </c>
      <c r="P8" t="s">
        <v>119</v>
      </c>
    </row>
    <row r="9" spans="1:20">
      <c r="A9" t="s">
        <v>7</v>
      </c>
      <c r="B9" t="s">
        <v>11</v>
      </c>
      <c r="C9" t="s">
        <v>9</v>
      </c>
      <c r="F9" t="s">
        <v>7</v>
      </c>
      <c r="G9" t="s">
        <v>11</v>
      </c>
      <c r="H9" t="s">
        <v>9</v>
      </c>
      <c r="K9" t="s">
        <v>111</v>
      </c>
      <c r="P9" t="s">
        <v>120</v>
      </c>
    </row>
    <row r="10" spans="1:20">
      <c r="A10" t="s">
        <v>7</v>
      </c>
      <c r="B10" t="s">
        <v>12</v>
      </c>
      <c r="C10" t="s">
        <v>9</v>
      </c>
      <c r="F10" t="s">
        <v>7</v>
      </c>
      <c r="G10" t="s">
        <v>12</v>
      </c>
      <c r="H10" t="s">
        <v>9</v>
      </c>
      <c r="K10" t="s">
        <v>112</v>
      </c>
      <c r="P10" t="s">
        <v>121</v>
      </c>
    </row>
    <row r="11" spans="1:20">
      <c r="A11" t="s">
        <v>7</v>
      </c>
      <c r="B11" t="s">
        <v>11</v>
      </c>
      <c r="C11" t="s">
        <v>9</v>
      </c>
      <c r="F11" t="s">
        <v>7</v>
      </c>
      <c r="G11" t="s">
        <v>11</v>
      </c>
      <c r="H11" t="s">
        <v>9</v>
      </c>
      <c r="K11" t="s">
        <v>111</v>
      </c>
      <c r="P11" t="s">
        <v>120</v>
      </c>
    </row>
    <row r="12" spans="1:20">
      <c r="A12" t="s">
        <v>7</v>
      </c>
      <c r="B12" t="s">
        <v>13</v>
      </c>
      <c r="C12" t="s">
        <v>9</v>
      </c>
      <c r="F12" t="s">
        <v>7</v>
      </c>
      <c r="G12" t="s">
        <v>13</v>
      </c>
      <c r="H12" t="s">
        <v>9</v>
      </c>
      <c r="K12" t="s">
        <v>113</v>
      </c>
      <c r="P12" t="s">
        <v>122</v>
      </c>
    </row>
    <row r="13" spans="1:20">
      <c r="A13" t="s">
        <v>7</v>
      </c>
      <c r="B13" t="s">
        <v>13</v>
      </c>
      <c r="C13" t="s">
        <v>9</v>
      </c>
      <c r="F13" t="s">
        <v>7</v>
      </c>
      <c r="G13" t="s">
        <v>13</v>
      </c>
      <c r="H13" t="s">
        <v>9</v>
      </c>
      <c r="K13" t="s">
        <v>113</v>
      </c>
      <c r="P13" t="s">
        <v>122</v>
      </c>
    </row>
    <row r="14" spans="1:20">
      <c r="A14" t="s">
        <v>7</v>
      </c>
      <c r="B14" t="s">
        <v>14</v>
      </c>
      <c r="C14" t="s">
        <v>9</v>
      </c>
      <c r="F14" t="s">
        <v>7</v>
      </c>
      <c r="G14" t="s">
        <v>14</v>
      </c>
      <c r="H14" t="s">
        <v>9</v>
      </c>
      <c r="K14" t="s">
        <v>114</v>
      </c>
      <c r="P14" t="s">
        <v>123</v>
      </c>
    </row>
    <row r="15" spans="1:20">
      <c r="A15" t="s">
        <v>15</v>
      </c>
      <c r="B15" t="s">
        <v>16</v>
      </c>
      <c r="C15" t="s">
        <v>9</v>
      </c>
      <c r="F15" t="s">
        <v>15</v>
      </c>
      <c r="G15" t="s">
        <v>16</v>
      </c>
      <c r="H15" t="s">
        <v>9</v>
      </c>
      <c r="K15" t="s">
        <v>115</v>
      </c>
      <c r="P15" t="s">
        <v>124</v>
      </c>
    </row>
    <row r="16" spans="1:20">
      <c r="A16" t="s">
        <v>15</v>
      </c>
      <c r="B16" t="s">
        <v>16</v>
      </c>
      <c r="C16" t="s">
        <v>9</v>
      </c>
      <c r="F16" t="s">
        <v>15</v>
      </c>
      <c r="G16" t="s">
        <v>16</v>
      </c>
      <c r="H16" t="s">
        <v>9</v>
      </c>
      <c r="K16" t="s">
        <v>115</v>
      </c>
      <c r="P16" t="s">
        <v>124</v>
      </c>
    </row>
    <row r="17" spans="1:16">
      <c r="A17" t="s">
        <v>15</v>
      </c>
      <c r="B17" t="s">
        <v>17</v>
      </c>
      <c r="C17" t="s">
        <v>9</v>
      </c>
      <c r="F17" t="s">
        <v>15</v>
      </c>
      <c r="G17" t="s">
        <v>17</v>
      </c>
      <c r="H17" t="s">
        <v>9</v>
      </c>
      <c r="K17" t="s">
        <v>116</v>
      </c>
      <c r="P17" t="s">
        <v>125</v>
      </c>
    </row>
    <row r="18" spans="1:16">
      <c r="A18" t="s">
        <v>15</v>
      </c>
      <c r="B18" t="s">
        <v>18</v>
      </c>
      <c r="C18" t="s">
        <v>9</v>
      </c>
      <c r="F18" t="s">
        <v>15</v>
      </c>
      <c r="G18" t="s">
        <v>18</v>
      </c>
      <c r="H18" t="s">
        <v>9</v>
      </c>
      <c r="K18" t="s">
        <v>117</v>
      </c>
      <c r="P18" t="s">
        <v>126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11C8-D4AF-4374-B83C-1B63BC46DF83}">
  <sheetPr codeName="Sheet9">
    <tabColor rgb="FF00B050"/>
  </sheetPr>
  <dimension ref="A1:T51"/>
  <sheetViews>
    <sheetView workbookViewId="0">
      <pane ySplit="3" topLeftCell="A17" activePane="bottomLeft" state="frozen"/>
      <selection pane="bottomLeft" activeCell="A36" sqref="A36"/>
    </sheetView>
  </sheetViews>
  <sheetFormatPr defaultRowHeight="15"/>
  <cols>
    <col min="1" max="1" width="31.28515625" bestFit="1" customWidth="1"/>
    <col min="2" max="4" width="31.28515625" customWidth="1"/>
    <col min="6" max="6" width="20.28515625" bestFit="1" customWidth="1"/>
    <col min="7" max="10" width="20.28515625" customWidth="1"/>
    <col min="11" max="11" width="31.28515625" customWidth="1"/>
    <col min="12" max="12" width="19.28515625" customWidth="1"/>
    <col min="13" max="13" width="25.140625" customWidth="1"/>
    <col min="14" max="14" width="20.28515625" bestFit="1" customWidth="1"/>
    <col min="15" max="15" width="20.28515625" customWidth="1"/>
    <col min="16" max="16" width="20.28515625" bestFit="1" customWidth="1"/>
    <col min="20" max="20" width="20.28515625" bestFit="1" customWidth="1"/>
    <col min="21" max="21" width="15.5703125" customWidth="1"/>
  </cols>
  <sheetData>
    <row r="1" spans="1:20" s="42" customFormat="1" ht="33" customHeight="1">
      <c r="C1" s="79" t="s">
        <v>128</v>
      </c>
    </row>
    <row r="2" spans="1:20" s="42" customFormat="1" ht="15.75">
      <c r="C2" s="45" t="s">
        <v>98</v>
      </c>
    </row>
    <row r="3" spans="1:20" s="42" customFormat="1" ht="21" customHeight="1">
      <c r="C3" s="46" t="s">
        <v>99</v>
      </c>
      <c r="F3" s="45"/>
    </row>
    <row r="5" spans="1:20" ht="20.45" customHeight="1">
      <c r="A5" s="7"/>
    </row>
    <row r="6" spans="1:20" ht="20.45" customHeight="1">
      <c r="L6" s="72"/>
      <c r="N6" s="36"/>
      <c r="T6" s="7"/>
    </row>
    <row r="7" spans="1:20">
      <c r="A7" t="s">
        <v>129</v>
      </c>
    </row>
    <row r="8" spans="1:20">
      <c r="A8" t="s">
        <v>130</v>
      </c>
    </row>
    <row r="9" spans="1:20">
      <c r="A9" t="s">
        <v>131</v>
      </c>
    </row>
    <row r="10" spans="1:20">
      <c r="A10" t="s">
        <v>132</v>
      </c>
    </row>
    <row r="11" spans="1:20">
      <c r="A11" t="s">
        <v>133</v>
      </c>
    </row>
    <row r="12" spans="1:20">
      <c r="A12" t="s">
        <v>134</v>
      </c>
    </row>
    <row r="13" spans="1:20">
      <c r="B13" t="s">
        <v>135</v>
      </c>
    </row>
    <row r="15" spans="1:20">
      <c r="A15" t="s">
        <v>136</v>
      </c>
    </row>
    <row r="16" spans="1:20">
      <c r="A16" t="s">
        <v>137</v>
      </c>
    </row>
    <row r="17" spans="1:1">
      <c r="A17" t="s">
        <v>138</v>
      </c>
    </row>
    <row r="18" spans="1:1">
      <c r="A18" t="s">
        <v>137</v>
      </c>
    </row>
    <row r="20" spans="1:1">
      <c r="A20" t="s">
        <v>139</v>
      </c>
    </row>
    <row r="21" spans="1:1">
      <c r="A21" t="s">
        <v>137</v>
      </c>
    </row>
    <row r="22" spans="1:1">
      <c r="A22" t="s">
        <v>140</v>
      </c>
    </row>
    <row r="23" spans="1:1">
      <c r="A23" t="s">
        <v>141</v>
      </c>
    </row>
    <row r="24" spans="1:1">
      <c r="A24" t="s">
        <v>142</v>
      </c>
    </row>
    <row r="25" spans="1:1">
      <c r="A25" t="s">
        <v>143</v>
      </c>
    </row>
    <row r="26" spans="1:1">
      <c r="A26" t="s">
        <v>144</v>
      </c>
    </row>
    <row r="27" spans="1:1">
      <c r="A27" t="s">
        <v>145</v>
      </c>
    </row>
    <row r="28" spans="1:1">
      <c r="A28" t="s">
        <v>146</v>
      </c>
    </row>
    <row r="29" spans="1:1">
      <c r="A29" t="s">
        <v>147</v>
      </c>
    </row>
    <row r="30" spans="1:1">
      <c r="A30" t="s">
        <v>148</v>
      </c>
    </row>
    <row r="31" spans="1:1">
      <c r="A31" t="s">
        <v>149</v>
      </c>
    </row>
    <row r="32" spans="1:1">
      <c r="A32" t="s">
        <v>150</v>
      </c>
    </row>
    <row r="33" spans="1:1">
      <c r="A33" t="s">
        <v>151</v>
      </c>
    </row>
    <row r="34" spans="1:1">
      <c r="A34" t="s">
        <v>152</v>
      </c>
    </row>
    <row r="35" spans="1:1">
      <c r="A35" t="s">
        <v>153</v>
      </c>
    </row>
    <row r="36" spans="1:1">
      <c r="A36" t="s">
        <v>154</v>
      </c>
    </row>
    <row r="37" spans="1:1">
      <c r="A37" t="s">
        <v>155</v>
      </c>
    </row>
    <row r="38" spans="1:1">
      <c r="A38" t="s">
        <v>156</v>
      </c>
    </row>
    <row r="39" spans="1:1">
      <c r="A39" t="s">
        <v>157</v>
      </c>
    </row>
    <row r="40" spans="1:1">
      <c r="A40" t="s">
        <v>158</v>
      </c>
    </row>
    <row r="41" spans="1:1">
      <c r="A41" t="s">
        <v>159</v>
      </c>
    </row>
    <row r="42" spans="1:1">
      <c r="A42" t="s">
        <v>160</v>
      </c>
    </row>
    <row r="43" spans="1:1">
      <c r="A43" t="s">
        <v>161</v>
      </c>
    </row>
    <row r="44" spans="1:1">
      <c r="A44" t="s">
        <v>162</v>
      </c>
    </row>
    <row r="45" spans="1:1">
      <c r="A45" t="s">
        <v>163</v>
      </c>
    </row>
    <row r="46" spans="1:1">
      <c r="A46" t="s">
        <v>164</v>
      </c>
    </row>
    <row r="47" spans="1:1">
      <c r="A47" t="s">
        <v>165</v>
      </c>
    </row>
    <row r="49" spans="1:1">
      <c r="A49" t="s">
        <v>137</v>
      </c>
    </row>
    <row r="50" spans="1:1">
      <c r="A50" t="s">
        <v>166</v>
      </c>
    </row>
    <row r="51" spans="1:1">
      <c r="A51" t="s">
        <v>137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B78D9-36A5-4847-891B-9EB9E6894279}">
  <sheetPr>
    <tabColor rgb="FF00B050"/>
  </sheetPr>
  <dimension ref="B1:F21"/>
  <sheetViews>
    <sheetView zoomScale="190" zoomScaleNormal="190" workbookViewId="0">
      <pane ySplit="3" topLeftCell="A35" activePane="bottomLeft" state="frozen"/>
      <selection pane="bottomLeft" activeCell="D40" sqref="D40"/>
    </sheetView>
  </sheetViews>
  <sheetFormatPr defaultRowHeight="15"/>
  <cols>
    <col min="2" max="2" width="13.5703125" bestFit="1" customWidth="1"/>
    <col min="3" max="3" width="15" customWidth="1"/>
    <col min="4" max="4" width="13.28515625" customWidth="1"/>
  </cols>
  <sheetData>
    <row r="1" spans="2:6" s="42" customFormat="1" ht="33" customHeight="1">
      <c r="C1" s="79" t="s">
        <v>202</v>
      </c>
    </row>
    <row r="2" spans="2:6" s="42" customFormat="1" ht="15.75">
      <c r="C2" s="45" t="s">
        <v>98</v>
      </c>
    </row>
    <row r="3" spans="2:6" s="42" customFormat="1" ht="21" customHeight="1">
      <c r="C3" s="46" t="s">
        <v>99</v>
      </c>
      <c r="F3" s="45"/>
    </row>
    <row r="5" spans="2:6">
      <c r="B5" s="2" t="s">
        <v>203</v>
      </c>
    </row>
    <row r="6" spans="2:6">
      <c r="B6" s="2" t="s">
        <v>207</v>
      </c>
    </row>
    <row r="7" spans="2:6">
      <c r="B7" s="2" t="s">
        <v>206</v>
      </c>
    </row>
    <row r="8" spans="2:6">
      <c r="B8" s="2" t="s">
        <v>205</v>
      </c>
    </row>
    <row r="9" spans="2:6">
      <c r="B9" s="2" t="s">
        <v>204</v>
      </c>
    </row>
    <row r="12" spans="2:6" ht="15.75">
      <c r="C12" s="80" t="s">
        <v>209</v>
      </c>
      <c r="D12" s="80" t="s">
        <v>210</v>
      </c>
    </row>
    <row r="13" spans="2:6">
      <c r="B13" s="5" t="s">
        <v>194</v>
      </c>
      <c r="C13" s="84">
        <v>2200000</v>
      </c>
      <c r="D13" s="84">
        <v>2800000</v>
      </c>
    </row>
    <row r="14" spans="2:6">
      <c r="B14" s="5" t="s">
        <v>7</v>
      </c>
      <c r="C14" s="84">
        <v>1200000</v>
      </c>
      <c r="D14" s="84">
        <v>2400000</v>
      </c>
    </row>
    <row r="15" spans="2:6">
      <c r="B15" s="5" t="s">
        <v>195</v>
      </c>
      <c r="C15" s="84">
        <v>1600000</v>
      </c>
      <c r="D15" s="84">
        <v>2200000</v>
      </c>
    </row>
    <row r="16" spans="2:6">
      <c r="B16" s="5" t="s">
        <v>196</v>
      </c>
      <c r="C16" s="84">
        <v>1200000</v>
      </c>
      <c r="D16" s="84">
        <v>2200000</v>
      </c>
    </row>
    <row r="17" spans="2:4">
      <c r="B17" s="5" t="s">
        <v>197</v>
      </c>
      <c r="C17" s="84">
        <v>1400000</v>
      </c>
      <c r="D17" s="84">
        <v>1400000</v>
      </c>
    </row>
    <row r="18" spans="2:4">
      <c r="B18" s="5" t="s">
        <v>198</v>
      </c>
      <c r="C18" s="84">
        <v>6200000</v>
      </c>
      <c r="D18" s="84">
        <v>6200000</v>
      </c>
    </row>
    <row r="19" spans="2:4">
      <c r="B19" s="5" t="s">
        <v>199</v>
      </c>
      <c r="C19" s="84">
        <v>1200000</v>
      </c>
      <c r="D19" s="84">
        <v>2800000</v>
      </c>
    </row>
    <row r="20" spans="2:4">
      <c r="B20" s="5" t="s">
        <v>200</v>
      </c>
      <c r="C20" s="84">
        <v>1600000</v>
      </c>
      <c r="D20" s="84">
        <v>2400000</v>
      </c>
    </row>
    <row r="21" spans="2:4">
      <c r="B21" s="5" t="s">
        <v>201</v>
      </c>
      <c r="C21" s="84">
        <v>1200000</v>
      </c>
      <c r="D21" s="84">
        <v>2200000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4AEB-F31D-497D-8F14-A1DB67A497D0}">
  <sheetPr>
    <tabColor rgb="FF00B050"/>
  </sheetPr>
  <dimension ref="A1:G142"/>
  <sheetViews>
    <sheetView zoomScale="85" zoomScaleNormal="85" workbookViewId="0">
      <pane ySplit="3" topLeftCell="A4" activePane="bottomLeft" state="frozen"/>
      <selection pane="bottomLeft" activeCell="I25" sqref="I25"/>
    </sheetView>
  </sheetViews>
  <sheetFormatPr defaultRowHeight="15"/>
  <cols>
    <col min="1" max="1" width="20.140625" style="1" bestFit="1" customWidth="1"/>
    <col min="2" max="2" width="12.7109375" bestFit="1" customWidth="1"/>
    <col min="3" max="3" width="10.7109375" bestFit="1" customWidth="1"/>
    <col min="4" max="4" width="10.42578125" bestFit="1" customWidth="1"/>
    <col min="5" max="5" width="11" bestFit="1" customWidth="1"/>
    <col min="6" max="6" width="15.28515625" bestFit="1" customWidth="1"/>
    <col min="7" max="7" width="10.7109375" bestFit="1" customWidth="1"/>
    <col min="9" max="10" width="13.42578125" bestFit="1" customWidth="1"/>
    <col min="11" max="11" width="16.42578125" bestFit="1" customWidth="1"/>
    <col min="12" max="13" width="8.28515625" bestFit="1" customWidth="1"/>
    <col min="14" max="14" width="11.42578125" bestFit="1" customWidth="1"/>
    <col min="15" max="15" width="7.28515625" bestFit="1" customWidth="1"/>
    <col min="16" max="16" width="5.42578125" bestFit="1" customWidth="1"/>
    <col min="17" max="17" width="10.28515625" bestFit="1" customWidth="1"/>
    <col min="18" max="19" width="8.28515625" bestFit="1" customWidth="1"/>
    <col min="20" max="20" width="7.28515625" bestFit="1" customWidth="1"/>
    <col min="21" max="22" width="9.42578125" bestFit="1" customWidth="1"/>
    <col min="23" max="23" width="8.28515625" bestFit="1" customWidth="1"/>
    <col min="24" max="24" width="12.7109375" bestFit="1" customWidth="1"/>
    <col min="25" max="25" width="8.28515625" bestFit="1" customWidth="1"/>
    <col min="26" max="27" width="7.28515625" bestFit="1" customWidth="1"/>
    <col min="28" max="28" width="11.28515625" bestFit="1" customWidth="1"/>
    <col min="29" max="29" width="11.42578125" bestFit="1" customWidth="1"/>
    <col min="30" max="30" width="9.5703125" bestFit="1" customWidth="1"/>
    <col min="31" max="32" width="12.140625" bestFit="1" customWidth="1"/>
    <col min="33" max="33" width="14.7109375" bestFit="1" customWidth="1"/>
    <col min="34" max="34" width="10.7109375" bestFit="1" customWidth="1"/>
    <col min="35" max="35" width="5" bestFit="1" customWidth="1"/>
    <col min="36" max="39" width="6" bestFit="1" customWidth="1"/>
    <col min="40" max="41" width="5" bestFit="1" customWidth="1"/>
    <col min="42" max="42" width="6" bestFit="1" customWidth="1"/>
    <col min="43" max="44" width="5" bestFit="1" customWidth="1"/>
    <col min="45" max="46" width="6" bestFit="1" customWidth="1"/>
    <col min="47" max="47" width="3" bestFit="1" customWidth="1"/>
    <col min="48" max="49" width="6" bestFit="1" customWidth="1"/>
    <col min="50" max="50" width="5" bestFit="1" customWidth="1"/>
    <col min="51" max="51" width="6" bestFit="1" customWidth="1"/>
    <col min="52" max="52" width="16" bestFit="1" customWidth="1"/>
    <col min="53" max="53" width="19.5703125" bestFit="1" customWidth="1"/>
  </cols>
  <sheetData>
    <row r="1" spans="1:7" s="42" customFormat="1" ht="33" customHeight="1">
      <c r="C1" s="79" t="s">
        <v>211</v>
      </c>
    </row>
    <row r="2" spans="1:7" s="42" customFormat="1" ht="15.75">
      <c r="C2" s="45" t="s">
        <v>98</v>
      </c>
    </row>
    <row r="3" spans="1:7" s="42" customFormat="1" ht="21" customHeight="1">
      <c r="C3" s="46" t="s">
        <v>99</v>
      </c>
      <c r="F3" s="45"/>
    </row>
    <row r="5" spans="1:7" ht="23.25">
      <c r="A5" s="8"/>
    </row>
    <row r="6" spans="1:7" ht="23.25">
      <c r="A6" s="8"/>
    </row>
    <row r="7" spans="1:7" ht="23.25">
      <c r="A7" s="8"/>
    </row>
    <row r="8" spans="1:7" ht="23.25">
      <c r="A8" s="8" t="s">
        <v>212</v>
      </c>
    </row>
    <row r="9" spans="1:7" ht="23.25">
      <c r="A9" s="8" t="s">
        <v>213</v>
      </c>
    </row>
    <row r="10" spans="1:7" ht="23.25">
      <c r="A10" s="8" t="s">
        <v>214</v>
      </c>
    </row>
    <row r="11" spans="1:7" ht="23.25">
      <c r="A11" s="8" t="s">
        <v>215</v>
      </c>
    </row>
    <row r="13" spans="1:7" ht="18.75">
      <c r="A13" s="88" t="s">
        <v>0</v>
      </c>
      <c r="B13" s="77" t="s">
        <v>1</v>
      </c>
      <c r="C13" s="77" t="s">
        <v>2</v>
      </c>
      <c r="D13" s="77" t="s">
        <v>3</v>
      </c>
      <c r="E13" s="77" t="s">
        <v>4</v>
      </c>
      <c r="F13" s="77" t="s">
        <v>5</v>
      </c>
      <c r="G13" s="77" t="s">
        <v>6</v>
      </c>
    </row>
    <row r="14" spans="1:7" ht="15.75">
      <c r="A14" s="89">
        <v>43853</v>
      </c>
      <c r="B14" s="90" t="s">
        <v>7</v>
      </c>
      <c r="C14" s="90" t="s">
        <v>8</v>
      </c>
      <c r="D14" s="90" t="s">
        <v>9</v>
      </c>
      <c r="E14" s="91">
        <v>50</v>
      </c>
      <c r="F14" s="91">
        <v>19.989999999999998</v>
      </c>
      <c r="G14" s="92">
        <f t="shared" ref="G14:G77" si="0">E14*F14</f>
        <v>999.49999999999989</v>
      </c>
    </row>
    <row r="15" spans="1:7" ht="15.75">
      <c r="A15" s="89">
        <v>44109</v>
      </c>
      <c r="B15" s="90" t="s">
        <v>7</v>
      </c>
      <c r="C15" s="90" t="s">
        <v>10</v>
      </c>
      <c r="D15" s="90" t="s">
        <v>9</v>
      </c>
      <c r="E15" s="91">
        <v>28</v>
      </c>
      <c r="F15" s="91">
        <v>8.99</v>
      </c>
      <c r="G15" s="92">
        <f t="shared" si="0"/>
        <v>251.72</v>
      </c>
    </row>
    <row r="16" spans="1:7" ht="15.75">
      <c r="A16" s="89">
        <v>44211</v>
      </c>
      <c r="B16" s="90" t="s">
        <v>7</v>
      </c>
      <c r="C16" s="90" t="s">
        <v>11</v>
      </c>
      <c r="D16" s="90" t="s">
        <v>9</v>
      </c>
      <c r="E16" s="91">
        <v>46</v>
      </c>
      <c r="F16" s="91">
        <v>8.99</v>
      </c>
      <c r="G16" s="92">
        <f t="shared" si="0"/>
        <v>413.54</v>
      </c>
    </row>
    <row r="17" spans="1:7" ht="15.75">
      <c r="A17" s="89">
        <v>44228</v>
      </c>
      <c r="B17" s="90" t="s">
        <v>7</v>
      </c>
      <c r="C17" s="90" t="s">
        <v>12</v>
      </c>
      <c r="D17" s="90" t="s">
        <v>9</v>
      </c>
      <c r="E17" s="91">
        <v>87</v>
      </c>
      <c r="F17" s="91">
        <v>15</v>
      </c>
      <c r="G17" s="92">
        <f t="shared" si="0"/>
        <v>1305</v>
      </c>
    </row>
    <row r="18" spans="1:7" ht="15.75">
      <c r="A18" s="89">
        <v>44347</v>
      </c>
      <c r="B18" s="90" t="s">
        <v>7</v>
      </c>
      <c r="C18" s="90" t="s">
        <v>11</v>
      </c>
      <c r="D18" s="90" t="s">
        <v>9</v>
      </c>
      <c r="E18" s="91">
        <v>80</v>
      </c>
      <c r="F18" s="91">
        <v>8.99</v>
      </c>
      <c r="G18" s="92">
        <f t="shared" si="0"/>
        <v>719.2</v>
      </c>
    </row>
    <row r="19" spans="1:7" ht="15.75">
      <c r="A19" s="89">
        <v>44517</v>
      </c>
      <c r="B19" s="90" t="s">
        <v>7</v>
      </c>
      <c r="C19" s="90" t="s">
        <v>13</v>
      </c>
      <c r="D19" s="90" t="s">
        <v>9</v>
      </c>
      <c r="E19" s="91">
        <v>11</v>
      </c>
      <c r="F19" s="91">
        <v>4.99</v>
      </c>
      <c r="G19" s="92">
        <f t="shared" si="0"/>
        <v>54.89</v>
      </c>
    </row>
    <row r="20" spans="1:7" ht="15.75">
      <c r="A20" s="89">
        <v>44534</v>
      </c>
      <c r="B20" s="90" t="s">
        <v>7</v>
      </c>
      <c r="C20" s="90" t="s">
        <v>13</v>
      </c>
      <c r="D20" s="90" t="s">
        <v>9</v>
      </c>
      <c r="E20" s="91">
        <v>94</v>
      </c>
      <c r="F20" s="91">
        <v>19.989999999999998</v>
      </c>
      <c r="G20" s="92">
        <f t="shared" si="0"/>
        <v>1879.06</v>
      </c>
    </row>
    <row r="21" spans="1:7" ht="15.75">
      <c r="A21" s="89">
        <v>44551</v>
      </c>
      <c r="B21" s="90" t="s">
        <v>7</v>
      </c>
      <c r="C21" s="90" t="s">
        <v>14</v>
      </c>
      <c r="D21" s="90" t="s">
        <v>9</v>
      </c>
      <c r="E21" s="91">
        <v>28</v>
      </c>
      <c r="F21" s="91">
        <v>4.99</v>
      </c>
      <c r="G21" s="92">
        <f t="shared" si="0"/>
        <v>139.72</v>
      </c>
    </row>
    <row r="22" spans="1:7" ht="15.75">
      <c r="A22" s="89">
        <v>43922</v>
      </c>
      <c r="B22" s="90" t="s">
        <v>15</v>
      </c>
      <c r="C22" s="90" t="s">
        <v>16</v>
      </c>
      <c r="D22" s="90" t="s">
        <v>9</v>
      </c>
      <c r="E22" s="91">
        <v>60</v>
      </c>
      <c r="F22" s="91">
        <v>4.99</v>
      </c>
      <c r="G22" s="92">
        <f t="shared" si="0"/>
        <v>299.40000000000003</v>
      </c>
    </row>
    <row r="23" spans="1:7" ht="15.75">
      <c r="A23" s="89">
        <v>43990</v>
      </c>
      <c r="B23" s="90" t="s">
        <v>15</v>
      </c>
      <c r="C23" s="90" t="s">
        <v>16</v>
      </c>
      <c r="D23" s="90" t="s">
        <v>9</v>
      </c>
      <c r="E23" s="91">
        <v>60</v>
      </c>
      <c r="F23" s="91">
        <v>8.99</v>
      </c>
      <c r="G23" s="92">
        <f t="shared" si="0"/>
        <v>539.4</v>
      </c>
    </row>
    <row r="24" spans="1:7" ht="15.75">
      <c r="A24" s="89">
        <v>44024</v>
      </c>
      <c r="B24" s="90" t="s">
        <v>15</v>
      </c>
      <c r="C24" s="90" t="s">
        <v>17</v>
      </c>
      <c r="D24" s="90" t="s">
        <v>9</v>
      </c>
      <c r="E24" s="91">
        <v>29</v>
      </c>
      <c r="F24" s="91">
        <v>1.99</v>
      </c>
      <c r="G24" s="92">
        <f t="shared" si="0"/>
        <v>57.71</v>
      </c>
    </row>
    <row r="25" spans="1:7" ht="15.75">
      <c r="A25" s="89">
        <v>44041</v>
      </c>
      <c r="B25" s="90" t="s">
        <v>15</v>
      </c>
      <c r="C25" s="90" t="s">
        <v>18</v>
      </c>
      <c r="D25" s="90" t="s">
        <v>9</v>
      </c>
      <c r="E25" s="91">
        <v>81</v>
      </c>
      <c r="F25" s="91">
        <v>19.989999999999998</v>
      </c>
      <c r="G25" s="92">
        <f t="shared" si="0"/>
        <v>1619.1899999999998</v>
      </c>
    </row>
    <row r="26" spans="1:7" ht="15.75">
      <c r="A26" s="89">
        <v>44245</v>
      </c>
      <c r="B26" s="90" t="s">
        <v>15</v>
      </c>
      <c r="C26" s="90" t="s">
        <v>16</v>
      </c>
      <c r="D26" s="90" t="s">
        <v>9</v>
      </c>
      <c r="E26" s="91">
        <v>4</v>
      </c>
      <c r="F26" s="91">
        <v>4.99</v>
      </c>
      <c r="G26" s="92">
        <f t="shared" si="0"/>
        <v>19.96</v>
      </c>
    </row>
    <row r="27" spans="1:7" ht="15.75">
      <c r="A27" s="89">
        <v>44262</v>
      </c>
      <c r="B27" s="90" t="s">
        <v>19</v>
      </c>
      <c r="C27" s="90" t="s">
        <v>20</v>
      </c>
      <c r="D27" s="90" t="s">
        <v>9</v>
      </c>
      <c r="E27" s="91">
        <v>7</v>
      </c>
      <c r="F27" s="91">
        <v>19.989999999999998</v>
      </c>
      <c r="G27" s="92">
        <f t="shared" si="0"/>
        <v>139.92999999999998</v>
      </c>
    </row>
    <row r="28" spans="1:7" ht="15.75">
      <c r="A28" s="89">
        <v>44483</v>
      </c>
      <c r="B28" s="90" t="s">
        <v>19</v>
      </c>
      <c r="C28" s="90" t="s">
        <v>21</v>
      </c>
      <c r="D28" s="90" t="s">
        <v>9</v>
      </c>
      <c r="E28" s="91">
        <v>57</v>
      </c>
      <c r="F28" s="91">
        <v>19.989999999999998</v>
      </c>
      <c r="G28" s="92">
        <f t="shared" si="0"/>
        <v>1139.4299999999998</v>
      </c>
    </row>
    <row r="29" spans="1:7" ht="15.75">
      <c r="A29" s="89">
        <v>44075</v>
      </c>
      <c r="B29" s="90" t="s">
        <v>7</v>
      </c>
      <c r="C29" s="90" t="s">
        <v>12</v>
      </c>
      <c r="D29" s="90" t="s">
        <v>22</v>
      </c>
      <c r="E29" s="91">
        <v>2</v>
      </c>
      <c r="F29" s="91">
        <v>125</v>
      </c>
      <c r="G29" s="92">
        <f t="shared" si="0"/>
        <v>250</v>
      </c>
    </row>
    <row r="30" spans="1:7" ht="15.75">
      <c r="A30" s="89">
        <v>44364</v>
      </c>
      <c r="B30" s="90" t="s">
        <v>7</v>
      </c>
      <c r="C30" s="90" t="s">
        <v>8</v>
      </c>
      <c r="D30" s="90" t="s">
        <v>22</v>
      </c>
      <c r="E30" s="91">
        <v>5</v>
      </c>
      <c r="F30" s="91">
        <v>125</v>
      </c>
      <c r="G30" s="92">
        <f t="shared" si="0"/>
        <v>625</v>
      </c>
    </row>
    <row r="31" spans="1:7" ht="15.75">
      <c r="A31" s="89">
        <v>44432</v>
      </c>
      <c r="B31" s="90" t="s">
        <v>19</v>
      </c>
      <c r="C31" s="90" t="s">
        <v>20</v>
      </c>
      <c r="D31" s="90" t="s">
        <v>22</v>
      </c>
      <c r="E31" s="91">
        <v>3</v>
      </c>
      <c r="F31" s="91">
        <v>275</v>
      </c>
      <c r="G31" s="92">
        <f t="shared" si="0"/>
        <v>825</v>
      </c>
    </row>
    <row r="32" spans="1:7" ht="15.75">
      <c r="A32" s="89">
        <v>43887</v>
      </c>
      <c r="B32" s="90" t="s">
        <v>7</v>
      </c>
      <c r="C32" s="90" t="s">
        <v>11</v>
      </c>
      <c r="D32" s="90" t="s">
        <v>23</v>
      </c>
      <c r="E32" s="91">
        <v>27</v>
      </c>
      <c r="F32" s="91">
        <v>19.989999999999998</v>
      </c>
      <c r="G32" s="92">
        <f t="shared" si="0"/>
        <v>539.7299999999999</v>
      </c>
    </row>
    <row r="33" spans="1:7" ht="15.75">
      <c r="A33" s="89">
        <v>44126</v>
      </c>
      <c r="B33" s="90" t="s">
        <v>15</v>
      </c>
      <c r="C33" s="90" t="s">
        <v>16</v>
      </c>
      <c r="D33" s="90" t="s">
        <v>23</v>
      </c>
      <c r="E33" s="91">
        <v>64</v>
      </c>
      <c r="F33" s="91">
        <v>8.99</v>
      </c>
      <c r="G33" s="92">
        <f t="shared" si="0"/>
        <v>575.36</v>
      </c>
    </row>
    <row r="34" spans="1:7" ht="15.75">
      <c r="A34" s="89">
        <v>44143</v>
      </c>
      <c r="B34" s="90" t="s">
        <v>15</v>
      </c>
      <c r="C34" s="90" t="s">
        <v>18</v>
      </c>
      <c r="D34" s="90" t="s">
        <v>23</v>
      </c>
      <c r="E34" s="91">
        <v>15</v>
      </c>
      <c r="F34" s="91">
        <v>19.989999999999998</v>
      </c>
      <c r="G34" s="92">
        <f t="shared" si="0"/>
        <v>299.84999999999997</v>
      </c>
    </row>
    <row r="35" spans="1:7" ht="15.75">
      <c r="A35" s="89">
        <v>44313</v>
      </c>
      <c r="B35" s="90" t="s">
        <v>15</v>
      </c>
      <c r="C35" s="90" t="s">
        <v>17</v>
      </c>
      <c r="D35" s="90" t="s">
        <v>23</v>
      </c>
      <c r="E35" s="91">
        <v>96</v>
      </c>
      <c r="F35" s="91">
        <v>4.99</v>
      </c>
      <c r="G35" s="92">
        <f t="shared" si="0"/>
        <v>479.04</v>
      </c>
    </row>
    <row r="36" spans="1:7" ht="15.75">
      <c r="A36" s="89">
        <v>44466</v>
      </c>
      <c r="B36" s="90" t="s">
        <v>19</v>
      </c>
      <c r="C36" s="90" t="s">
        <v>20</v>
      </c>
      <c r="D36" s="90" t="s">
        <v>23</v>
      </c>
      <c r="E36" s="91">
        <v>76</v>
      </c>
      <c r="F36" s="91">
        <v>1.99</v>
      </c>
      <c r="G36" s="92">
        <f t="shared" si="0"/>
        <v>151.24</v>
      </c>
    </row>
    <row r="37" spans="1:7" ht="15.75">
      <c r="A37" s="89">
        <v>44160</v>
      </c>
      <c r="B37" s="90" t="s">
        <v>7</v>
      </c>
      <c r="C37" s="90" t="s">
        <v>8</v>
      </c>
      <c r="D37" s="90" t="s">
        <v>24</v>
      </c>
      <c r="E37" s="91">
        <v>96</v>
      </c>
      <c r="F37" s="91">
        <v>4.99</v>
      </c>
      <c r="G37" s="92">
        <f t="shared" si="0"/>
        <v>479.04</v>
      </c>
    </row>
    <row r="38" spans="1:7" ht="15.75">
      <c r="A38" s="89">
        <v>44279</v>
      </c>
      <c r="B38" s="90" t="s">
        <v>7</v>
      </c>
      <c r="C38" s="90" t="s">
        <v>13</v>
      </c>
      <c r="D38" s="90" t="s">
        <v>24</v>
      </c>
      <c r="E38" s="91">
        <v>50</v>
      </c>
      <c r="F38" s="91">
        <v>4.99</v>
      </c>
      <c r="G38" s="92">
        <f t="shared" si="0"/>
        <v>249.5</v>
      </c>
    </row>
    <row r="39" spans="1:7" ht="15.75">
      <c r="A39" s="89">
        <v>44398</v>
      </c>
      <c r="B39" s="90" t="s">
        <v>7</v>
      </c>
      <c r="C39" s="90" t="s">
        <v>10</v>
      </c>
      <c r="D39" s="90" t="s">
        <v>24</v>
      </c>
      <c r="E39" s="91">
        <v>55</v>
      </c>
      <c r="F39" s="91">
        <v>12.49</v>
      </c>
      <c r="G39" s="92">
        <f t="shared" si="0"/>
        <v>686.95</v>
      </c>
    </row>
    <row r="40" spans="1:7" ht="15.75">
      <c r="A40" s="89">
        <v>44415</v>
      </c>
      <c r="B40" s="90" t="s">
        <v>7</v>
      </c>
      <c r="C40" s="90" t="s">
        <v>8</v>
      </c>
      <c r="D40" s="90" t="s">
        <v>24</v>
      </c>
      <c r="E40" s="91">
        <v>42</v>
      </c>
      <c r="F40" s="91">
        <v>23.95</v>
      </c>
      <c r="G40" s="92">
        <f t="shared" si="0"/>
        <v>1005.9</v>
      </c>
    </row>
    <row r="41" spans="1:7" ht="15.75">
      <c r="A41" s="89">
        <v>44092</v>
      </c>
      <c r="B41" s="90" t="s">
        <v>15</v>
      </c>
      <c r="C41" s="90" t="s">
        <v>16</v>
      </c>
      <c r="D41" s="90" t="s">
        <v>24</v>
      </c>
      <c r="E41" s="91">
        <v>16</v>
      </c>
      <c r="F41" s="91">
        <v>15.99</v>
      </c>
      <c r="G41" s="92">
        <f t="shared" si="0"/>
        <v>255.84</v>
      </c>
    </row>
    <row r="42" spans="1:7" ht="15.75">
      <c r="A42" s="89">
        <v>44194</v>
      </c>
      <c r="B42" s="90" t="s">
        <v>15</v>
      </c>
      <c r="C42" s="90" t="s">
        <v>18</v>
      </c>
      <c r="D42" s="90" t="s">
        <v>24</v>
      </c>
      <c r="E42" s="91">
        <v>74</v>
      </c>
      <c r="F42" s="91">
        <v>15.99</v>
      </c>
      <c r="G42" s="92">
        <f t="shared" si="0"/>
        <v>1183.26</v>
      </c>
    </row>
    <row r="43" spans="1:7" ht="15.75">
      <c r="A43" s="89">
        <v>44381</v>
      </c>
      <c r="B43" s="90" t="s">
        <v>15</v>
      </c>
      <c r="C43" s="90" t="s">
        <v>16</v>
      </c>
      <c r="D43" s="90" t="s">
        <v>24</v>
      </c>
      <c r="E43" s="91">
        <v>62</v>
      </c>
      <c r="F43" s="91">
        <v>4.99</v>
      </c>
      <c r="G43" s="92">
        <f t="shared" si="0"/>
        <v>309.38</v>
      </c>
    </row>
    <row r="44" spans="1:7" ht="15.75">
      <c r="A44" s="89">
        <v>43870</v>
      </c>
      <c r="B44" s="90" t="s">
        <v>7</v>
      </c>
      <c r="C44" s="90" t="s">
        <v>13</v>
      </c>
      <c r="D44" s="90" t="s">
        <v>25</v>
      </c>
      <c r="E44" s="91">
        <v>36</v>
      </c>
      <c r="F44" s="91">
        <v>4.99</v>
      </c>
      <c r="G44" s="92">
        <f t="shared" si="0"/>
        <v>179.64000000000001</v>
      </c>
    </row>
    <row r="45" spans="1:7" ht="15.75">
      <c r="A45" s="89">
        <v>43939</v>
      </c>
      <c r="B45" s="90" t="s">
        <v>7</v>
      </c>
      <c r="C45" s="90" t="s">
        <v>14</v>
      </c>
      <c r="D45" s="90" t="s">
        <v>25</v>
      </c>
      <c r="E45" s="91">
        <v>75</v>
      </c>
      <c r="F45" s="91">
        <v>1.99</v>
      </c>
      <c r="G45" s="92">
        <f t="shared" si="0"/>
        <v>149.25</v>
      </c>
    </row>
    <row r="46" spans="1:7" ht="15.75">
      <c r="A46" s="89">
        <v>43956</v>
      </c>
      <c r="B46" s="90" t="s">
        <v>7</v>
      </c>
      <c r="C46" s="90" t="s">
        <v>13</v>
      </c>
      <c r="D46" s="90" t="s">
        <v>25</v>
      </c>
      <c r="E46" s="91">
        <v>90</v>
      </c>
      <c r="F46" s="91">
        <v>4.99</v>
      </c>
      <c r="G46" s="92">
        <f t="shared" si="0"/>
        <v>449.1</v>
      </c>
    </row>
    <row r="47" spans="1:7" ht="15.75">
      <c r="A47" s="89">
        <v>44007</v>
      </c>
      <c r="B47" s="90" t="s">
        <v>7</v>
      </c>
      <c r="C47" s="90" t="s">
        <v>10</v>
      </c>
      <c r="D47" s="90" t="s">
        <v>25</v>
      </c>
      <c r="E47" s="91">
        <v>90</v>
      </c>
      <c r="F47" s="91">
        <v>4.99</v>
      </c>
      <c r="G47" s="92">
        <f t="shared" si="0"/>
        <v>449.1</v>
      </c>
    </row>
    <row r="48" spans="1:7" ht="15.75">
      <c r="A48" s="89">
        <v>44177</v>
      </c>
      <c r="B48" s="90" t="s">
        <v>7</v>
      </c>
      <c r="C48" s="90" t="s">
        <v>12</v>
      </c>
      <c r="D48" s="90" t="s">
        <v>25</v>
      </c>
      <c r="E48" s="91">
        <v>67</v>
      </c>
      <c r="F48" s="91">
        <v>1.29</v>
      </c>
      <c r="G48" s="92">
        <f t="shared" si="0"/>
        <v>86.43</v>
      </c>
    </row>
    <row r="49" spans="1:7" ht="15.75">
      <c r="A49" s="89">
        <v>44296</v>
      </c>
      <c r="B49" s="90" t="s">
        <v>7</v>
      </c>
      <c r="C49" s="90" t="s">
        <v>14</v>
      </c>
      <c r="D49" s="90" t="s">
        <v>25</v>
      </c>
      <c r="E49" s="91">
        <v>66</v>
      </c>
      <c r="F49" s="91">
        <v>1.99</v>
      </c>
      <c r="G49" s="92">
        <f t="shared" si="0"/>
        <v>131.34</v>
      </c>
    </row>
    <row r="50" spans="1:7" ht="15.75">
      <c r="A50" s="89">
        <v>44330</v>
      </c>
      <c r="B50" s="90" t="s">
        <v>7</v>
      </c>
      <c r="C50" s="90" t="s">
        <v>11</v>
      </c>
      <c r="D50" s="90" t="s">
        <v>25</v>
      </c>
      <c r="E50" s="91">
        <v>53</v>
      </c>
      <c r="F50" s="91">
        <v>1.29</v>
      </c>
      <c r="G50" s="92">
        <f t="shared" si="0"/>
        <v>68.37</v>
      </c>
    </row>
    <row r="51" spans="1:7" ht="15.75">
      <c r="A51" s="89">
        <v>44449</v>
      </c>
      <c r="B51" s="90" t="s">
        <v>7</v>
      </c>
      <c r="C51" s="90" t="s">
        <v>11</v>
      </c>
      <c r="D51" s="90" t="s">
        <v>25</v>
      </c>
      <c r="E51" s="91">
        <v>7</v>
      </c>
      <c r="F51" s="91">
        <v>1.29</v>
      </c>
      <c r="G51" s="92">
        <f t="shared" si="0"/>
        <v>9.0300000000000011</v>
      </c>
    </row>
    <row r="52" spans="1:7" ht="15.75">
      <c r="A52" s="89">
        <v>44500</v>
      </c>
      <c r="B52" s="90" t="s">
        <v>7</v>
      </c>
      <c r="C52" s="90" t="s">
        <v>14</v>
      </c>
      <c r="D52" s="90" t="s">
        <v>25</v>
      </c>
      <c r="E52" s="91">
        <v>14</v>
      </c>
      <c r="F52" s="91">
        <v>1.29</v>
      </c>
      <c r="G52" s="92">
        <f t="shared" si="0"/>
        <v>18.060000000000002</v>
      </c>
    </row>
    <row r="53" spans="1:7" ht="15.75">
      <c r="A53" s="89">
        <v>43836</v>
      </c>
      <c r="B53" s="90" t="s">
        <v>15</v>
      </c>
      <c r="C53" s="90" t="s">
        <v>16</v>
      </c>
      <c r="D53" s="90" t="s">
        <v>25</v>
      </c>
      <c r="E53" s="91">
        <v>95</v>
      </c>
      <c r="F53" s="91">
        <v>1.99</v>
      </c>
      <c r="G53" s="92">
        <f t="shared" si="0"/>
        <v>189.05</v>
      </c>
    </row>
    <row r="54" spans="1:7" ht="15.75">
      <c r="A54" s="89">
        <v>44058</v>
      </c>
      <c r="B54" s="90" t="s">
        <v>15</v>
      </c>
      <c r="C54" s="90" t="s">
        <v>16</v>
      </c>
      <c r="D54" s="90" t="s">
        <v>25</v>
      </c>
      <c r="E54" s="91">
        <v>35</v>
      </c>
      <c r="F54" s="91">
        <v>4.99</v>
      </c>
      <c r="G54" s="92">
        <f t="shared" si="0"/>
        <v>174.65</v>
      </c>
    </row>
    <row r="55" spans="1:7" ht="15.75">
      <c r="A55" s="89">
        <v>43905</v>
      </c>
      <c r="B55" s="90" t="s">
        <v>19</v>
      </c>
      <c r="C55" s="90" t="s">
        <v>20</v>
      </c>
      <c r="D55" s="90" t="s">
        <v>25</v>
      </c>
      <c r="E55" s="91">
        <v>56</v>
      </c>
      <c r="F55" s="91">
        <v>2.99</v>
      </c>
      <c r="G55" s="92">
        <f t="shared" si="0"/>
        <v>167.44</v>
      </c>
    </row>
    <row r="56" spans="1:7" ht="15.75">
      <c r="A56" s="89">
        <v>43973</v>
      </c>
      <c r="B56" s="90" t="s">
        <v>19</v>
      </c>
      <c r="C56" s="90" t="s">
        <v>21</v>
      </c>
      <c r="D56" s="90" t="s">
        <v>25</v>
      </c>
      <c r="E56" s="91">
        <v>32</v>
      </c>
      <c r="F56" s="91">
        <v>1.99</v>
      </c>
      <c r="G56" s="92">
        <f t="shared" si="0"/>
        <v>63.68</v>
      </c>
    </row>
    <row r="57" spans="1:7" ht="15.75">
      <c r="A57" s="89">
        <v>44567</v>
      </c>
      <c r="B57" s="90" t="s">
        <v>15</v>
      </c>
      <c r="C57" s="90" t="s">
        <v>16</v>
      </c>
      <c r="D57" s="90" t="s">
        <v>25</v>
      </c>
      <c r="E57" s="91">
        <v>95</v>
      </c>
      <c r="F57" s="91">
        <v>1.99</v>
      </c>
      <c r="G57" s="92">
        <f t="shared" si="0"/>
        <v>189.05</v>
      </c>
    </row>
    <row r="58" spans="1:7" ht="15.75">
      <c r="A58" s="89">
        <v>44584</v>
      </c>
      <c r="B58" s="90" t="s">
        <v>7</v>
      </c>
      <c r="C58" s="90" t="s">
        <v>8</v>
      </c>
      <c r="D58" s="90" t="s">
        <v>9</v>
      </c>
      <c r="E58" s="91">
        <v>50</v>
      </c>
      <c r="F58" s="91">
        <v>19.989999999999998</v>
      </c>
      <c r="G58" s="92">
        <f t="shared" si="0"/>
        <v>999.49999999999989</v>
      </c>
    </row>
    <row r="59" spans="1:7" ht="15.75">
      <c r="A59" s="89">
        <v>44601</v>
      </c>
      <c r="B59" s="90" t="s">
        <v>7</v>
      </c>
      <c r="C59" s="90" t="s">
        <v>13</v>
      </c>
      <c r="D59" s="90" t="s">
        <v>25</v>
      </c>
      <c r="E59" s="91">
        <v>36</v>
      </c>
      <c r="F59" s="91">
        <v>4.99</v>
      </c>
      <c r="G59" s="92">
        <f t="shared" si="0"/>
        <v>179.64000000000001</v>
      </c>
    </row>
    <row r="60" spans="1:7" ht="15.75">
      <c r="A60" s="89">
        <v>44618</v>
      </c>
      <c r="B60" s="90" t="s">
        <v>7</v>
      </c>
      <c r="C60" s="90" t="s">
        <v>11</v>
      </c>
      <c r="D60" s="90" t="s">
        <v>23</v>
      </c>
      <c r="E60" s="91">
        <v>27</v>
      </c>
      <c r="F60" s="91">
        <v>19.989999999999998</v>
      </c>
      <c r="G60" s="92">
        <f t="shared" si="0"/>
        <v>539.7299999999999</v>
      </c>
    </row>
    <row r="61" spans="1:7" ht="15.75">
      <c r="A61" s="89">
        <v>44635</v>
      </c>
      <c r="B61" s="90" t="s">
        <v>19</v>
      </c>
      <c r="C61" s="90" t="s">
        <v>20</v>
      </c>
      <c r="D61" s="90" t="s">
        <v>25</v>
      </c>
      <c r="E61" s="91">
        <v>56</v>
      </c>
      <c r="F61" s="91">
        <v>2.99</v>
      </c>
      <c r="G61" s="92">
        <f t="shared" si="0"/>
        <v>167.44</v>
      </c>
    </row>
    <row r="62" spans="1:7" ht="15.75">
      <c r="A62" s="89">
        <v>44652</v>
      </c>
      <c r="B62" s="90" t="s">
        <v>15</v>
      </c>
      <c r="C62" s="90" t="s">
        <v>16</v>
      </c>
      <c r="D62" s="90" t="s">
        <v>9</v>
      </c>
      <c r="E62" s="91">
        <v>60</v>
      </c>
      <c r="F62" s="91">
        <v>4.99</v>
      </c>
      <c r="G62" s="92">
        <f t="shared" si="0"/>
        <v>299.40000000000003</v>
      </c>
    </row>
    <row r="63" spans="1:7" ht="15.75">
      <c r="A63" s="89">
        <v>44669</v>
      </c>
      <c r="B63" s="90" t="s">
        <v>7</v>
      </c>
      <c r="C63" s="90" t="s">
        <v>14</v>
      </c>
      <c r="D63" s="90" t="s">
        <v>25</v>
      </c>
      <c r="E63" s="91">
        <v>75</v>
      </c>
      <c r="F63" s="91">
        <v>1.99</v>
      </c>
      <c r="G63" s="92">
        <f t="shared" si="0"/>
        <v>149.25</v>
      </c>
    </row>
    <row r="64" spans="1:7" ht="15.75">
      <c r="A64" s="89">
        <v>44686</v>
      </c>
      <c r="B64" s="90" t="s">
        <v>7</v>
      </c>
      <c r="C64" s="90" t="s">
        <v>13</v>
      </c>
      <c r="D64" s="90" t="s">
        <v>25</v>
      </c>
      <c r="E64" s="91">
        <v>90</v>
      </c>
      <c r="F64" s="91">
        <v>4.99</v>
      </c>
      <c r="G64" s="92">
        <f t="shared" si="0"/>
        <v>449.1</v>
      </c>
    </row>
    <row r="65" spans="1:7" ht="15.75">
      <c r="A65" s="89">
        <v>44703</v>
      </c>
      <c r="B65" s="90" t="s">
        <v>19</v>
      </c>
      <c r="C65" s="90" t="s">
        <v>21</v>
      </c>
      <c r="D65" s="90" t="s">
        <v>25</v>
      </c>
      <c r="E65" s="91">
        <v>32</v>
      </c>
      <c r="F65" s="91">
        <v>1.99</v>
      </c>
      <c r="G65" s="92">
        <f t="shared" si="0"/>
        <v>63.68</v>
      </c>
    </row>
    <row r="66" spans="1:7" ht="15.75">
      <c r="A66" s="89">
        <v>44720</v>
      </c>
      <c r="B66" s="90" t="s">
        <v>15</v>
      </c>
      <c r="C66" s="90" t="s">
        <v>16</v>
      </c>
      <c r="D66" s="90" t="s">
        <v>9</v>
      </c>
      <c r="E66" s="91">
        <v>60</v>
      </c>
      <c r="F66" s="91">
        <v>8.99</v>
      </c>
      <c r="G66" s="92">
        <f t="shared" si="0"/>
        <v>539.4</v>
      </c>
    </row>
    <row r="67" spans="1:7" ht="15.75">
      <c r="A67" s="89">
        <v>44737</v>
      </c>
      <c r="B67" s="90" t="s">
        <v>7</v>
      </c>
      <c r="C67" s="90" t="s">
        <v>10</v>
      </c>
      <c r="D67" s="90" t="s">
        <v>25</v>
      </c>
      <c r="E67" s="91">
        <v>90</v>
      </c>
      <c r="F67" s="91">
        <v>4.99</v>
      </c>
      <c r="G67" s="92">
        <f t="shared" si="0"/>
        <v>449.1</v>
      </c>
    </row>
    <row r="68" spans="1:7" ht="15.75">
      <c r="A68" s="89">
        <v>44754</v>
      </c>
      <c r="B68" s="90" t="s">
        <v>15</v>
      </c>
      <c r="C68" s="90" t="s">
        <v>17</v>
      </c>
      <c r="D68" s="90" t="s">
        <v>9</v>
      </c>
      <c r="E68" s="91">
        <v>29</v>
      </c>
      <c r="F68" s="91">
        <v>1.99</v>
      </c>
      <c r="G68" s="92">
        <f t="shared" si="0"/>
        <v>57.71</v>
      </c>
    </row>
    <row r="69" spans="1:7" ht="15.75">
      <c r="A69" s="89">
        <v>44771</v>
      </c>
      <c r="B69" s="90" t="s">
        <v>15</v>
      </c>
      <c r="C69" s="90" t="s">
        <v>18</v>
      </c>
      <c r="D69" s="90" t="s">
        <v>9</v>
      </c>
      <c r="E69" s="91">
        <v>81</v>
      </c>
      <c r="F69" s="91">
        <v>19.989999999999998</v>
      </c>
      <c r="G69" s="92">
        <f t="shared" si="0"/>
        <v>1619.1899999999998</v>
      </c>
    </row>
    <row r="70" spans="1:7" ht="15.75">
      <c r="A70" s="89">
        <v>44788</v>
      </c>
      <c r="B70" s="90" t="s">
        <v>15</v>
      </c>
      <c r="C70" s="90" t="s">
        <v>16</v>
      </c>
      <c r="D70" s="90" t="s">
        <v>25</v>
      </c>
      <c r="E70" s="91">
        <v>35</v>
      </c>
      <c r="F70" s="91">
        <v>4.99</v>
      </c>
      <c r="G70" s="92">
        <f t="shared" si="0"/>
        <v>174.65</v>
      </c>
    </row>
    <row r="71" spans="1:7" ht="15.75">
      <c r="A71" s="89">
        <v>44805</v>
      </c>
      <c r="B71" s="90" t="s">
        <v>7</v>
      </c>
      <c r="C71" s="90" t="s">
        <v>12</v>
      </c>
      <c r="D71" s="90" t="s">
        <v>22</v>
      </c>
      <c r="E71" s="91">
        <v>2</v>
      </c>
      <c r="F71" s="91">
        <v>125</v>
      </c>
      <c r="G71" s="92">
        <f t="shared" si="0"/>
        <v>250</v>
      </c>
    </row>
    <row r="72" spans="1:7" ht="15.75">
      <c r="A72" s="89">
        <v>44822</v>
      </c>
      <c r="B72" s="90" t="s">
        <v>15</v>
      </c>
      <c r="C72" s="90" t="s">
        <v>16</v>
      </c>
      <c r="D72" s="90" t="s">
        <v>24</v>
      </c>
      <c r="E72" s="91">
        <v>16</v>
      </c>
      <c r="F72" s="91">
        <v>15.99</v>
      </c>
      <c r="G72" s="92">
        <f t="shared" si="0"/>
        <v>255.84</v>
      </c>
    </row>
    <row r="73" spans="1:7" ht="15.75">
      <c r="A73" s="89">
        <v>44839</v>
      </c>
      <c r="B73" s="90" t="s">
        <v>7</v>
      </c>
      <c r="C73" s="90" t="s">
        <v>10</v>
      </c>
      <c r="D73" s="90" t="s">
        <v>9</v>
      </c>
      <c r="E73" s="91">
        <v>28</v>
      </c>
      <c r="F73" s="91">
        <v>8.99</v>
      </c>
      <c r="G73" s="92">
        <f t="shared" si="0"/>
        <v>251.72</v>
      </c>
    </row>
    <row r="74" spans="1:7" ht="15.75">
      <c r="A74" s="89">
        <v>44856</v>
      </c>
      <c r="B74" s="90" t="s">
        <v>15</v>
      </c>
      <c r="C74" s="90" t="s">
        <v>16</v>
      </c>
      <c r="D74" s="90" t="s">
        <v>23</v>
      </c>
      <c r="E74" s="91">
        <v>64</v>
      </c>
      <c r="F74" s="91">
        <v>8.99</v>
      </c>
      <c r="G74" s="92">
        <f t="shared" si="0"/>
        <v>575.36</v>
      </c>
    </row>
    <row r="75" spans="1:7" ht="15.75">
      <c r="A75" s="89">
        <v>44873</v>
      </c>
      <c r="B75" s="90" t="s">
        <v>15</v>
      </c>
      <c r="C75" s="90" t="s">
        <v>18</v>
      </c>
      <c r="D75" s="90" t="s">
        <v>23</v>
      </c>
      <c r="E75" s="91">
        <v>15</v>
      </c>
      <c r="F75" s="91">
        <v>19.989999999999998</v>
      </c>
      <c r="G75" s="92">
        <f t="shared" si="0"/>
        <v>299.84999999999997</v>
      </c>
    </row>
    <row r="76" spans="1:7" ht="15.75">
      <c r="A76" s="89">
        <v>44890</v>
      </c>
      <c r="B76" s="90" t="s">
        <v>7</v>
      </c>
      <c r="C76" s="90" t="s">
        <v>8</v>
      </c>
      <c r="D76" s="90" t="s">
        <v>24</v>
      </c>
      <c r="E76" s="91">
        <v>96</v>
      </c>
      <c r="F76" s="91">
        <v>4.99</v>
      </c>
      <c r="G76" s="92">
        <f t="shared" si="0"/>
        <v>479.04</v>
      </c>
    </row>
    <row r="77" spans="1:7" ht="15.75">
      <c r="A77" s="89">
        <v>44907</v>
      </c>
      <c r="B77" s="90" t="s">
        <v>7</v>
      </c>
      <c r="C77" s="90" t="s">
        <v>12</v>
      </c>
      <c r="D77" s="90" t="s">
        <v>25</v>
      </c>
      <c r="E77" s="91">
        <v>67</v>
      </c>
      <c r="F77" s="91">
        <v>1.29</v>
      </c>
      <c r="G77" s="92">
        <f t="shared" si="0"/>
        <v>86.43</v>
      </c>
    </row>
    <row r="78" spans="1:7" ht="15.75">
      <c r="A78" s="89">
        <v>44924</v>
      </c>
      <c r="B78" s="90" t="s">
        <v>15</v>
      </c>
      <c r="C78" s="90" t="s">
        <v>18</v>
      </c>
      <c r="D78" s="90" t="s">
        <v>24</v>
      </c>
      <c r="E78" s="91">
        <v>74</v>
      </c>
      <c r="F78" s="91">
        <v>15.99</v>
      </c>
      <c r="G78" s="92">
        <f t="shared" ref="G78:G141" si="1">E78*F78</f>
        <v>1183.26</v>
      </c>
    </row>
    <row r="79" spans="1:7" ht="15.75">
      <c r="A79" s="89">
        <v>44576</v>
      </c>
      <c r="B79" s="90" t="s">
        <v>7</v>
      </c>
      <c r="C79" s="90" t="s">
        <v>11</v>
      </c>
      <c r="D79" s="90" t="s">
        <v>9</v>
      </c>
      <c r="E79" s="91">
        <v>46</v>
      </c>
      <c r="F79" s="91">
        <v>8.99</v>
      </c>
      <c r="G79" s="92">
        <f t="shared" si="1"/>
        <v>413.54</v>
      </c>
    </row>
    <row r="80" spans="1:7" ht="15.75">
      <c r="A80" s="89">
        <v>44593</v>
      </c>
      <c r="B80" s="90" t="s">
        <v>7</v>
      </c>
      <c r="C80" s="90" t="s">
        <v>12</v>
      </c>
      <c r="D80" s="90" t="s">
        <v>9</v>
      </c>
      <c r="E80" s="91">
        <v>87</v>
      </c>
      <c r="F80" s="91">
        <v>15</v>
      </c>
      <c r="G80" s="92">
        <f t="shared" si="1"/>
        <v>1305</v>
      </c>
    </row>
    <row r="81" spans="1:7" ht="15.75">
      <c r="A81" s="89">
        <v>44610</v>
      </c>
      <c r="B81" s="90" t="s">
        <v>15</v>
      </c>
      <c r="C81" s="90" t="s">
        <v>16</v>
      </c>
      <c r="D81" s="90" t="s">
        <v>9</v>
      </c>
      <c r="E81" s="91">
        <v>4</v>
      </c>
      <c r="F81" s="91">
        <v>4.99</v>
      </c>
      <c r="G81" s="92">
        <f t="shared" si="1"/>
        <v>19.96</v>
      </c>
    </row>
    <row r="82" spans="1:7" ht="15.75">
      <c r="A82" s="89">
        <v>44627</v>
      </c>
      <c r="B82" s="90" t="s">
        <v>19</v>
      </c>
      <c r="C82" s="90" t="s">
        <v>20</v>
      </c>
      <c r="D82" s="90" t="s">
        <v>9</v>
      </c>
      <c r="E82" s="91">
        <v>7</v>
      </c>
      <c r="F82" s="91">
        <v>19.989999999999998</v>
      </c>
      <c r="G82" s="92">
        <f t="shared" si="1"/>
        <v>139.92999999999998</v>
      </c>
    </row>
    <row r="83" spans="1:7" ht="15.75">
      <c r="A83" s="89">
        <v>44644</v>
      </c>
      <c r="B83" s="90" t="s">
        <v>7</v>
      </c>
      <c r="C83" s="90" t="s">
        <v>13</v>
      </c>
      <c r="D83" s="90" t="s">
        <v>24</v>
      </c>
      <c r="E83" s="91">
        <v>50</v>
      </c>
      <c r="F83" s="91">
        <v>4.99</v>
      </c>
      <c r="G83" s="92">
        <f t="shared" si="1"/>
        <v>249.5</v>
      </c>
    </row>
    <row r="84" spans="1:7" ht="15.75">
      <c r="A84" s="89">
        <v>44661</v>
      </c>
      <c r="B84" s="90" t="s">
        <v>7</v>
      </c>
      <c r="C84" s="90" t="s">
        <v>14</v>
      </c>
      <c r="D84" s="90" t="s">
        <v>25</v>
      </c>
      <c r="E84" s="91">
        <v>66</v>
      </c>
      <c r="F84" s="91">
        <v>1.99</v>
      </c>
      <c r="G84" s="92">
        <f t="shared" si="1"/>
        <v>131.34</v>
      </c>
    </row>
    <row r="85" spans="1:7" ht="15.75">
      <c r="A85" s="89">
        <v>44678</v>
      </c>
      <c r="B85" s="90" t="s">
        <v>15</v>
      </c>
      <c r="C85" s="90" t="s">
        <v>17</v>
      </c>
      <c r="D85" s="90" t="s">
        <v>23</v>
      </c>
      <c r="E85" s="91">
        <v>96</v>
      </c>
      <c r="F85" s="91">
        <v>4.99</v>
      </c>
      <c r="G85" s="92">
        <f t="shared" si="1"/>
        <v>479.04</v>
      </c>
    </row>
    <row r="86" spans="1:7" ht="15.75">
      <c r="A86" s="89">
        <v>44695</v>
      </c>
      <c r="B86" s="90" t="s">
        <v>7</v>
      </c>
      <c r="C86" s="90" t="s">
        <v>11</v>
      </c>
      <c r="D86" s="90" t="s">
        <v>25</v>
      </c>
      <c r="E86" s="91">
        <v>53</v>
      </c>
      <c r="F86" s="91">
        <v>1.29</v>
      </c>
      <c r="G86" s="92">
        <f t="shared" si="1"/>
        <v>68.37</v>
      </c>
    </row>
    <row r="87" spans="1:7" ht="15.75">
      <c r="A87" s="89">
        <v>44712</v>
      </c>
      <c r="B87" s="90" t="s">
        <v>7</v>
      </c>
      <c r="C87" s="90" t="s">
        <v>11</v>
      </c>
      <c r="D87" s="90" t="s">
        <v>9</v>
      </c>
      <c r="E87" s="91">
        <v>80</v>
      </c>
      <c r="F87" s="91">
        <v>8.99</v>
      </c>
      <c r="G87" s="92">
        <f t="shared" si="1"/>
        <v>719.2</v>
      </c>
    </row>
    <row r="88" spans="1:7" ht="15.75">
      <c r="A88" s="89">
        <v>44729</v>
      </c>
      <c r="B88" s="90" t="s">
        <v>7</v>
      </c>
      <c r="C88" s="90" t="s">
        <v>8</v>
      </c>
      <c r="D88" s="90" t="s">
        <v>22</v>
      </c>
      <c r="E88" s="91">
        <v>5</v>
      </c>
      <c r="F88" s="91">
        <v>125</v>
      </c>
      <c r="G88" s="92">
        <f t="shared" si="1"/>
        <v>625</v>
      </c>
    </row>
    <row r="89" spans="1:7" ht="15.75">
      <c r="A89" s="89">
        <v>44746</v>
      </c>
      <c r="B89" s="90" t="s">
        <v>15</v>
      </c>
      <c r="C89" s="90" t="s">
        <v>16</v>
      </c>
      <c r="D89" s="90" t="s">
        <v>24</v>
      </c>
      <c r="E89" s="91">
        <v>62</v>
      </c>
      <c r="F89" s="91">
        <v>4.99</v>
      </c>
      <c r="G89" s="92">
        <f t="shared" si="1"/>
        <v>309.38</v>
      </c>
    </row>
    <row r="90" spans="1:7" ht="15.75">
      <c r="A90" s="89">
        <v>44763</v>
      </c>
      <c r="B90" s="90" t="s">
        <v>7</v>
      </c>
      <c r="C90" s="90" t="s">
        <v>10</v>
      </c>
      <c r="D90" s="90" t="s">
        <v>24</v>
      </c>
      <c r="E90" s="91">
        <v>55</v>
      </c>
      <c r="F90" s="91">
        <v>12.49</v>
      </c>
      <c r="G90" s="92">
        <f t="shared" si="1"/>
        <v>686.95</v>
      </c>
    </row>
    <row r="91" spans="1:7" ht="15.75">
      <c r="A91" s="89">
        <v>44780</v>
      </c>
      <c r="B91" s="90" t="s">
        <v>7</v>
      </c>
      <c r="C91" s="90" t="s">
        <v>8</v>
      </c>
      <c r="D91" s="90" t="s">
        <v>24</v>
      </c>
      <c r="E91" s="91">
        <v>42</v>
      </c>
      <c r="F91" s="91">
        <v>23.95</v>
      </c>
      <c r="G91" s="92">
        <f t="shared" si="1"/>
        <v>1005.9</v>
      </c>
    </row>
    <row r="92" spans="1:7" ht="15.75">
      <c r="A92" s="89">
        <v>44797</v>
      </c>
      <c r="B92" s="90" t="s">
        <v>19</v>
      </c>
      <c r="C92" s="90" t="s">
        <v>20</v>
      </c>
      <c r="D92" s="90" t="s">
        <v>22</v>
      </c>
      <c r="E92" s="91">
        <v>3</v>
      </c>
      <c r="F92" s="91">
        <v>275</v>
      </c>
      <c r="G92" s="92">
        <f t="shared" si="1"/>
        <v>825</v>
      </c>
    </row>
    <row r="93" spans="1:7" ht="15.75">
      <c r="A93" s="89">
        <v>44814</v>
      </c>
      <c r="B93" s="90" t="s">
        <v>7</v>
      </c>
      <c r="C93" s="90" t="s">
        <v>11</v>
      </c>
      <c r="D93" s="90" t="s">
        <v>25</v>
      </c>
      <c r="E93" s="91">
        <v>7</v>
      </c>
      <c r="F93" s="91">
        <v>1.29</v>
      </c>
      <c r="G93" s="92">
        <f t="shared" si="1"/>
        <v>9.0300000000000011</v>
      </c>
    </row>
    <row r="94" spans="1:7" ht="15.75">
      <c r="A94" s="89">
        <v>44831</v>
      </c>
      <c r="B94" s="90" t="s">
        <v>19</v>
      </c>
      <c r="C94" s="90" t="s">
        <v>20</v>
      </c>
      <c r="D94" s="90" t="s">
        <v>23</v>
      </c>
      <c r="E94" s="91">
        <v>76</v>
      </c>
      <c r="F94" s="91">
        <v>1.99</v>
      </c>
      <c r="G94" s="92">
        <f t="shared" si="1"/>
        <v>151.24</v>
      </c>
    </row>
    <row r="95" spans="1:7" ht="15.75">
      <c r="A95" s="89">
        <v>44848</v>
      </c>
      <c r="B95" s="90" t="s">
        <v>19</v>
      </c>
      <c r="C95" s="90" t="s">
        <v>21</v>
      </c>
      <c r="D95" s="90" t="s">
        <v>9</v>
      </c>
      <c r="E95" s="91">
        <v>57</v>
      </c>
      <c r="F95" s="91">
        <v>19.989999999999998</v>
      </c>
      <c r="G95" s="92">
        <f t="shared" si="1"/>
        <v>1139.4299999999998</v>
      </c>
    </row>
    <row r="96" spans="1:7" ht="15.75">
      <c r="A96" s="89">
        <v>44865</v>
      </c>
      <c r="B96" s="90" t="s">
        <v>7</v>
      </c>
      <c r="C96" s="90" t="s">
        <v>14</v>
      </c>
      <c r="D96" s="90" t="s">
        <v>25</v>
      </c>
      <c r="E96" s="91">
        <v>14</v>
      </c>
      <c r="F96" s="91">
        <v>1.29</v>
      </c>
      <c r="G96" s="92">
        <f t="shared" si="1"/>
        <v>18.060000000000002</v>
      </c>
    </row>
    <row r="97" spans="1:7" ht="15.75">
      <c r="A97" s="89">
        <v>44882</v>
      </c>
      <c r="B97" s="90" t="s">
        <v>7</v>
      </c>
      <c r="C97" s="90" t="s">
        <v>13</v>
      </c>
      <c r="D97" s="90" t="s">
        <v>9</v>
      </c>
      <c r="E97" s="91">
        <v>11</v>
      </c>
      <c r="F97" s="91">
        <v>4.99</v>
      </c>
      <c r="G97" s="92">
        <f t="shared" si="1"/>
        <v>54.89</v>
      </c>
    </row>
    <row r="98" spans="1:7" ht="15.75">
      <c r="A98" s="89">
        <v>44899</v>
      </c>
      <c r="B98" s="90" t="s">
        <v>7</v>
      </c>
      <c r="C98" s="90" t="s">
        <v>13</v>
      </c>
      <c r="D98" s="90" t="s">
        <v>9</v>
      </c>
      <c r="E98" s="91">
        <v>94</v>
      </c>
      <c r="F98" s="91">
        <v>19.989999999999998</v>
      </c>
      <c r="G98" s="92">
        <f t="shared" si="1"/>
        <v>1879.06</v>
      </c>
    </row>
    <row r="99" spans="1:7" ht="15.75">
      <c r="A99" s="93">
        <v>44916</v>
      </c>
      <c r="B99" s="94" t="s">
        <v>7</v>
      </c>
      <c r="C99" s="94" t="s">
        <v>14</v>
      </c>
      <c r="D99" s="94" t="s">
        <v>9</v>
      </c>
      <c r="E99" s="95">
        <v>28</v>
      </c>
      <c r="F99" s="95">
        <v>4.99</v>
      </c>
      <c r="G99" s="96">
        <f t="shared" si="1"/>
        <v>139.72</v>
      </c>
    </row>
    <row r="100" spans="1:7" ht="15.75">
      <c r="A100" s="89">
        <v>44567</v>
      </c>
      <c r="B100" s="90" t="s">
        <v>15</v>
      </c>
      <c r="C100" s="90" t="s">
        <v>16</v>
      </c>
      <c r="D100" s="90" t="s">
        <v>25</v>
      </c>
      <c r="E100" s="91">
        <v>95</v>
      </c>
      <c r="F100" s="91">
        <v>1.99</v>
      </c>
      <c r="G100" s="92">
        <f t="shared" si="1"/>
        <v>189.05</v>
      </c>
    </row>
    <row r="101" spans="1:7" ht="15.75">
      <c r="A101" s="89">
        <v>44584</v>
      </c>
      <c r="B101" s="90" t="s">
        <v>7</v>
      </c>
      <c r="C101" s="90" t="s">
        <v>8</v>
      </c>
      <c r="D101" s="90" t="s">
        <v>9</v>
      </c>
      <c r="E101" s="91">
        <v>50</v>
      </c>
      <c r="F101" s="91">
        <v>19.989999999999998</v>
      </c>
      <c r="G101" s="92">
        <f t="shared" si="1"/>
        <v>999.49999999999989</v>
      </c>
    </row>
    <row r="102" spans="1:7" ht="15.75">
      <c r="A102" s="89">
        <v>44601</v>
      </c>
      <c r="B102" s="90" t="s">
        <v>7</v>
      </c>
      <c r="C102" s="90" t="s">
        <v>13</v>
      </c>
      <c r="D102" s="90" t="s">
        <v>25</v>
      </c>
      <c r="E102" s="91">
        <v>36</v>
      </c>
      <c r="F102" s="91">
        <v>4.99</v>
      </c>
      <c r="G102" s="92">
        <f t="shared" si="1"/>
        <v>179.64000000000001</v>
      </c>
    </row>
    <row r="103" spans="1:7" ht="15.75">
      <c r="A103" s="89">
        <v>44618</v>
      </c>
      <c r="B103" s="90" t="s">
        <v>7</v>
      </c>
      <c r="C103" s="90" t="s">
        <v>11</v>
      </c>
      <c r="D103" s="90" t="s">
        <v>23</v>
      </c>
      <c r="E103" s="91">
        <v>27</v>
      </c>
      <c r="F103" s="91">
        <v>19.989999999999998</v>
      </c>
      <c r="G103" s="92">
        <f t="shared" si="1"/>
        <v>539.7299999999999</v>
      </c>
    </row>
    <row r="104" spans="1:7" ht="15.75">
      <c r="A104" s="89">
        <v>44635</v>
      </c>
      <c r="B104" s="90" t="s">
        <v>19</v>
      </c>
      <c r="C104" s="90" t="s">
        <v>20</v>
      </c>
      <c r="D104" s="90" t="s">
        <v>25</v>
      </c>
      <c r="E104" s="91">
        <v>56</v>
      </c>
      <c r="F104" s="91">
        <v>2.99</v>
      </c>
      <c r="G104" s="92">
        <f t="shared" si="1"/>
        <v>167.44</v>
      </c>
    </row>
    <row r="105" spans="1:7" ht="15.75">
      <c r="A105" s="89">
        <v>44652</v>
      </c>
      <c r="B105" s="90" t="s">
        <v>15</v>
      </c>
      <c r="C105" s="90" t="s">
        <v>16</v>
      </c>
      <c r="D105" s="90" t="s">
        <v>9</v>
      </c>
      <c r="E105" s="91">
        <v>60</v>
      </c>
      <c r="F105" s="91">
        <v>4.99</v>
      </c>
      <c r="G105" s="92">
        <f t="shared" si="1"/>
        <v>299.40000000000003</v>
      </c>
    </row>
    <row r="106" spans="1:7" ht="15.75">
      <c r="A106" s="89">
        <v>44669</v>
      </c>
      <c r="B106" s="90" t="s">
        <v>7</v>
      </c>
      <c r="C106" s="90" t="s">
        <v>14</v>
      </c>
      <c r="D106" s="90" t="s">
        <v>25</v>
      </c>
      <c r="E106" s="91">
        <v>75</v>
      </c>
      <c r="F106" s="91">
        <v>1.99</v>
      </c>
      <c r="G106" s="92">
        <f t="shared" si="1"/>
        <v>149.25</v>
      </c>
    </row>
    <row r="107" spans="1:7" ht="15.75">
      <c r="A107" s="89">
        <v>44686</v>
      </c>
      <c r="B107" s="90" t="s">
        <v>7</v>
      </c>
      <c r="C107" s="90" t="s">
        <v>13</v>
      </c>
      <c r="D107" s="90" t="s">
        <v>25</v>
      </c>
      <c r="E107" s="91">
        <v>90</v>
      </c>
      <c r="F107" s="91">
        <v>4.99</v>
      </c>
      <c r="G107" s="92">
        <f t="shared" si="1"/>
        <v>449.1</v>
      </c>
    </row>
    <row r="108" spans="1:7" ht="15.75">
      <c r="A108" s="89">
        <v>44703</v>
      </c>
      <c r="B108" s="90" t="s">
        <v>19</v>
      </c>
      <c r="C108" s="90" t="s">
        <v>21</v>
      </c>
      <c r="D108" s="90" t="s">
        <v>25</v>
      </c>
      <c r="E108" s="91">
        <v>32</v>
      </c>
      <c r="F108" s="91">
        <v>1.99</v>
      </c>
      <c r="G108" s="92">
        <f t="shared" si="1"/>
        <v>63.68</v>
      </c>
    </row>
    <row r="109" spans="1:7" ht="15.75">
      <c r="A109" s="89">
        <v>44720</v>
      </c>
      <c r="B109" s="90" t="s">
        <v>15</v>
      </c>
      <c r="C109" s="90" t="s">
        <v>16</v>
      </c>
      <c r="D109" s="90" t="s">
        <v>9</v>
      </c>
      <c r="E109" s="91">
        <v>60</v>
      </c>
      <c r="F109" s="91">
        <v>8.99</v>
      </c>
      <c r="G109" s="92">
        <f t="shared" si="1"/>
        <v>539.4</v>
      </c>
    </row>
    <row r="110" spans="1:7" ht="15.75">
      <c r="A110" s="89">
        <v>44737</v>
      </c>
      <c r="B110" s="90" t="s">
        <v>7</v>
      </c>
      <c r="C110" s="90" t="s">
        <v>10</v>
      </c>
      <c r="D110" s="90" t="s">
        <v>25</v>
      </c>
      <c r="E110" s="91">
        <v>90</v>
      </c>
      <c r="F110" s="91">
        <v>4.99</v>
      </c>
      <c r="G110" s="92">
        <f t="shared" si="1"/>
        <v>449.1</v>
      </c>
    </row>
    <row r="111" spans="1:7" ht="15.75">
      <c r="A111" s="89">
        <v>44754</v>
      </c>
      <c r="B111" s="90" t="s">
        <v>15</v>
      </c>
      <c r="C111" s="90" t="s">
        <v>17</v>
      </c>
      <c r="D111" s="90" t="s">
        <v>9</v>
      </c>
      <c r="E111" s="91">
        <v>29</v>
      </c>
      <c r="F111" s="91">
        <v>1.99</v>
      </c>
      <c r="G111" s="92">
        <f t="shared" si="1"/>
        <v>57.71</v>
      </c>
    </row>
    <row r="112" spans="1:7" ht="15.75">
      <c r="A112" s="89">
        <v>44771</v>
      </c>
      <c r="B112" s="90" t="s">
        <v>15</v>
      </c>
      <c r="C112" s="90" t="s">
        <v>18</v>
      </c>
      <c r="D112" s="90" t="s">
        <v>9</v>
      </c>
      <c r="E112" s="91">
        <v>81</v>
      </c>
      <c r="F112" s="91">
        <v>19.989999999999998</v>
      </c>
      <c r="G112" s="92">
        <f t="shared" si="1"/>
        <v>1619.1899999999998</v>
      </c>
    </row>
    <row r="113" spans="1:7" ht="15.75">
      <c r="A113" s="89">
        <v>44788</v>
      </c>
      <c r="B113" s="90" t="s">
        <v>15</v>
      </c>
      <c r="C113" s="90" t="s">
        <v>16</v>
      </c>
      <c r="D113" s="90" t="s">
        <v>25</v>
      </c>
      <c r="E113" s="91">
        <v>35</v>
      </c>
      <c r="F113" s="91">
        <v>4.99</v>
      </c>
      <c r="G113" s="92">
        <f t="shared" si="1"/>
        <v>174.65</v>
      </c>
    </row>
    <row r="114" spans="1:7" ht="15.75">
      <c r="A114" s="89">
        <v>44805</v>
      </c>
      <c r="B114" s="90" t="s">
        <v>7</v>
      </c>
      <c r="C114" s="90" t="s">
        <v>12</v>
      </c>
      <c r="D114" s="90" t="s">
        <v>22</v>
      </c>
      <c r="E114" s="91">
        <v>2</v>
      </c>
      <c r="F114" s="91">
        <v>125</v>
      </c>
      <c r="G114" s="92">
        <f t="shared" si="1"/>
        <v>250</v>
      </c>
    </row>
    <row r="115" spans="1:7" ht="15.75">
      <c r="A115" s="89">
        <v>44822</v>
      </c>
      <c r="B115" s="90" t="s">
        <v>15</v>
      </c>
      <c r="C115" s="90" t="s">
        <v>16</v>
      </c>
      <c r="D115" s="90" t="s">
        <v>24</v>
      </c>
      <c r="E115" s="91">
        <v>16</v>
      </c>
      <c r="F115" s="91">
        <v>15.99</v>
      </c>
      <c r="G115" s="92">
        <f t="shared" si="1"/>
        <v>255.84</v>
      </c>
    </row>
    <row r="116" spans="1:7" ht="15.75">
      <c r="A116" s="89">
        <v>44839</v>
      </c>
      <c r="B116" s="90" t="s">
        <v>7</v>
      </c>
      <c r="C116" s="90" t="s">
        <v>10</v>
      </c>
      <c r="D116" s="90" t="s">
        <v>9</v>
      </c>
      <c r="E116" s="91">
        <v>28</v>
      </c>
      <c r="F116" s="91">
        <v>8.99</v>
      </c>
      <c r="G116" s="92">
        <f t="shared" si="1"/>
        <v>251.72</v>
      </c>
    </row>
    <row r="117" spans="1:7" ht="15.75">
      <c r="A117" s="89">
        <v>44856</v>
      </c>
      <c r="B117" s="90" t="s">
        <v>15</v>
      </c>
      <c r="C117" s="90" t="s">
        <v>16</v>
      </c>
      <c r="D117" s="90" t="s">
        <v>23</v>
      </c>
      <c r="E117" s="91">
        <v>64</v>
      </c>
      <c r="F117" s="91">
        <v>8.99</v>
      </c>
      <c r="G117" s="92">
        <f t="shared" si="1"/>
        <v>575.36</v>
      </c>
    </row>
    <row r="118" spans="1:7" ht="15.75">
      <c r="A118" s="89">
        <v>44873</v>
      </c>
      <c r="B118" s="90" t="s">
        <v>15</v>
      </c>
      <c r="C118" s="90" t="s">
        <v>18</v>
      </c>
      <c r="D118" s="90" t="s">
        <v>23</v>
      </c>
      <c r="E118" s="91">
        <v>15</v>
      </c>
      <c r="F118" s="91">
        <v>19.989999999999998</v>
      </c>
      <c r="G118" s="92">
        <f t="shared" si="1"/>
        <v>299.84999999999997</v>
      </c>
    </row>
    <row r="119" spans="1:7" ht="15.75">
      <c r="A119" s="89">
        <v>44890</v>
      </c>
      <c r="B119" s="90" t="s">
        <v>7</v>
      </c>
      <c r="C119" s="90" t="s">
        <v>8</v>
      </c>
      <c r="D119" s="90" t="s">
        <v>24</v>
      </c>
      <c r="E119" s="91">
        <v>96</v>
      </c>
      <c r="F119" s="91">
        <v>4.99</v>
      </c>
      <c r="G119" s="92">
        <f t="shared" si="1"/>
        <v>479.04</v>
      </c>
    </row>
    <row r="120" spans="1:7" ht="15.75">
      <c r="A120" s="89">
        <v>44907</v>
      </c>
      <c r="B120" s="90" t="s">
        <v>7</v>
      </c>
      <c r="C120" s="90" t="s">
        <v>12</v>
      </c>
      <c r="D120" s="90" t="s">
        <v>25</v>
      </c>
      <c r="E120" s="91">
        <v>67</v>
      </c>
      <c r="F120" s="91">
        <v>1.29</v>
      </c>
      <c r="G120" s="92">
        <f t="shared" si="1"/>
        <v>86.43</v>
      </c>
    </row>
    <row r="121" spans="1:7" ht="15.75">
      <c r="A121" s="89">
        <v>44924</v>
      </c>
      <c r="B121" s="90" t="s">
        <v>15</v>
      </c>
      <c r="C121" s="90" t="s">
        <v>18</v>
      </c>
      <c r="D121" s="90" t="s">
        <v>24</v>
      </c>
      <c r="E121" s="91">
        <v>74</v>
      </c>
      <c r="F121" s="91">
        <v>15.99</v>
      </c>
      <c r="G121" s="92">
        <f t="shared" si="1"/>
        <v>1183.26</v>
      </c>
    </row>
    <row r="122" spans="1:7" ht="15.75">
      <c r="A122" s="89">
        <v>44576</v>
      </c>
      <c r="B122" s="90" t="s">
        <v>7</v>
      </c>
      <c r="C122" s="90" t="s">
        <v>11</v>
      </c>
      <c r="D122" s="90" t="s">
        <v>9</v>
      </c>
      <c r="E122" s="91">
        <v>46</v>
      </c>
      <c r="F122" s="91">
        <v>8.99</v>
      </c>
      <c r="G122" s="92">
        <f t="shared" si="1"/>
        <v>413.54</v>
      </c>
    </row>
    <row r="123" spans="1:7" ht="15.75">
      <c r="A123" s="89">
        <v>44593</v>
      </c>
      <c r="B123" s="90" t="s">
        <v>7</v>
      </c>
      <c r="C123" s="90" t="s">
        <v>12</v>
      </c>
      <c r="D123" s="90" t="s">
        <v>9</v>
      </c>
      <c r="E123" s="91">
        <v>87</v>
      </c>
      <c r="F123" s="91">
        <v>15</v>
      </c>
      <c r="G123" s="92">
        <f t="shared" si="1"/>
        <v>1305</v>
      </c>
    </row>
    <row r="124" spans="1:7" ht="15.75">
      <c r="A124" s="89">
        <v>44610</v>
      </c>
      <c r="B124" s="90" t="s">
        <v>15</v>
      </c>
      <c r="C124" s="90" t="s">
        <v>16</v>
      </c>
      <c r="D124" s="90" t="s">
        <v>9</v>
      </c>
      <c r="E124" s="91">
        <v>4</v>
      </c>
      <c r="F124" s="91">
        <v>4.99</v>
      </c>
      <c r="G124" s="92">
        <f t="shared" si="1"/>
        <v>19.96</v>
      </c>
    </row>
    <row r="125" spans="1:7" ht="15.75">
      <c r="A125" s="89">
        <v>44627</v>
      </c>
      <c r="B125" s="90" t="s">
        <v>19</v>
      </c>
      <c r="C125" s="90" t="s">
        <v>20</v>
      </c>
      <c r="D125" s="90" t="s">
        <v>9</v>
      </c>
      <c r="E125" s="91">
        <v>7</v>
      </c>
      <c r="F125" s="91">
        <v>19.989999999999998</v>
      </c>
      <c r="G125" s="92">
        <f t="shared" si="1"/>
        <v>139.92999999999998</v>
      </c>
    </row>
    <row r="126" spans="1:7" ht="15.75">
      <c r="A126" s="89">
        <v>44644</v>
      </c>
      <c r="B126" s="90" t="s">
        <v>7</v>
      </c>
      <c r="C126" s="90" t="s">
        <v>13</v>
      </c>
      <c r="D126" s="90" t="s">
        <v>24</v>
      </c>
      <c r="E126" s="91">
        <v>50</v>
      </c>
      <c r="F126" s="91">
        <v>4.99</v>
      </c>
      <c r="G126" s="92">
        <f t="shared" si="1"/>
        <v>249.5</v>
      </c>
    </row>
    <row r="127" spans="1:7" ht="15.75">
      <c r="A127" s="89">
        <v>44661</v>
      </c>
      <c r="B127" s="90" t="s">
        <v>7</v>
      </c>
      <c r="C127" s="90" t="s">
        <v>14</v>
      </c>
      <c r="D127" s="90" t="s">
        <v>25</v>
      </c>
      <c r="E127" s="91">
        <v>66</v>
      </c>
      <c r="F127" s="91">
        <v>1.99</v>
      </c>
      <c r="G127" s="92">
        <f t="shared" si="1"/>
        <v>131.34</v>
      </c>
    </row>
    <row r="128" spans="1:7" ht="15.75">
      <c r="A128" s="89">
        <v>44678</v>
      </c>
      <c r="B128" s="90" t="s">
        <v>15</v>
      </c>
      <c r="C128" s="90" t="s">
        <v>17</v>
      </c>
      <c r="D128" s="90" t="s">
        <v>23</v>
      </c>
      <c r="E128" s="91">
        <v>96</v>
      </c>
      <c r="F128" s="91">
        <v>4.99</v>
      </c>
      <c r="G128" s="92">
        <f t="shared" si="1"/>
        <v>479.04</v>
      </c>
    </row>
    <row r="129" spans="1:7" ht="15.75">
      <c r="A129" s="89">
        <v>44695</v>
      </c>
      <c r="B129" s="90" t="s">
        <v>7</v>
      </c>
      <c r="C129" s="90" t="s">
        <v>11</v>
      </c>
      <c r="D129" s="90" t="s">
        <v>25</v>
      </c>
      <c r="E129" s="91">
        <v>53</v>
      </c>
      <c r="F129" s="91">
        <v>1.29</v>
      </c>
      <c r="G129" s="92">
        <f t="shared" si="1"/>
        <v>68.37</v>
      </c>
    </row>
    <row r="130" spans="1:7" ht="15.75">
      <c r="A130" s="89">
        <v>44712</v>
      </c>
      <c r="B130" s="90" t="s">
        <v>7</v>
      </c>
      <c r="C130" s="90" t="s">
        <v>11</v>
      </c>
      <c r="D130" s="90" t="s">
        <v>9</v>
      </c>
      <c r="E130" s="91">
        <v>80</v>
      </c>
      <c r="F130" s="91">
        <v>8.99</v>
      </c>
      <c r="G130" s="92">
        <f t="shared" si="1"/>
        <v>719.2</v>
      </c>
    </row>
    <row r="131" spans="1:7" ht="15.75">
      <c r="A131" s="89">
        <v>44729</v>
      </c>
      <c r="B131" s="90" t="s">
        <v>7</v>
      </c>
      <c r="C131" s="90" t="s">
        <v>8</v>
      </c>
      <c r="D131" s="90" t="s">
        <v>22</v>
      </c>
      <c r="E131" s="91">
        <v>5</v>
      </c>
      <c r="F131" s="91">
        <v>125</v>
      </c>
      <c r="G131" s="92">
        <f t="shared" si="1"/>
        <v>625</v>
      </c>
    </row>
    <row r="132" spans="1:7" ht="15.75">
      <c r="A132" s="89">
        <v>44746</v>
      </c>
      <c r="B132" s="90" t="s">
        <v>15</v>
      </c>
      <c r="C132" s="90" t="s">
        <v>16</v>
      </c>
      <c r="D132" s="90" t="s">
        <v>24</v>
      </c>
      <c r="E132" s="91">
        <v>62</v>
      </c>
      <c r="F132" s="91">
        <v>4.99</v>
      </c>
      <c r="G132" s="92">
        <f t="shared" si="1"/>
        <v>309.38</v>
      </c>
    </row>
    <row r="133" spans="1:7" ht="15.75">
      <c r="A133" s="89">
        <v>44763</v>
      </c>
      <c r="B133" s="90" t="s">
        <v>7</v>
      </c>
      <c r="C133" s="90" t="s">
        <v>10</v>
      </c>
      <c r="D133" s="90" t="s">
        <v>24</v>
      </c>
      <c r="E133" s="91">
        <v>55</v>
      </c>
      <c r="F133" s="91">
        <v>12.49</v>
      </c>
      <c r="G133" s="92">
        <f t="shared" si="1"/>
        <v>686.95</v>
      </c>
    </row>
    <row r="134" spans="1:7" ht="15.75">
      <c r="A134" s="89">
        <v>44780</v>
      </c>
      <c r="B134" s="90" t="s">
        <v>7</v>
      </c>
      <c r="C134" s="90" t="s">
        <v>8</v>
      </c>
      <c r="D134" s="90" t="s">
        <v>24</v>
      </c>
      <c r="E134" s="91">
        <v>42</v>
      </c>
      <c r="F134" s="91">
        <v>23.95</v>
      </c>
      <c r="G134" s="92">
        <f t="shared" si="1"/>
        <v>1005.9</v>
      </c>
    </row>
    <row r="135" spans="1:7" ht="15.75">
      <c r="A135" s="89">
        <v>44797</v>
      </c>
      <c r="B135" s="90" t="s">
        <v>19</v>
      </c>
      <c r="C135" s="90" t="s">
        <v>20</v>
      </c>
      <c r="D135" s="90" t="s">
        <v>22</v>
      </c>
      <c r="E135" s="91">
        <v>3</v>
      </c>
      <c r="F135" s="91">
        <v>275</v>
      </c>
      <c r="G135" s="92">
        <f t="shared" si="1"/>
        <v>825</v>
      </c>
    </row>
    <row r="136" spans="1:7" ht="15.75">
      <c r="A136" s="89">
        <v>44814</v>
      </c>
      <c r="B136" s="90" t="s">
        <v>7</v>
      </c>
      <c r="C136" s="90" t="s">
        <v>11</v>
      </c>
      <c r="D136" s="90" t="s">
        <v>25</v>
      </c>
      <c r="E136" s="91">
        <v>7</v>
      </c>
      <c r="F136" s="91">
        <v>1.29</v>
      </c>
      <c r="G136" s="92">
        <f t="shared" si="1"/>
        <v>9.0300000000000011</v>
      </c>
    </row>
    <row r="137" spans="1:7" ht="15.75">
      <c r="A137" s="89">
        <v>44831</v>
      </c>
      <c r="B137" s="90" t="s">
        <v>19</v>
      </c>
      <c r="C137" s="90" t="s">
        <v>20</v>
      </c>
      <c r="D137" s="90" t="s">
        <v>23</v>
      </c>
      <c r="E137" s="91">
        <v>76</v>
      </c>
      <c r="F137" s="91">
        <v>1.99</v>
      </c>
      <c r="G137" s="92">
        <f t="shared" si="1"/>
        <v>151.24</v>
      </c>
    </row>
    <row r="138" spans="1:7" ht="15.75">
      <c r="A138" s="89">
        <v>44848</v>
      </c>
      <c r="B138" s="90" t="s">
        <v>19</v>
      </c>
      <c r="C138" s="90" t="s">
        <v>21</v>
      </c>
      <c r="D138" s="90" t="s">
        <v>9</v>
      </c>
      <c r="E138" s="91">
        <v>57</v>
      </c>
      <c r="F138" s="91">
        <v>19.989999999999998</v>
      </c>
      <c r="G138" s="92">
        <f t="shared" si="1"/>
        <v>1139.4299999999998</v>
      </c>
    </row>
    <row r="139" spans="1:7" ht="15.75">
      <c r="A139" s="89">
        <v>44865</v>
      </c>
      <c r="B139" s="90" t="s">
        <v>7</v>
      </c>
      <c r="C139" s="90" t="s">
        <v>14</v>
      </c>
      <c r="D139" s="90" t="s">
        <v>25</v>
      </c>
      <c r="E139" s="91">
        <v>14</v>
      </c>
      <c r="F139" s="91">
        <v>1.29</v>
      </c>
      <c r="G139" s="92">
        <f t="shared" si="1"/>
        <v>18.060000000000002</v>
      </c>
    </row>
    <row r="140" spans="1:7" ht="15.75">
      <c r="A140" s="89">
        <v>44882</v>
      </c>
      <c r="B140" s="90" t="s">
        <v>7</v>
      </c>
      <c r="C140" s="90" t="s">
        <v>13</v>
      </c>
      <c r="D140" s="90" t="s">
        <v>9</v>
      </c>
      <c r="E140" s="91">
        <v>11</v>
      </c>
      <c r="F140" s="91">
        <v>4.99</v>
      </c>
      <c r="G140" s="92">
        <f t="shared" si="1"/>
        <v>54.89</v>
      </c>
    </row>
    <row r="141" spans="1:7" ht="15.75">
      <c r="A141" s="89">
        <v>44899</v>
      </c>
      <c r="B141" s="90" t="s">
        <v>7</v>
      </c>
      <c r="C141" s="90" t="s">
        <v>13</v>
      </c>
      <c r="D141" s="90" t="s">
        <v>9</v>
      </c>
      <c r="E141" s="91">
        <v>94</v>
      </c>
      <c r="F141" s="91">
        <v>19.989999999999998</v>
      </c>
      <c r="G141" s="92">
        <f t="shared" si="1"/>
        <v>1879.06</v>
      </c>
    </row>
    <row r="142" spans="1:7" ht="15.75">
      <c r="A142" s="93">
        <v>44916</v>
      </c>
      <c r="B142" s="94" t="s">
        <v>7</v>
      </c>
      <c r="C142" s="94" t="s">
        <v>14</v>
      </c>
      <c r="D142" s="94" t="s">
        <v>9</v>
      </c>
      <c r="E142" s="95">
        <v>28</v>
      </c>
      <c r="F142" s="95">
        <v>4.99</v>
      </c>
      <c r="G142" s="96">
        <f t="shared" ref="G142" si="2">E142*F142</f>
        <v>139.72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3BA6A0-F58C-473A-A579-A14D87F4CD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Date Part 2</vt:lpstr>
      <vt:lpstr>Date Part 3</vt:lpstr>
      <vt:lpstr>Data Validation</vt:lpstr>
      <vt:lpstr>Dynamic Search Box</vt:lpstr>
      <vt:lpstr>Advanced Filterin </vt:lpstr>
      <vt:lpstr>Filtering</vt:lpstr>
      <vt:lpstr>Reverse Filtering</vt:lpstr>
      <vt:lpstr>Remove Duplicate</vt:lpstr>
      <vt:lpstr>TEXT TO COLUMN-Delimited</vt:lpstr>
      <vt:lpstr>TEXT TO COLUMN-Fixed Width</vt:lpstr>
      <vt:lpstr>Chart </vt:lpstr>
      <vt:lpstr>Pivot Table</vt:lpstr>
      <vt:lpstr>'Advanced Filterin '!Criteria</vt:lpstr>
      <vt:lpstr>'Advanced Filterin 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Vidura Chathuranga</cp:lastModifiedBy>
  <cp:lastPrinted>2024-03-22T07:27:13Z</cp:lastPrinted>
  <dcterms:created xsi:type="dcterms:W3CDTF">2015-06-05T18:17:20Z</dcterms:created>
  <dcterms:modified xsi:type="dcterms:W3CDTF">2024-08-08T11:19:13Z</dcterms:modified>
</cp:coreProperties>
</file>