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architmatta/Documents/Columbia/Hackathons/UNICC/Round 2/"/>
    </mc:Choice>
  </mc:AlternateContent>
  <xr:revisionPtr revIDLastSave="0" documentId="13_ncr:1_{8443AC3B-B2D3-714D-B20E-0DBD25D05767}" xr6:coauthVersionLast="46" xr6:coauthVersionMax="46" xr10:uidLastSave="{00000000-0000-0000-0000-000000000000}"/>
  <bookViews>
    <workbookView xWindow="0" yWindow="0" windowWidth="28800" windowHeight="18000" xr2:uid="{00000000-000D-0000-FFFF-FFFF00000000}"/>
  </bookViews>
  <sheets>
    <sheet name="User Sheet" sheetId="3" r:id="rId1"/>
    <sheet name="Summary Sheet" sheetId="2" r:id="rId2"/>
    <sheet name="Data Sheet" sheetId="1" r:id="rId3"/>
    <sheet name="Training Data" sheetId="4" r:id="rId4"/>
    <sheet name="Prediction Data" sheetId="5" r:id="rId5"/>
  </sheets>
  <definedNames>
    <definedName name="Slicer_Country">#N/A</definedName>
  </definedNames>
  <calcPr calcId="191029"/>
  <pivotCaches>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6" i="2" l="1"/>
  <c r="N30" i="2"/>
  <c r="E28" i="2"/>
  <c r="L29" i="2"/>
  <c r="D26" i="2"/>
  <c r="E26" i="2"/>
  <c r="C30" i="2"/>
  <c r="L30" i="2"/>
  <c r="M30" i="2"/>
  <c r="D25" i="2"/>
  <c r="G30" i="2"/>
  <c r="H27" i="2"/>
  <c r="I26" i="2"/>
  <c r="C25" i="2"/>
  <c r="E27" i="2"/>
  <c r="K28" i="2"/>
  <c r="D27" i="2"/>
  <c r="M25" i="2"/>
  <c r="I30" i="2"/>
  <c r="N29" i="2"/>
  <c r="N26" i="2"/>
  <c r="L27" i="2"/>
  <c r="N25" i="2"/>
  <c r="F26" i="2"/>
  <c r="I27" i="2"/>
  <c r="L28" i="2"/>
  <c r="G28" i="2"/>
  <c r="H25" i="2"/>
  <c r="D28" i="2"/>
  <c r="G29" i="2"/>
  <c r="N28" i="2"/>
  <c r="G25" i="2"/>
  <c r="B30" i="2"/>
  <c r="B27" i="2"/>
  <c r="J27" i="2"/>
  <c r="J29" i="2"/>
  <c r="F30" i="2"/>
  <c r="D29" i="2"/>
  <c r="H30" i="2"/>
  <c r="E30" i="2"/>
  <c r="J25" i="2"/>
  <c r="J26" i="2"/>
  <c r="C28" i="2"/>
  <c r="K30" i="2"/>
  <c r="L26" i="2"/>
  <c r="H26" i="2"/>
  <c r="L25" i="2"/>
  <c r="F29" i="2"/>
  <c r="C26" i="2"/>
  <c r="M26" i="2"/>
  <c r="G27" i="2"/>
  <c r="C27" i="2"/>
  <c r="K25" i="2"/>
  <c r="M27" i="2"/>
  <c r="K26" i="2"/>
  <c r="B28" i="2"/>
  <c r="K27" i="2"/>
  <c r="E25" i="2"/>
  <c r="H28" i="2"/>
  <c r="F27" i="2"/>
  <c r="J28" i="2"/>
  <c r="F28" i="2"/>
  <c r="F25" i="2"/>
  <c r="C29" i="2"/>
  <c r="N27" i="2"/>
  <c r="J30" i="2"/>
  <c r="B29" i="2"/>
  <c r="B25" i="2"/>
  <c r="I28" i="2"/>
  <c r="M29" i="2"/>
  <c r="I29" i="2"/>
  <c r="I25" i="2"/>
  <c r="G26" i="2"/>
  <c r="H29" i="2"/>
  <c r="D30" i="2"/>
  <c r="E29" i="2"/>
  <c r="M28" i="2"/>
  <c r="K29" i="2"/>
  <c r="K21" i="3" l="1"/>
  <c r="M20" i="3"/>
  <c r="E21" i="3"/>
  <c r="D22" i="3"/>
  <c r="H21" i="3"/>
  <c r="G18" i="3"/>
  <c r="I17" i="3"/>
  <c r="I21" i="3"/>
  <c r="M21" i="3"/>
  <c r="I20" i="3"/>
  <c r="B17" i="3"/>
  <c r="B21" i="3"/>
  <c r="J22" i="3"/>
  <c r="N19" i="3"/>
  <c r="C21" i="3"/>
  <c r="F17" i="3"/>
  <c r="F20" i="3"/>
  <c r="J20" i="3"/>
  <c r="F19" i="3"/>
  <c r="H20" i="3"/>
  <c r="E17" i="3"/>
  <c r="K19" i="3"/>
  <c r="B20" i="3"/>
  <c r="K18" i="3"/>
  <c r="M19" i="3"/>
  <c r="K17" i="3"/>
  <c r="C19" i="3"/>
  <c r="G19" i="3"/>
  <c r="M18" i="3"/>
  <c r="C18" i="3"/>
  <c r="F21" i="3"/>
  <c r="L17" i="3"/>
  <c r="H18" i="3"/>
  <c r="L18" i="3"/>
  <c r="K22" i="3"/>
  <c r="C20" i="3"/>
  <c r="J18" i="3"/>
  <c r="J17" i="3"/>
  <c r="E22" i="3"/>
  <c r="H22" i="3"/>
  <c r="D21" i="3"/>
  <c r="F22" i="3"/>
  <c r="J21" i="3"/>
  <c r="J19" i="3"/>
  <c r="B19" i="3"/>
  <c r="B22" i="3"/>
  <c r="G17" i="3"/>
  <c r="N20" i="3"/>
  <c r="G21" i="3"/>
  <c r="D20" i="3"/>
  <c r="H17" i="3"/>
  <c r="G20" i="3"/>
  <c r="L20" i="3"/>
  <c r="I19" i="3"/>
  <c r="F18" i="3"/>
  <c r="N17" i="3"/>
  <c r="L19" i="3"/>
  <c r="N18" i="3"/>
  <c r="N21" i="3"/>
  <c r="I22" i="3"/>
  <c r="M17" i="3"/>
  <c r="D19" i="3"/>
  <c r="K20" i="3"/>
  <c r="E19" i="3"/>
  <c r="C17" i="3"/>
  <c r="I18" i="3"/>
  <c r="H19" i="3"/>
  <c r="G22" i="3"/>
  <c r="D17" i="3"/>
  <c r="M22" i="3"/>
  <c r="L22" i="3"/>
  <c r="C22" i="3"/>
  <c r="E18" i="3"/>
  <c r="D18" i="3"/>
  <c r="L21" i="3"/>
  <c r="E20" i="3"/>
  <c r="N22" i="3"/>
  <c r="B18" i="3"/>
</calcChain>
</file>

<file path=xl/sharedStrings.xml><?xml version="1.0" encoding="utf-8"?>
<sst xmlns="http://schemas.openxmlformats.org/spreadsheetml/2006/main" count="308" uniqueCount="37">
  <si>
    <t>Country</t>
  </si>
  <si>
    <t>Year</t>
  </si>
  <si>
    <t>Exchange Rate</t>
  </si>
  <si>
    <t>GDP per Capita</t>
  </si>
  <si>
    <t>Battle-related deaths</t>
  </si>
  <si>
    <t>Intentional homicides</t>
  </si>
  <si>
    <t>School enrollment</t>
  </si>
  <si>
    <t>Life expectancy at birth</t>
  </si>
  <si>
    <t>Hospital beds</t>
  </si>
  <si>
    <t>Fertility rate</t>
  </si>
  <si>
    <t>Child Mortality rate</t>
  </si>
  <si>
    <t>Urban population growth</t>
  </si>
  <si>
    <t>Population density</t>
  </si>
  <si>
    <t>Foreign direct investment</t>
  </si>
  <si>
    <t>Unemployment</t>
  </si>
  <si>
    <t>Afghanistan</t>
  </si>
  <si>
    <t>Syrian Arab Republic</t>
  </si>
  <si>
    <t>Congo, Dem. Rep.</t>
  </si>
  <si>
    <t>Colombia</t>
  </si>
  <si>
    <t>Iraq</t>
  </si>
  <si>
    <t>(All)</t>
  </si>
  <si>
    <t>Sum of Exchange Rate</t>
  </si>
  <si>
    <t>Sum of GDP per Capita</t>
  </si>
  <si>
    <t>Sum of Battle-related deaths</t>
  </si>
  <si>
    <t>Sum of Intentional homicides</t>
  </si>
  <si>
    <t>Sum of School enrollment</t>
  </si>
  <si>
    <t>Sum of Life expectancy at birth</t>
  </si>
  <si>
    <t>Sum of Hospital beds</t>
  </si>
  <si>
    <t>Sum of Fertility rate</t>
  </si>
  <si>
    <t>Sum of Child Mortality rate</t>
  </si>
  <si>
    <t>Sum of Urban population growth</t>
  </si>
  <si>
    <t>Sum of Population density</t>
  </si>
  <si>
    <t>Sum of Foreign direct investment</t>
  </si>
  <si>
    <t>Sum of Unemployment</t>
  </si>
  <si>
    <t>Refugees</t>
  </si>
  <si>
    <t>Asylum Seekers</t>
  </si>
  <si>
    <t>Internal Displacement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</si>
</sst>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rgb="FF92D050"/>
        <bgColor theme="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2" fontId="0" fillId="0" borderId="10" xfId="0" applyNumberFormat="1" applyBorder="1" applyAlignment="1">
      <alignment horizontal="center" vertical="center"/>
    </xf>
    <xf numFmtId="2" fontId="0" fillId="0" borderId="15" xfId="0" applyNumberFormat="1" applyBorder="1" applyAlignment="1">
      <alignment horizontal="center" vertical="center"/>
    </xf>
    <xf numFmtId="2" fontId="0" fillId="0" borderId="17" xfId="0" applyNumberFormat="1" applyBorder="1" applyAlignment="1">
      <alignment horizontal="center" vertical="center"/>
    </xf>
    <xf numFmtId="2" fontId="0" fillId="0" borderId="18" xfId="0" applyNumberFormat="1" applyBorder="1" applyAlignment="1">
      <alignment horizontal="center" vertical="center"/>
    </xf>
    <xf numFmtId="0" fontId="0" fillId="0" borderId="10" xfId="0" pivotButton="1" applyBorder="1" applyAlignment="1">
      <alignment horizontal="center" vertical="center"/>
    </xf>
    <xf numFmtId="2" fontId="0" fillId="35" borderId="10" xfId="0" applyNumberFormat="1" applyFill="1" applyBorder="1" applyAlignment="1">
      <alignment horizontal="center" vertical="center"/>
    </xf>
    <xf numFmtId="0" fontId="13" fillId="33" borderId="10" xfId="0" applyFont="1" applyFill="1" applyBorder="1" applyAlignment="1">
      <alignment horizontal="center" vertical="center"/>
    </xf>
    <xf numFmtId="2" fontId="0" fillId="34" borderId="10" xfId="0" applyNumberFormat="1" applyFont="1" applyFill="1" applyBorder="1" applyAlignment="1">
      <alignment horizontal="center" vertical="center"/>
    </xf>
    <xf numFmtId="0" fontId="16" fillId="0" borderId="10" xfId="0" applyFont="1" applyBorder="1" applyAlignment="1">
      <alignment horizontal="center" vertical="center"/>
    </xf>
    <xf numFmtId="2" fontId="0" fillId="0" borderId="10" xfId="0" applyNumberFormat="1" applyFont="1" applyFill="1" applyBorder="1" applyAlignment="1">
      <alignment horizontal="center" vertical="center"/>
    </xf>
    <xf numFmtId="0" fontId="16" fillId="34" borderId="10" xfId="0" applyFont="1" applyFill="1" applyBorder="1" applyAlignment="1">
      <alignment horizontal="center" vertical="center"/>
    </xf>
    <xf numFmtId="0" fontId="16" fillId="0" borderId="10" xfId="0" applyFont="1" applyFill="1" applyBorder="1" applyAlignment="1">
      <alignment horizontal="center" vertical="center"/>
    </xf>
    <xf numFmtId="2" fontId="18" fillId="36" borderId="10" xfId="0" applyNumberFormat="1"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2" formatCode="0.0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685800</xdr:colOff>
      <xdr:row>0</xdr:row>
      <xdr:rowOff>12700</xdr:rowOff>
    </xdr:from>
    <xdr:to>
      <xdr:col>8</xdr:col>
      <xdr:colOff>0</xdr:colOff>
      <xdr:row>12</xdr:row>
      <xdr:rowOff>193672</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39D4D53-7A61-6049-8557-160314EB71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39000" y="12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it Matta" refreshedDate="44245.52604016204" createdVersion="6" refreshedVersion="6" minRefreshableVersion="3" recordCount="100" xr:uid="{00000000-000A-0000-FFFF-FFFF0C000000}">
  <cacheSource type="worksheet">
    <worksheetSource name="Table1"/>
  </cacheSource>
  <cacheFields count="15">
    <cacheField name="Country" numFmtId="0">
      <sharedItems count="5">
        <s v="Afghanistan"/>
        <s v="Syrian Arab Republic"/>
        <s v="Congo, Dem. Rep."/>
        <s v="Colombia"/>
        <s v="Iraq"/>
      </sharedItems>
    </cacheField>
    <cacheField name="Year" numFmtId="0">
      <sharedItems containsSemiMixedTypes="0" containsString="0" containsNumber="1" containsInteger="1" minValue="2000" maxValue="2019" count="20">
        <n v="2000"/>
        <n v="2001"/>
        <n v="2002"/>
        <n v="2003"/>
        <n v="2004"/>
        <n v="2005"/>
        <n v="2006"/>
        <n v="2007"/>
        <n v="2008"/>
        <n v="2009"/>
        <n v="2010"/>
        <n v="2011"/>
        <n v="2012"/>
        <n v="2013"/>
        <n v="2014"/>
        <n v="2015"/>
        <n v="2016"/>
        <n v="2017"/>
        <n v="2018"/>
        <n v="2019"/>
      </sharedItems>
    </cacheField>
    <cacheField name="Exchange Rate" numFmtId="2">
      <sharedItems containsSemiMixedTypes="0" containsString="0" containsNumber="1" minValue="11.225" maxValue="3280.831631" count="86">
        <n v="47.357574730000003"/>
        <n v="47.500014520000001"/>
        <n v="47.262999999999998"/>
        <n v="48.762753580000002"/>
        <n v="47.845312499999999"/>
        <n v="49.494597499999998"/>
        <n v="49.92533083"/>
        <n v="49.962017770000003"/>
        <n v="50.249614739999998"/>
        <n v="50.325000000000003"/>
        <n v="46.452461"/>
        <n v="46.747007740000001"/>
        <n v="50.921399999999998"/>
        <n v="55.377499999999998"/>
        <n v="57.247500000000002"/>
        <n v="61.143461539999997"/>
        <n v="67.866085769999998"/>
        <n v="68.026904079999994"/>
        <n v="72.083247180000001"/>
        <n v="77.737949180000001"/>
        <n v="11.225"/>
        <n v="48.33666667"/>
        <n v="64.580833330000004"/>
        <n v="108.7333333"/>
        <n v="154.13"/>
        <n v="237.02916669999999"/>
        <n v="460.27583329999999"/>
        <n v="492.61083330000002"/>
        <n v="524.9458333"/>
        <n v="557.28083330000004"/>
        <n v="21.818333330000002"/>
        <n v="206.61749990000001"/>
        <n v="346.48499989999999"/>
        <n v="405.17818319999998"/>
        <n v="399.4757917"/>
        <n v="473.90800830000001"/>
        <n v="468.27882499999998"/>
        <n v="516.74989170000003"/>
        <n v="559.29250830000001"/>
        <n v="809.78583330000004"/>
        <n v="905.9134583"/>
        <n v="919.49130000000002"/>
        <n v="919.75501670000006"/>
        <n v="919.56590740000001"/>
        <n v="925.22628250000002"/>
        <n v="925.98496130000001"/>
        <n v="1010.302757"/>
        <n v="1464.4179320000001"/>
        <n v="1622.523502"/>
        <n v="1647.760127"/>
        <n v="2087.9038420000002"/>
        <n v="2299.6331559999999"/>
        <n v="2504.2413310000002"/>
        <n v="2877.652458"/>
        <n v="2628.6129030000002"/>
        <n v="2320.8341770000002"/>
        <n v="2361.139408"/>
        <n v="2078.2918370000002"/>
        <n v="1967.711309"/>
        <n v="2158.2559030000002"/>
        <n v="1898.5696359999999"/>
        <n v="1848.1394700000001"/>
        <n v="1796.895912"/>
        <n v="1868.7853270000001"/>
        <n v="2001.7810480000001"/>
        <n v="2741.8808549999999"/>
        <n v="3054.1216730000001"/>
        <n v="2951.3274019999999"/>
        <n v="2955.70397"/>
        <n v="3280.831631"/>
        <n v="2002.403407"/>
        <n v="2002.40491"/>
        <n v="2002.372703"/>
        <n v="1434.833333"/>
        <n v="1453.416667"/>
        <n v="1472"/>
        <n v="1467.416667"/>
        <n v="1254.567219"/>
        <n v="1193.083333"/>
        <n v="1170"/>
        <n v="1166.166667"/>
        <n v="1166"/>
        <n v="1167.333333"/>
        <n v="1182"/>
        <n v="1184"/>
        <n v="1182.75"/>
      </sharedItems>
    </cacheField>
    <cacheField name="GDP per Capita" numFmtId="2">
      <sharedItems containsSemiMixedTypes="0" containsString="0" containsNumber="1" minValue="153.5910092" maxValue="8218.3478439999999"/>
    </cacheField>
    <cacheField name="Battle-related deaths" numFmtId="2">
      <sharedItems containsSemiMixedTypes="0" containsString="0" containsNumber="1" containsInteger="1" minValue="0" maxValue="64197"/>
    </cacheField>
    <cacheField name="Intentional homicides" numFmtId="2">
      <sharedItems containsSemiMixedTypes="0" containsString="0" containsNumber="1" minValue="0" maxValue="69.447701300000006"/>
    </cacheField>
    <cacheField name="School enrollment" numFmtId="2">
      <sharedItems containsSemiMixedTypes="0" containsString="0" containsNumber="1" minValue="0" maxValue="94.882829999999998"/>
    </cacheField>
    <cacheField name="Life expectancy at birth" numFmtId="2">
      <sharedItems containsSemiMixedTypes="0" containsString="0" containsNumber="1" minValue="50.040999999999997" maxValue="77.293000000000006"/>
    </cacheField>
    <cacheField name="Hospital beds" numFmtId="2">
      <sharedItems containsSemiMixedTypes="0" containsString="0" containsNumber="1" minValue="0" maxValue="1.72"/>
    </cacheField>
    <cacheField name="Fertility rate" numFmtId="2">
      <sharedItems containsSemiMixedTypes="0" containsString="0" containsNumber="1" minValue="1.8069999999999999" maxValue="7.4850000000000003"/>
    </cacheField>
    <cacheField name="Child Mortality rate" numFmtId="2">
      <sharedItems containsSemiMixedTypes="0" containsString="0" containsNumber="1" minValue="13.8" maxValue="159.5"/>
    </cacheField>
    <cacheField name="Urban population growth" numFmtId="2">
      <sharedItems containsSemiMixedTypes="0" containsString="0" containsNumber="1" minValue="-6.5149220039999998" maxValue="5.0807950269999997"/>
    </cacheField>
    <cacheField name="Population density" numFmtId="2">
      <sharedItems containsSemiMixedTypes="0" containsString="0" containsNumber="1" minValue="20.778468050000001" maxValue="116.3346349"/>
    </cacheField>
    <cacheField name="Foreign direct investment" numFmtId="2">
      <sharedItems containsSemiMixedTypes="0" containsString="0" containsNumber="1" minValue="-15646168074" maxValue="10417900000"/>
    </cacheField>
    <cacheField name="Unemployment" numFmtId="2">
      <sharedItems containsSemiMixedTypes="0" containsString="0" containsNumber="1" minValue="2.8499999049999998" maxValue="20.520000459999999"/>
    </cacheField>
  </cacheFields>
  <extLst>
    <ext xmlns:x14="http://schemas.microsoft.com/office/spreadsheetml/2009/9/main" uri="{725AE2AE-9491-48be-B2B4-4EB974FC3084}">
      <x14:pivotCacheDefinition pivotCacheId="1387994875"/>
    </ext>
  </extLst>
</pivotCacheDefinition>
</file>

<file path=xl/pivotCache/pivotCacheRecords1.xml><?xml version="1.0" encoding="utf-8"?>
<pivotCacheRecords xmlns="http://schemas.openxmlformats.org/spreadsheetml/2006/main" xmlns:r="http://schemas.openxmlformats.org/officeDocument/2006/relationships" count="100">
  <r>
    <x v="0"/>
    <x v="0"/>
    <x v="0"/>
    <n v="156.91220430000001"/>
    <n v="5235"/>
    <n v="0"/>
    <n v="0"/>
    <n v="55.841000000000001"/>
    <n v="0.3"/>
    <n v="7.4850000000000003"/>
    <n v="128.69999999999999"/>
    <n v="3.3926220109999998"/>
    <n v="31.829110379999999"/>
    <n v="0"/>
    <n v="11.649999619999999"/>
  </r>
  <r>
    <x v="0"/>
    <x v="1"/>
    <x v="1"/>
    <n v="168.1694076"/>
    <n v="5055"/>
    <n v="0"/>
    <n v="0"/>
    <n v="56.308"/>
    <n v="0.39"/>
    <n v="7.3869999999999996"/>
    <n v="124.6"/>
    <n v="4.3141305680000004"/>
    <n v="33.095898050000002"/>
    <n v="0"/>
    <n v="11.630000109999999"/>
  </r>
  <r>
    <x v="0"/>
    <x v="2"/>
    <x v="2"/>
    <n v="179.42661100000001"/>
    <n v="890"/>
    <n v="0"/>
    <n v="0"/>
    <n v="56.783999999999999"/>
    <n v="0.39"/>
    <n v="7.2720000000000002"/>
    <n v="120.4"/>
    <n v="4.9108501459999996"/>
    <n v="34.618095760000003"/>
    <n v="0"/>
    <n v="11.68000031"/>
  </r>
  <r>
    <x v="0"/>
    <x v="3"/>
    <x v="3"/>
    <n v="190.68381429999999"/>
    <n v="687"/>
    <n v="0"/>
    <n v="0"/>
    <n v="57.271000000000001"/>
    <n v="0.39"/>
    <n v="7.1479999999999997"/>
    <n v="116.3"/>
    <n v="5.0807950269999997"/>
    <n v="36.272510189999998"/>
    <n v="0"/>
    <n v="11.68000031"/>
  </r>
  <r>
    <x v="0"/>
    <x v="4"/>
    <x v="4"/>
    <n v="211.3821169"/>
    <n v="715"/>
    <n v="0"/>
    <n v="0"/>
    <n v="57.771999999999998"/>
    <n v="0.39"/>
    <n v="7.016"/>
    <n v="112.1"/>
    <n v="4.9770197779999998"/>
    <n v="37.874404929999997"/>
    <n v="0"/>
    <n v="11.60999966"/>
  </r>
  <r>
    <x v="0"/>
    <x v="5"/>
    <x v="5"/>
    <n v="242.0312849"/>
    <n v="1595"/>
    <n v="0"/>
    <n v="0"/>
    <n v="58.29"/>
    <n v="0.42"/>
    <n v="6.875"/>
    <n v="107.9"/>
    <n v="4.5809149720000004"/>
    <n v="39.295219500000002"/>
    <n v="0"/>
    <n v="11.52000046"/>
  </r>
  <r>
    <x v="0"/>
    <x v="6"/>
    <x v="6"/>
    <n v="263.73369170000001"/>
    <n v="4750"/>
    <n v="0"/>
    <n v="0"/>
    <n v="58.826000000000001"/>
    <n v="0.42"/>
    <n v="6.7220000000000004"/>
    <n v="103.7"/>
    <n v="3.8850239599999998"/>
    <n v="40.48808167"/>
    <n v="0"/>
    <n v="11.34000015"/>
  </r>
  <r>
    <x v="0"/>
    <x v="7"/>
    <x v="7"/>
    <n v="359.69323750000001"/>
    <n v="6906"/>
    <n v="0"/>
    <n v="0"/>
    <n v="59.375"/>
    <n v="0.42"/>
    <n v="6.5549999999999997"/>
    <n v="99.5"/>
    <n v="3.3891053439999999"/>
    <n v="41.51048617"/>
    <n v="0"/>
    <n v="11.18000031"/>
  </r>
  <r>
    <x v="0"/>
    <x v="8"/>
    <x v="8"/>
    <n v="364.66074479999997"/>
    <n v="5552"/>
    <n v="0"/>
    <n v="0"/>
    <n v="59.93"/>
    <n v="0.42"/>
    <n v="6.3730000000000002"/>
    <n v="95.4"/>
    <n v="3.1598921510000002"/>
    <n v="42.462818980000002"/>
    <n v="-47951776.130000003"/>
    <n v="11.10999966"/>
  </r>
  <r>
    <x v="0"/>
    <x v="9"/>
    <x v="9"/>
    <n v="438.07603440000003"/>
    <n v="6341"/>
    <n v="3.9267744950000001"/>
    <n v="0"/>
    <n v="60.484000000000002"/>
    <n v="0.42"/>
    <n v="6.18"/>
    <n v="91.4"/>
    <n v="3.2850072529999998"/>
    <n v="43.49295867"/>
    <n v="-55860135.469999999"/>
    <n v="11.460000040000001"/>
  </r>
  <r>
    <x v="0"/>
    <x v="10"/>
    <x v="10"/>
    <n v="543.30304190000004"/>
    <n v="6864"/>
    <n v="3.3681096080000001"/>
    <n v="0"/>
    <n v="61.027999999999999"/>
    <n v="0.43"/>
    <n v="5.9770000000000003"/>
    <n v="87.6"/>
    <n v="3.6309543629999999"/>
    <n v="44.704082040000003"/>
    <n v="-192022479.5"/>
    <n v="11.52000046"/>
  </r>
  <r>
    <x v="0"/>
    <x v="11"/>
    <x v="11"/>
    <n v="591.16275900000005"/>
    <n v="7403"/>
    <n v="4.087336724"/>
    <n v="0"/>
    <n v="61.552999999999997"/>
    <n v="0.44"/>
    <n v="5.77"/>
    <n v="83.9"/>
    <n v="4.0281021480000003"/>
    <n v="46.131502930000003"/>
    <n v="-51036283.609999999"/>
    <n v="11.510000229999999"/>
  </r>
  <r>
    <x v="0"/>
    <x v="12"/>
    <x v="12"/>
    <n v="641.87147919999995"/>
    <n v="7720"/>
    <n v="6.2513281669999996"/>
    <n v="0"/>
    <n v="62.054000000000002"/>
    <n v="0.53"/>
    <n v="5.5620000000000003"/>
    <n v="80.3"/>
    <n v="4.2889380130000001"/>
    <n v="47.730563979999999"/>
    <n v="-65684511.340000004"/>
    <n v="11.52000046"/>
  </r>
  <r>
    <x v="0"/>
    <x v="13"/>
    <x v="13"/>
    <n v="637.16552320000005"/>
    <n v="8056"/>
    <n v="0"/>
    <n v="0"/>
    <n v="62.524999999999999"/>
    <n v="0.53"/>
    <n v="5.359"/>
    <n v="76.8"/>
    <n v="4.3723547600000003"/>
    <n v="49.428038170000001"/>
    <n v="-47774027.009999998"/>
    <n v="11.539999959999999"/>
  </r>
  <r>
    <x v="0"/>
    <x v="14"/>
    <x v="14"/>
    <n v="613.85668920000001"/>
    <n v="12284"/>
    <n v="0"/>
    <n v="0"/>
    <n v="62.966000000000001"/>
    <n v="0.5"/>
    <n v="5.1630000000000003"/>
    <n v="73.599999999999994"/>
    <n v="4.2297678339999996"/>
    <n v="51.114778049999998"/>
    <n v="-42994416.210000001"/>
    <n v="11.44999981"/>
  </r>
  <r>
    <x v="0"/>
    <x v="15"/>
    <x v="15"/>
    <n v="578.46635289999995"/>
    <n v="17273"/>
    <n v="9.7839217820000002"/>
    <n v="0"/>
    <n v="63.377000000000002"/>
    <n v="0.5"/>
    <n v="4.976"/>
    <n v="70.400000000000006"/>
    <n v="3.9517621909999998"/>
    <n v="52.7120715"/>
    <n v="-166983554.90000001"/>
    <n v="11.39000034"/>
  </r>
  <r>
    <x v="0"/>
    <x v="16"/>
    <x v="16"/>
    <n v="509.21866130000001"/>
    <n v="17978"/>
    <n v="6.5511634560000003"/>
    <n v="0"/>
    <n v="63.762999999999998"/>
    <n v="0.5"/>
    <n v="4.8"/>
    <n v="67.599999999999994"/>
    <n v="3.6494102210000001"/>
    <n v="54.197114239999998"/>
    <n v="-79585268.75"/>
    <n v="11.31000042"/>
  </r>
  <r>
    <x v="0"/>
    <x v="17"/>
    <x v="17"/>
    <n v="519.88477309999996"/>
    <n v="19014"/>
    <n v="6.6784014410000001"/>
    <n v="0"/>
    <n v="64.13"/>
    <n v="0.39"/>
    <n v="4.633"/>
    <n v="64.900000000000006"/>
    <n v="3.4634074830000001"/>
    <n v="55.595993020000002"/>
    <n v="-40273161"/>
    <n v="11.18000031"/>
  </r>
  <r>
    <x v="0"/>
    <x v="18"/>
    <x v="18"/>
    <n v="493.75041809999999"/>
    <n v="25676"/>
    <n v="6.6555611519999998"/>
    <n v="0"/>
    <n v="64.486000000000004"/>
    <n v="0.43222222199999999"/>
    <n v="4.4729999999999999"/>
    <n v="62.5"/>
    <n v="3.3503829760000001"/>
    <n v="56.937760009999998"/>
    <n v="-80631404.069999993"/>
    <n v="11.06000042"/>
  </r>
  <r>
    <x v="0"/>
    <x v="19"/>
    <x v="19"/>
    <n v="507.10343189999998"/>
    <n v="29940"/>
    <n v="0"/>
    <n v="0"/>
    <n v="64.841999999999999"/>
    <n v="0.43956790099999998"/>
    <n v="6.0908421050000001"/>
    <n v="60.3"/>
    <n v="3.322571935"/>
    <n v="44.183762539999996"/>
    <n v="2916492.929"/>
    <n v="10.97999954"/>
  </r>
  <r>
    <x v="1"/>
    <x v="0"/>
    <x v="20"/>
    <n v="1177.6292679999999"/>
    <n v="0"/>
    <n v="2.17539046"/>
    <n v="93.860050000000001"/>
    <n v="73.11"/>
    <n v="1.4"/>
    <n v="4.0759999999999996"/>
    <n v="23.1"/>
    <n v="3.1608917160000001"/>
    <n v="89.296158449999993"/>
    <n v="-270000000"/>
    <n v="9.5100002289999992"/>
  </r>
  <r>
    <x v="1"/>
    <x v="1"/>
    <x v="20"/>
    <n v="1258.447322"/>
    <n v="0"/>
    <n v="2.2425596670000001"/>
    <n v="94.564790000000002"/>
    <n v="73.370999999999995"/>
    <n v="1.4"/>
    <n v="4.0069999999999997"/>
    <n v="22.2"/>
    <n v="2.8484016730000001"/>
    <n v="91.231695509999994"/>
    <n v="-110000000"/>
    <n v="11.630000109999999"/>
  </r>
  <r>
    <x v="1"/>
    <x v="2"/>
    <x v="20"/>
    <n v="1263.255122"/>
    <n v="0"/>
    <n v="2.1539831010000001"/>
    <n v="94.882829999999998"/>
    <n v="73.662999999999997"/>
    <n v="1.38"/>
    <n v="3.948"/>
    <n v="21.4"/>
    <n v="2.5802666410000001"/>
    <n v="92.962411579999994"/>
    <n v="-115000000"/>
    <n v="10.97999954"/>
  </r>
  <r>
    <x v="1"/>
    <x v="3"/>
    <x v="20"/>
    <n v="1253.3951460000001"/>
    <n v="0"/>
    <n v="2.3255528179999998"/>
    <n v="91.701430000000002"/>
    <n v="73.966999999999999"/>
    <n v="1.49"/>
    <n v="3.899"/>
    <n v="20.8"/>
    <n v="2.6107014230000001"/>
    <n v="94.859273380000005"/>
    <n v="-160000000"/>
    <n v="10.27999973"/>
  </r>
  <r>
    <x v="1"/>
    <x v="4"/>
    <x v="20"/>
    <n v="1407.1784239999999"/>
    <n v="1"/>
    <n v="2.3895228510000002"/>
    <n v="92.511970000000005"/>
    <n v="74.25"/>
    <n v="1.49"/>
    <n v="3.8570000000000002"/>
    <n v="20.2"/>
    <n v="3.0329236659999999"/>
    <n v="97.117312200000001"/>
    <n v="-275000000"/>
    <n v="9.5900001530000001"/>
  </r>
  <r>
    <x v="1"/>
    <x v="5"/>
    <x v="20"/>
    <n v="1571.7384070000001"/>
    <n v="0"/>
    <n v="2.3418976709999999"/>
    <n v="92.570750000000004"/>
    <n v="74.430000000000007"/>
    <n v="1.28"/>
    <n v="3.8140000000000001"/>
    <n v="19.8"/>
    <n v="3.6287849950000002"/>
    <n v="100.0227488"/>
    <n v="-500000000"/>
    <n v="8.8999996190000008"/>
  </r>
  <r>
    <x v="1"/>
    <x v="6"/>
    <x v="20"/>
    <n v="1748.9056800000001"/>
    <n v="0"/>
    <n v="2.3400702350000002"/>
    <n v="89.914119999999997"/>
    <n v="74.412000000000006"/>
    <n v="1.47"/>
    <n v="3.762"/>
    <n v="19.399999999999999"/>
    <n v="4.4059778530000004"/>
    <n v="103.7916354"/>
    <n v="-659000000"/>
    <n v="8.1700000760000009"/>
  </r>
  <r>
    <x v="1"/>
    <x v="7"/>
    <x v="20"/>
    <n v="2032.6234890000001"/>
    <n v="0"/>
    <n v="2.6813216070000001"/>
    <n v="91.008960000000002"/>
    <n v="74.152000000000001"/>
    <n v="1.47"/>
    <n v="3.6960000000000002"/>
    <n v="19.2"/>
    <n v="4.8791797639999999"/>
    <n v="108.24577429999999"/>
    <n v="-1241959115"/>
    <n v="8.4200000760000009"/>
  </r>
  <r>
    <x v="1"/>
    <x v="8"/>
    <x v="20"/>
    <n v="1947.508147"/>
    <n v="0"/>
    <n v="2.5600031589999999"/>
    <n v="91.757480000000001"/>
    <n v="73.647000000000006"/>
    <n v="1.54"/>
    <n v="3.613"/>
    <n v="19"/>
    <n v="4.5423896069999996"/>
    <n v="112.5247114"/>
    <n v="-1465623386"/>
    <n v="10.93999958"/>
  </r>
  <r>
    <x v="1"/>
    <x v="9"/>
    <x v="20"/>
    <n v="1973.042749"/>
    <n v="0"/>
    <n v="2.2446611839999999"/>
    <n v="92.80847"/>
    <n v="72.938000000000002"/>
    <n v="1.51"/>
    <n v="3.5139999999999998"/>
    <n v="19"/>
    <n v="3.2458405180000001"/>
    <n v="115.47523959999999"/>
    <n v="-2569548272"/>
    <n v="8.1400003430000005"/>
  </r>
  <r>
    <x v="1"/>
    <x v="10"/>
    <x v="20"/>
    <n v="1965.3823689999999"/>
    <n v="0"/>
    <n v="2.1673451670000001"/>
    <n v="92.961280000000002"/>
    <n v="72.108000000000004"/>
    <n v="1.54"/>
    <n v="3.4039999999999999"/>
    <n v="19"/>
    <n v="1.3910412459999999"/>
    <n v="116.3346349"/>
    <n v="-1469196863"/>
    <n v="8.6099996569999995"/>
  </r>
  <r>
    <x v="1"/>
    <x v="11"/>
    <x v="21"/>
    <n v="1967.6804830000001"/>
    <n v="1142"/>
    <n v="0"/>
    <n v="93.114090000000004"/>
    <n v="71.27"/>
    <n v="1.55"/>
    <n v="3.29"/>
    <n v="19.399999999999999"/>
    <n v="-3.1688651970000001"/>
    <n v="114.81220930000001"/>
    <n v="0"/>
    <n v="8.6000003809999992"/>
  </r>
  <r>
    <x v="1"/>
    <x v="12"/>
    <x v="22"/>
    <n v="1966.991049"/>
    <n v="44648"/>
    <n v="0"/>
    <n v="93.266900000000007"/>
    <n v="70.55"/>
    <n v="1.53"/>
    <n v="3.181"/>
    <n v="21.8"/>
    <n v="-4.9805693619999998"/>
    <n v="111.3246256"/>
    <n v="0"/>
    <n v="8.6099996569999995"/>
  </r>
  <r>
    <x v="1"/>
    <x v="13"/>
    <x v="23"/>
    <n v="1967.1978790000001"/>
    <n v="62998"/>
    <n v="0"/>
    <n v="67.964609999999993"/>
    <n v="70.049000000000007"/>
    <n v="1.52"/>
    <n v="3.085"/>
    <n v="23.1"/>
    <n v="-6.2234984039999999"/>
    <n v="106.6507325"/>
    <n v="0"/>
    <n v="8.6199998860000004"/>
  </r>
  <r>
    <x v="1"/>
    <x v="14"/>
    <x v="24"/>
    <n v="1967.1358299999999"/>
    <n v="64197"/>
    <n v="0"/>
    <n v="75.555296999999996"/>
    <n v="69.820999999999998"/>
    <n v="1.5"/>
    <n v="3.0049999999999999"/>
    <n v="23.9"/>
    <n v="-6.5149220039999998"/>
    <n v="101.9205576"/>
    <n v="0"/>
    <n v="8.5500001910000005"/>
  </r>
  <r>
    <x v="1"/>
    <x v="15"/>
    <x v="25"/>
    <n v="1967.154444"/>
    <n v="47559"/>
    <n v="0"/>
    <n v="73.278090899999995"/>
    <n v="69.908000000000001"/>
    <n v="1.47"/>
    <n v="2.94"/>
    <n v="23.2"/>
    <n v="-2.6245998770000001"/>
    <n v="98.009083480000001"/>
    <n v="0"/>
    <n v="8.5"/>
  </r>
  <r>
    <x v="1"/>
    <x v="16"/>
    <x v="26"/>
    <n v="1967.14886"/>
    <n v="40863"/>
    <n v="0"/>
    <n v="73.961252729999998"/>
    <n v="70.314999999999998"/>
    <n v="1.46"/>
    <n v="2.8889999999999998"/>
    <n v="23.3"/>
    <n v="-1.7958134219999999"/>
    <n v="95.049463599999996"/>
    <n v="0"/>
    <n v="8.4399995800000003"/>
  </r>
  <r>
    <x v="1"/>
    <x v="17"/>
    <x v="27"/>
    <n v="1967.150535"/>
    <n v="21230"/>
    <n v="0"/>
    <n v="73.756304180000001"/>
    <n v="70.966999999999999"/>
    <n v="1.4"/>
    <n v="2.847"/>
    <n v="23"/>
    <n v="-0.98517853799999999"/>
    <n v="92.947786309999998"/>
    <n v="0"/>
    <n v="8.3299999239999991"/>
  </r>
  <r>
    <x v="1"/>
    <x v="18"/>
    <x v="28"/>
    <n v="1967.1500329999999"/>
    <n v="11961"/>
    <n v="0.87931221500000001"/>
    <n v="73.817788750000005"/>
    <n v="71.778999999999996"/>
    <n v="1.4666666669999999"/>
    <n v="2.8079999999999998"/>
    <n v="22.1"/>
    <n v="0.27777549600000001"/>
    <n v="92.067107770000007"/>
    <n v="0"/>
    <n v="8.2299995419999998"/>
  </r>
  <r>
    <x v="1"/>
    <x v="19"/>
    <x v="29"/>
    <n v="1967.1501840000001"/>
    <n v="7419"/>
    <n v="0"/>
    <n v="73.799343379999996"/>
    <n v="72.590999999999994"/>
    <n v="1.4703703699999999"/>
    <n v="3.4544736839999999"/>
    <n v="21.5"/>
    <n v="2.1738925079999998"/>
    <n v="101.8233243"/>
    <n v="0"/>
    <n v="8.1599998469999999"/>
  </r>
  <r>
    <x v="2"/>
    <x v="0"/>
    <x v="30"/>
    <n v="405.21625299999999"/>
    <n v="1473"/>
    <n v="0"/>
    <n v="0"/>
    <n v="50.040999999999997"/>
    <n v="0"/>
    <n v="6.7510000000000003"/>
    <n v="159.5"/>
    <n v="3.8774612639999999"/>
    <n v="20.778468050000001"/>
    <n v="0"/>
    <n v="2.9100000860000002"/>
  </r>
  <r>
    <x v="2"/>
    <x v="1"/>
    <x v="31"/>
    <n v="153.5910092"/>
    <n v="486"/>
    <n v="0"/>
    <n v="0"/>
    <n v="50.667000000000002"/>
    <n v="0"/>
    <n v="6.74"/>
    <n v="155.19999999999999"/>
    <n v="4.084540745"/>
    <n v="21.361921880000001"/>
    <n v="0"/>
    <n v="2.9000000950000002"/>
  </r>
  <r>
    <x v="2"/>
    <x v="2"/>
    <x v="32"/>
    <n v="175.00996509999999"/>
    <n v="76"/>
    <n v="0"/>
    <n v="0"/>
    <n v="51.384999999999998"/>
    <n v="0"/>
    <n v="6.73"/>
    <n v="150.69999999999999"/>
    <n v="4.2428769129999999"/>
    <n v="21.998485259999999"/>
    <n v="0"/>
    <n v="2.920000076"/>
  </r>
  <r>
    <x v="2"/>
    <x v="3"/>
    <x v="33"/>
    <n v="173.7961353"/>
    <n v="0"/>
    <n v="0"/>
    <n v="0"/>
    <n v="52.143999999999998"/>
    <n v="0"/>
    <n v="6.718"/>
    <n v="146.1"/>
    <n v="4.3661464710000004"/>
    <n v="22.683919629999998"/>
    <n v="0"/>
    <n v="2.920000076"/>
  </r>
  <r>
    <x v="2"/>
    <x v="4"/>
    <x v="34"/>
    <n v="194.03996240000001"/>
    <n v="0"/>
    <n v="0"/>
    <n v="0"/>
    <n v="52.917000000000002"/>
    <n v="0"/>
    <n v="6.7050000000000001"/>
    <n v="141.30000000000001"/>
    <n v="4.4348594300000004"/>
    <n v="23.408782339999998"/>
    <n v="0"/>
    <n v="2.8900001049999999"/>
  </r>
  <r>
    <x v="2"/>
    <x v="5"/>
    <x v="35"/>
    <n v="218.38619080000001"/>
    <n v="34"/>
    <n v="0"/>
    <n v="0"/>
    <n v="53.674999999999997"/>
    <n v="0"/>
    <n v="6.69"/>
    <n v="136.69999999999999"/>
    <n v="4.4758414039999996"/>
    <n v="24.1661644"/>
    <n v="-166600000"/>
    <n v="2.8499999049999998"/>
  </r>
  <r>
    <x v="2"/>
    <x v="6"/>
    <x v="36"/>
    <n v="255.43308379999999"/>
    <n v="177"/>
    <n v="0"/>
    <n v="0"/>
    <n v="54.401000000000003"/>
    <n v="0"/>
    <n v="6.6710000000000003"/>
    <n v="132"/>
    <n v="4.5176522060000002"/>
    <n v="24.956678060000002"/>
    <n v="-237700000"/>
    <n v="2.9800000190000002"/>
  </r>
  <r>
    <x v="2"/>
    <x v="7"/>
    <x v="37"/>
    <n v="286.33049210000001"/>
    <n v="632"/>
    <n v="0"/>
    <n v="0"/>
    <n v="55.091000000000001"/>
    <n v="0"/>
    <n v="6.649"/>
    <n v="127.5"/>
    <n v="4.5669858950000002"/>
    <n v="25.784029019999998"/>
    <n v="-1793700000"/>
    <n v="3.1099998950000001"/>
  </r>
  <r>
    <x v="2"/>
    <x v="8"/>
    <x v="38"/>
    <n v="327.5637218"/>
    <n v="767"/>
    <n v="0"/>
    <n v="0"/>
    <n v="55.743000000000002"/>
    <n v="0"/>
    <n v="6.6210000000000004"/>
    <n v="123.1"/>
    <n v="4.600707163"/>
    <n v="26.64749123"/>
    <n v="-1672700000"/>
    <n v="3.289999962"/>
  </r>
  <r>
    <x v="2"/>
    <x v="9"/>
    <x v="39"/>
    <n v="298.61968209999998"/>
    <n v="1978"/>
    <n v="0"/>
    <n v="0"/>
    <n v="56.35"/>
    <n v="0"/>
    <n v="6.5869999999999997"/>
    <n v="118.9"/>
    <n v="4.6295693250000003"/>
    <n v="27.54618292"/>
    <n v="278000000"/>
    <n v="3.7000000480000002"/>
  </r>
  <r>
    <x v="2"/>
    <x v="10"/>
    <x v="40"/>
    <n v="334.02157260000001"/>
    <n v="300"/>
    <n v="0"/>
    <n v="0"/>
    <n v="56.908999999999999"/>
    <n v="0"/>
    <n v="6.5439999999999996"/>
    <n v="114.8"/>
    <n v="4.6442938370000002"/>
    <n v="28.479236889999999"/>
    <n v="-2735100000"/>
    <n v="3.9800000190000002"/>
  </r>
  <r>
    <x v="2"/>
    <x v="11"/>
    <x v="41"/>
    <n v="387.08246539999999"/>
    <n v="283"/>
    <n v="0"/>
    <n v="0"/>
    <n v="57.427"/>
    <n v="0"/>
    <n v="6.4930000000000003"/>
    <n v="110.9"/>
    <n v="4.6560164630000003"/>
    <n v="29.44582299"/>
    <n v="-1596024304"/>
    <n v="4.2199997900000001"/>
  </r>
  <r>
    <x v="2"/>
    <x v="12"/>
    <x v="42"/>
    <n v="424.60038609999998"/>
    <n v="773"/>
    <n v="0"/>
    <n v="0"/>
    <n v="57.914000000000001"/>
    <n v="0"/>
    <n v="6.4320000000000004"/>
    <n v="107.3"/>
    <n v="4.6557911609999998"/>
    <n v="30.445180740000001"/>
    <n v="-2891607809"/>
    <n v="4.4899997709999999"/>
  </r>
  <r>
    <x v="2"/>
    <x v="13"/>
    <x v="43"/>
    <n v="457.96372830000001"/>
    <n v="1531"/>
    <n v="0"/>
    <n v="0"/>
    <n v="58.381"/>
    <n v="0"/>
    <n v="6.3630000000000004"/>
    <n v="103.8"/>
    <n v="4.6492579120000004"/>
    <n v="31.476503390000001"/>
    <n v="-1697585831"/>
    <n v="4.4899997709999999"/>
  </r>
  <r>
    <x v="2"/>
    <x v="14"/>
    <x v="44"/>
    <n v="486.78708189999998"/>
    <n v="985"/>
    <n v="0"/>
    <n v="0"/>
    <n v="58.828000000000003"/>
    <n v="0"/>
    <n v="6.2869999999999999"/>
    <n v="100.4"/>
    <n v="4.639392805"/>
    <n v="32.538958999999998"/>
    <n v="-1499572152"/>
    <n v="4.4400000569999998"/>
  </r>
  <r>
    <x v="2"/>
    <x v="15"/>
    <x v="45"/>
    <n v="497.3169608"/>
    <n v="197"/>
    <n v="0"/>
    <n v="0"/>
    <n v="59.253999999999998"/>
    <n v="0"/>
    <n v="6.2030000000000003"/>
    <n v="97.2"/>
    <n v="4.6217398340000004"/>
    <n v="33.631611120000002"/>
    <n v="-1165720010"/>
    <n v="4.4000000950000002"/>
  </r>
  <r>
    <x v="2"/>
    <x v="16"/>
    <x v="46"/>
    <n v="471.3188404"/>
    <n v="755"/>
    <n v="0"/>
    <n v="0"/>
    <n v="59.655000000000001"/>
    <n v="0"/>
    <n v="6.1120000000000001"/>
    <n v="93.9"/>
    <n v="4.6008177650000004"/>
    <n v="34.754031449999999"/>
    <n v="-932374669.39999998"/>
    <n v="4.3499999049999998"/>
  </r>
  <r>
    <x v="2"/>
    <x v="17"/>
    <x v="47"/>
    <n v="467.07423749999998"/>
    <n v="3630"/>
    <n v="0"/>
    <n v="0"/>
    <n v="60.026000000000003"/>
    <n v="0"/>
    <n v="6.0170000000000003"/>
    <n v="90.8"/>
    <n v="4.572945088"/>
    <n v="35.905147220000003"/>
    <n v="-1047979483"/>
    <n v="4.2600002290000001"/>
  </r>
  <r>
    <x v="2"/>
    <x v="18"/>
    <x v="48"/>
    <n v="557.06441830000006"/>
    <n v="819"/>
    <n v="0"/>
    <n v="0"/>
    <n v="60.368000000000002"/>
    <n v="0"/>
    <n v="5.9189999999999996"/>
    <n v="87.6"/>
    <n v="4.539824522"/>
    <n v="37.08259236"/>
    <n v="-1407563588"/>
    <n v="4.1799998279999997"/>
  </r>
  <r>
    <x v="2"/>
    <x v="19"/>
    <x v="49"/>
    <n v="580.71686720000002"/>
    <n v="735"/>
    <n v="0"/>
    <n v="0"/>
    <n v="60.71"/>
    <n v="0"/>
    <n v="6.4858947369999997"/>
    <n v="84.8"/>
    <n v="4.4965156119999996"/>
    <n v="28.057431999999999"/>
    <n v="-1350994226"/>
    <n v="4.1300001139999996"/>
  </r>
  <r>
    <x v="3"/>
    <x v="0"/>
    <x v="50"/>
    <n v="2520.4810889999999"/>
    <n v="1023"/>
    <n v="66.967003379999994"/>
    <n v="93.894450000000006"/>
    <n v="72.944999999999993"/>
    <n v="0.9"/>
    <n v="2.5720000000000001"/>
    <n v="24.9"/>
    <n v="2.1827862439999999"/>
    <n v="35.718760699999997"/>
    <n v="-2111113395"/>
    <n v="20.520000459999999"/>
  </r>
  <r>
    <x v="3"/>
    <x v="1"/>
    <x v="51"/>
    <n v="2439.682456"/>
    <n v="1072"/>
    <n v="69.157468280000003"/>
    <n v="92.028459999999995"/>
    <n v="73.241"/>
    <n v="1.05"/>
    <n v="2.516"/>
    <n v="24.1"/>
    <n v="2.1362268339999999"/>
    <n v="36.282970710000001"/>
    <n v="-2525823161"/>
    <n v="15.039999959999999"/>
  </r>
  <r>
    <x v="3"/>
    <x v="2"/>
    <x v="52"/>
    <n v="2396.6271270000002"/>
    <n v="2263"/>
    <n v="69.447701300000006"/>
    <n v="92.852339999999998"/>
    <n v="73.516999999999996"/>
    <n v="1"/>
    <n v="2.4580000000000002"/>
    <n v="23.4"/>
    <n v="2.0873650270000002"/>
    <n v="36.841246509999998"/>
    <n v="-1276930693"/>
    <n v="15.630000109999999"/>
  </r>
  <r>
    <x v="3"/>
    <x v="3"/>
    <x v="53"/>
    <n v="2281.401762"/>
    <n v="730"/>
    <n v="56.703964370000001"/>
    <n v="93.676220000000001"/>
    <n v="73.777000000000001"/>
    <n v="1.1000000240000001"/>
    <n v="2.395"/>
    <n v="22.7"/>
    <n v="2.0296944479999999"/>
    <n v="37.38969986"/>
    <n v="-782806305.20000005"/>
    <n v="14.18999958"/>
  </r>
  <r>
    <x v="3"/>
    <x v="4"/>
    <x v="54"/>
    <n v="2782.6231849999999"/>
    <n v="1234"/>
    <n v="48.032185990000002"/>
    <n v="92.725570000000005"/>
    <n v="74.025999999999996"/>
    <n v="1.2"/>
    <n v="2.33"/>
    <n v="22.1"/>
    <n v="1.959497603"/>
    <n v="37.923346549999998"/>
    <n v="-2923186787"/>
    <n v="13.72000027"/>
  </r>
  <r>
    <x v="3"/>
    <x v="5"/>
    <x v="55"/>
    <n v="3414.465158"/>
    <n v="1389"/>
    <n v="42.466503080000003"/>
    <n v="94.121700000000004"/>
    <n v="74.265000000000001"/>
    <n v="1.1000000000000001"/>
    <n v="2.2629999999999999"/>
    <n v="21.5"/>
    <n v="1.882595244"/>
    <n v="38.438694009999999"/>
    <n v="-5439900950"/>
    <n v="11.869999890000001"/>
  </r>
  <r>
    <x v="3"/>
    <x v="6"/>
    <x v="56"/>
    <n v="3741.0928370000001"/>
    <n v="502"/>
    <n v="40.459804300000002"/>
    <n v="92.679490000000001"/>
    <n v="74.5"/>
    <n v="1"/>
    <n v="2.198"/>
    <n v="20.8"/>
    <n v="1.8121910999999999"/>
    <n v="38.93726994"/>
    <n v="-5482867063"/>
    <n v="11.52999973"/>
  </r>
  <r>
    <x v="3"/>
    <x v="7"/>
    <x v="57"/>
    <n v="4714.0730549999998"/>
    <n v="314"/>
    <n v="39.320938050000002"/>
    <n v="91.898139999999998"/>
    <n v="74.731999999999999"/>
    <n v="1"/>
    <n v="2.137"/>
    <n v="20.2"/>
    <n v="1.7474014870000001"/>
    <n v="39.420921139999997"/>
    <n v="-7606971149"/>
    <n v="11.19999981"/>
  </r>
  <r>
    <x v="3"/>
    <x v="8"/>
    <x v="58"/>
    <n v="5472.5365300000003"/>
    <n v="219"/>
    <n v="36.470478389999997"/>
    <n v="92.727789999999999"/>
    <n v="74.962000000000003"/>
    <n v="1.2"/>
    <n v="2.081"/>
    <n v="19.600000000000001"/>
    <n v="1.6799930729999999"/>
    <n v="39.887311400000002"/>
    <n v="-7479027027"/>
    <n v="11.27000046"/>
  </r>
  <r>
    <x v="3"/>
    <x v="9"/>
    <x v="59"/>
    <n v="5193.2414580000004"/>
    <n v="377"/>
    <n v="35.345208749999998"/>
    <n v="92.900099999999995"/>
    <n v="75.192999999999998"/>
    <n v="1.3"/>
    <n v="2.0329999999999999"/>
    <n v="19"/>
    <n v="1.6073519279999999"/>
    <n v="40.333532220000002"/>
    <n v="-4530094913"/>
    <n v="12.06999969"/>
  </r>
  <r>
    <x v="3"/>
    <x v="10"/>
    <x v="60"/>
    <n v="6336.7094740000002"/>
    <n v="419"/>
    <n v="34.184160480000003"/>
    <n v="91.853679999999997"/>
    <n v="75.424000000000007"/>
    <n v="1.48"/>
    <n v="1.992"/>
    <n v="18.399999999999999"/>
    <n v="1.5353803989999999"/>
    <n v="40.759530419999997"/>
    <n v="-947332175.60000002"/>
    <n v="10.97999954"/>
  </r>
  <r>
    <x v="3"/>
    <x v="11"/>
    <x v="61"/>
    <n v="7335.1669339999999"/>
    <n v="202"/>
    <n v="35.317629930000003"/>
    <n v="91.810580000000002"/>
    <n v="75.655000000000001"/>
    <n v="1.45"/>
    <n v="1.958"/>
    <n v="17.8"/>
    <n v="1.4430975690000001"/>
    <n v="41.156148719999997"/>
    <n v="-6227217654"/>
    <n v="10.10999966"/>
  </r>
  <r>
    <x v="3"/>
    <x v="12"/>
    <x v="62"/>
    <n v="8050.2553719999996"/>
    <n v="211"/>
    <n v="35.680396620000003"/>
    <n v="90.215199999999996"/>
    <n v="75.882000000000005"/>
    <n v="1.48"/>
    <n v="1.93"/>
    <n v="17.2"/>
    <n v="1.3664701530000001"/>
    <n v="41.528365030000003"/>
    <n v="-15646168074"/>
    <n v="9.7399997710000008"/>
  </r>
  <r>
    <x v="3"/>
    <x v="13"/>
    <x v="63"/>
    <n v="8218.3478439999999"/>
    <n v="140"/>
    <n v="33.162354749999999"/>
    <n v="90.202820000000003"/>
    <n v="76.105000000000004"/>
    <n v="1.54"/>
    <n v="1.905"/>
    <n v="16.7"/>
    <n v="1.3633061390000001"/>
    <n v="41.906707529999998"/>
    <n v="-8558327482"/>
    <n v="9.0500001910000005"/>
  </r>
  <r>
    <x v="3"/>
    <x v="14"/>
    <x v="64"/>
    <n v="8114.3439209999997"/>
    <n v="119"/>
    <n v="28.40888163"/>
    <n v="90.463170000000005"/>
    <n v="76.322000000000003"/>
    <n v="1.59"/>
    <n v="1.883"/>
    <n v="16.100000000000001"/>
    <n v="1.457246399"/>
    <n v="42.332317260000004"/>
    <n v="-12269755615"/>
    <n v="8.5699996949999999"/>
  </r>
  <r>
    <x v="3"/>
    <x v="15"/>
    <x v="65"/>
    <n v="6175.8760300000004"/>
    <n v="134"/>
    <n v="26.897770609999998"/>
    <n v="91.936300000000003"/>
    <n v="76.531000000000006"/>
    <n v="1.61"/>
    <n v="1.863"/>
    <n v="15.6"/>
    <n v="1.6089456630000001"/>
    <n v="42.830704820000001"/>
    <n v="-7506200630"/>
    <n v="8.3000001910000005"/>
  </r>
  <r>
    <x v="3"/>
    <x v="16"/>
    <x v="66"/>
    <n v="5870.7779570000002"/>
    <n v="30"/>
    <n v="25.743617319999998"/>
    <n v="92.996619999999993"/>
    <n v="76.731999999999999"/>
    <n v="1.68"/>
    <n v="1.843"/>
    <n v="15.1"/>
    <n v="1.797993261"/>
    <n v="43.420502929999998"/>
    <n v="-9330450815"/>
    <n v="8.6899995800000003"/>
  </r>
  <r>
    <x v="3"/>
    <x v="17"/>
    <x v="67"/>
    <n v="6376.7067159999997"/>
    <n v="0"/>
    <n v="25.019503230000002"/>
    <n v="93.134910000000005"/>
    <n v="76.924999999999997"/>
    <n v="1.7"/>
    <n v="1.825"/>
    <n v="14.7"/>
    <n v="1.9347911040000001"/>
    <n v="44.082779629999997"/>
    <n v="-10147132153"/>
    <n v="8.8699998860000004"/>
  </r>
  <r>
    <x v="3"/>
    <x v="18"/>
    <x v="68"/>
    <n v="6716.9115979999997"/>
    <n v="142"/>
    <n v="25.3438026"/>
    <n v="92.919989999999999"/>
    <n v="77.108999999999995"/>
    <n v="1.71"/>
    <n v="1.8069999999999999"/>
    <n v="14.2"/>
    <n v="1.9360866029999999"/>
    <n v="44.759852189999997"/>
    <n v="-6408802152"/>
    <n v="9.1099996569999995"/>
  </r>
  <r>
    <x v="3"/>
    <x v="19"/>
    <x v="69"/>
    <n v="6428.6762060000001"/>
    <n v="122"/>
    <n v="0"/>
    <n v="92.705070000000006"/>
    <n v="77.293000000000006"/>
    <n v="1.72"/>
    <n v="2.1046842109999999"/>
    <n v="13.8"/>
    <n v="1.7595510000000001"/>
    <n v="40.207929559999997"/>
    <n v="-11094921555"/>
    <n v="9.9600000380000004"/>
  </r>
  <r>
    <x v="4"/>
    <x v="0"/>
    <x v="70"/>
    <n v="1498.0720329999999"/>
    <n v="53"/>
    <n v="0"/>
    <n v="88.897130000000004"/>
    <n v="69.081999999999994"/>
    <n v="1.2"/>
    <n v="4.9400000000000004"/>
    <n v="44"/>
    <n v="3.0835258059999999"/>
    <n v="53.724729629999999"/>
    <n v="0"/>
    <n v="9.0399999619999996"/>
  </r>
  <r>
    <x v="4"/>
    <x v="1"/>
    <x v="71"/>
    <n v="1501.826857"/>
    <n v="36"/>
    <n v="0"/>
    <n v="92.267404999999997"/>
    <n v="68.983000000000004"/>
    <n v="1.3"/>
    <n v="4.8470000000000004"/>
    <n v="43.1"/>
    <n v="3.058096468"/>
    <n v="55.349429540000003"/>
    <n v="0"/>
    <n v="9.0200004580000002"/>
  </r>
  <r>
    <x v="4"/>
    <x v="2"/>
    <x v="72"/>
    <n v="1489.3107769999999"/>
    <n v="26"/>
    <n v="0"/>
    <n v="92.267404999999997"/>
    <n v="68.826999999999998"/>
    <n v="1.27"/>
    <n v="4.758"/>
    <n v="42.2"/>
    <n v="3.0245753999999998"/>
    <n v="57.004181809999999"/>
    <n v="0"/>
    <n v="9.0699996949999999"/>
  </r>
  <r>
    <x v="4"/>
    <x v="3"/>
    <x v="73"/>
    <n v="1531.0310440000001"/>
    <n v="7927"/>
    <n v="0"/>
    <n v="94.376949999999994"/>
    <n v="68.635999999999996"/>
    <n v="1.31"/>
    <n v="4.6760000000000002"/>
    <n v="41.4"/>
    <n v="2.8967007150000001"/>
    <n v="58.633420219999998"/>
    <n v="0"/>
    <n v="9.0600004199999997"/>
  </r>
  <r>
    <x v="4"/>
    <x v="4"/>
    <x v="74"/>
    <n v="1391.963489"/>
    <n v="4094"/>
    <n v="0"/>
    <n v="92.999560000000002"/>
    <n v="68.436999999999998"/>
    <n v="1.33"/>
    <n v="4.5999999999999996"/>
    <n v="40.5"/>
    <n v="2.655206046"/>
    <n v="60.163792669999999"/>
    <n v="0"/>
    <n v="9.0100002289999992"/>
  </r>
  <r>
    <x v="4"/>
    <x v="5"/>
    <x v="75"/>
    <n v="1855.5220039999999"/>
    <n v="2608"/>
    <n v="0"/>
    <n v="92.267404999999997"/>
    <n v="68.266000000000005"/>
    <n v="1.3"/>
    <n v="4.5339999999999998"/>
    <n v="39.6"/>
    <n v="2.3644995170000001"/>
    <n v="61.554939750000003"/>
    <n v="-426600000"/>
    <n v="8.9300003050000001"/>
  </r>
  <r>
    <x v="4"/>
    <x v="6"/>
    <x v="76"/>
    <n v="2373.2147850000001"/>
    <n v="3939"/>
    <n v="0"/>
    <n v="92.267404999999997"/>
    <n v="68.156999999999996"/>
    <n v="1.3"/>
    <n v="4.4800000000000004"/>
    <n v="38.700000000000003"/>
    <n v="2.0113876799999999"/>
    <n v="62.757216999999997"/>
    <n v="-78000000"/>
    <n v="8.7799997330000004"/>
  </r>
  <r>
    <x v="4"/>
    <x v="7"/>
    <x v="77"/>
    <n v="3182.9479820000001"/>
    <n v="2217"/>
    <n v="0"/>
    <n v="92.79598"/>
    <n v="68.13"/>
    <n v="1.33"/>
    <n v="4.4370000000000003"/>
    <n v="37.799999999999997"/>
    <n v="1.751633056"/>
    <n v="63.816100779999999"/>
    <n v="-963900000"/>
    <n v="8.6499996190000008"/>
  </r>
  <r>
    <x v="4"/>
    <x v="8"/>
    <x v="78"/>
    <n v="4636.6109779999997"/>
    <n v="2200"/>
    <n v="16.191228980000002"/>
    <n v="92.267404999999997"/>
    <n v="68.19"/>
    <n v="1.26"/>
    <n v="4.4029999999999996"/>
    <n v="36.799999999999997"/>
    <n v="1.764108464"/>
    <n v="64.900990010000001"/>
    <n v="-1822100000"/>
    <n v="8.3999996190000008"/>
  </r>
  <r>
    <x v="4"/>
    <x v="9"/>
    <x v="79"/>
    <n v="3853.9409350000001"/>
    <n v="1043"/>
    <n v="8.8150559499999996"/>
    <n v="92.267404999999997"/>
    <n v="68.34"/>
    <n v="1.27"/>
    <n v="4.3739999999999997"/>
    <n v="35.700000000000003"/>
    <n v="2.1251469470000002"/>
    <n v="66.70925124"/>
    <n v="-1526400000"/>
    <n v="8.4899997710000008"/>
  </r>
  <r>
    <x v="4"/>
    <x v="10"/>
    <x v="79"/>
    <n v="4655.4249950000003"/>
    <n v="1144"/>
    <n v="9.0478181729999996"/>
    <n v="92.267404999999997"/>
    <n v="68.566999999999993"/>
    <n v="1.3"/>
    <n v="4.343"/>
    <n v="34.6"/>
    <n v="2.797098895"/>
    <n v="68.479406890000007"/>
    <n v="-1271300000"/>
    <n v="8.3400001530000001"/>
  </r>
  <r>
    <x v="4"/>
    <x v="11"/>
    <x v="79"/>
    <n v="6036.3962430000001"/>
    <n v="1072"/>
    <n v="8.5727383340000003"/>
    <n v="92.267404999999997"/>
    <n v="68.847999999999999"/>
    <n v="1.3"/>
    <n v="4.3010000000000002"/>
    <n v="33.6"/>
    <n v="3.491192544"/>
    <n v="70.74346104"/>
    <n v="-1716000000"/>
    <n v="8.1499996190000008"/>
  </r>
  <r>
    <x v="4"/>
    <x v="12"/>
    <x v="80"/>
    <n v="6829.9639539999998"/>
    <n v="638"/>
    <n v="8.4571934310000003"/>
    <n v="92.267404999999997"/>
    <n v="69.147999999999996"/>
    <n v="1.3"/>
    <n v="4.2430000000000003"/>
    <n v="32.5"/>
    <n v="3.9571194799999998"/>
    <n v="73.425149660000002"/>
    <n v="-2910000000"/>
    <n v="7.9699997900000001"/>
  </r>
  <r>
    <x v="4"/>
    <x v="13"/>
    <x v="81"/>
    <n v="7076.8771800000004"/>
    <n v="1882"/>
    <n v="10.070253210000001"/>
    <n v="92.267404999999997"/>
    <n v="69.436999999999998"/>
    <n v="1.3"/>
    <n v="4.1680000000000001"/>
    <n v="31.5"/>
    <n v="4.1307429119999997"/>
    <n v="76.376207019999995"/>
    <n v="2562400000"/>
    <n v="9.2700004580000002"/>
  </r>
  <r>
    <x v="4"/>
    <x v="14"/>
    <x v="81"/>
    <n v="6818.8046210000002"/>
    <n v="12223"/>
    <n v="0"/>
    <n v="92.267404999999997"/>
    <n v="69.7"/>
    <n v="1.38"/>
    <n v="4.0759999999999996"/>
    <n v="30.5"/>
    <n v="3.948794387"/>
    <n v="79.266831440000004"/>
    <n v="10417900000"/>
    <n v="10.59000015"/>
  </r>
  <r>
    <x v="4"/>
    <x v="15"/>
    <x v="82"/>
    <n v="4989.8030749999998"/>
    <n v="10138"/>
    <n v="0"/>
    <n v="92.267404999999997"/>
    <n v="69.929000000000002"/>
    <n v="1.38"/>
    <n v="3.972"/>
    <n v="29.5"/>
    <n v="3.549616205"/>
    <n v="81.939568510000001"/>
    <n v="7721900000"/>
    <n v="10.72000027"/>
  </r>
  <r>
    <x v="4"/>
    <x v="16"/>
    <x v="83"/>
    <n v="4777.1976189999996"/>
    <n v="9622"/>
    <n v="0"/>
    <n v="92.267404999999997"/>
    <n v="70.122"/>
    <n v="1.3"/>
    <n v="3.8639999999999999"/>
    <n v="28.6"/>
    <n v="3.1243675460000002"/>
    <n v="84.331422989999993"/>
    <n v="6560200000"/>
    <n v="10.81999969"/>
  </r>
  <r>
    <x v="4"/>
    <x v="17"/>
    <x v="84"/>
    <n v="5205.2882550000004"/>
    <n v="10211"/>
    <n v="0"/>
    <n v="92.267404999999997"/>
    <n v="70.293999999999997"/>
    <n v="1.32"/>
    <n v="3.762"/>
    <n v="27.7"/>
    <n v="2.8030352660000002"/>
    <n v="86.501633159999997"/>
    <n v="5110200000"/>
    <n v="13.02000046"/>
  </r>
  <r>
    <x v="4"/>
    <x v="18"/>
    <x v="85"/>
    <n v="5834.1662109999997"/>
    <n v="1252"/>
    <n v="0"/>
    <n v="92.267404999999997"/>
    <n v="70.453999999999994"/>
    <n v="1.3027777780000001"/>
    <n v="3.6720000000000002"/>
    <n v="26.8"/>
    <n v="2.5955511709999999"/>
    <n v="88.530571629999997"/>
    <n v="5073500000"/>
    <n v="12.869999890000001"/>
  </r>
  <r>
    <x v="4"/>
    <x v="19"/>
    <x v="83"/>
    <n v="5955.1090100000001"/>
    <n v="752"/>
    <n v="0"/>
    <n v="92.267404999999997"/>
    <n v="70.614000000000004"/>
    <n v="1.3084876539999999"/>
    <n v="4.3394736839999997"/>
    <n v="25.9"/>
    <n v="2.544601686"/>
    <n v="69.168858159999999"/>
    <n v="3269800000"/>
    <n v="12.76000022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N23" firstHeaderRow="0" firstDataRow="1" firstDataCol="1" rowPageCount="1" colPageCount="1"/>
  <pivotFields count="15">
    <pivotField axis="axisPage" compact="0" outline="0" showAll="0" defaultSubtotal="0">
      <items count="5">
        <item x="0"/>
        <item x="3"/>
        <item x="2"/>
        <item x="4"/>
        <item x="1"/>
      </items>
    </pivotField>
    <pivotField axis="axisRow" compact="0" outline="0" showAll="0" defaultSubtotal="0">
      <items count="20">
        <item x="0"/>
        <item x="1"/>
        <item x="2"/>
        <item x="3"/>
        <item x="4"/>
        <item x="5"/>
        <item x="6"/>
        <item x="7"/>
        <item x="8"/>
        <item x="9"/>
        <item x="10"/>
        <item x="11"/>
        <item x="12"/>
        <item x="13"/>
        <item x="14"/>
        <item x="15"/>
        <item x="16"/>
        <item x="17"/>
        <item x="18"/>
        <item x="19"/>
      </items>
    </pivotField>
    <pivotField dataField="1" compact="0" numFmtId="2" outline="0" showAll="0" defaultSubtotal="0">
      <items count="86">
        <item x="20"/>
        <item x="30"/>
        <item x="10"/>
        <item x="11"/>
        <item x="2"/>
        <item x="0"/>
        <item x="1"/>
        <item x="4"/>
        <item x="21"/>
        <item x="3"/>
        <item x="5"/>
        <item x="6"/>
        <item x="7"/>
        <item x="8"/>
        <item x="9"/>
        <item x="12"/>
        <item x="13"/>
        <item x="14"/>
        <item x="15"/>
        <item x="22"/>
        <item x="16"/>
        <item x="17"/>
        <item x="18"/>
        <item x="19"/>
        <item x="23"/>
        <item x="24"/>
        <item x="31"/>
        <item x="25"/>
        <item x="32"/>
        <item x="34"/>
        <item x="33"/>
        <item x="26"/>
        <item x="36"/>
        <item x="35"/>
        <item x="27"/>
        <item x="37"/>
        <item x="28"/>
        <item x="29"/>
        <item x="38"/>
        <item x="39"/>
        <item x="40"/>
        <item x="41"/>
        <item x="43"/>
        <item x="42"/>
        <item x="44"/>
        <item x="45"/>
        <item x="46"/>
        <item x="81"/>
        <item x="80"/>
        <item x="82"/>
        <item x="79"/>
        <item x="83"/>
        <item x="85"/>
        <item x="84"/>
        <item x="78"/>
        <item x="77"/>
        <item x="73"/>
        <item x="74"/>
        <item x="47"/>
        <item x="76"/>
        <item x="75"/>
        <item x="48"/>
        <item x="49"/>
        <item x="62"/>
        <item x="61"/>
        <item x="63"/>
        <item x="60"/>
        <item x="58"/>
        <item x="64"/>
        <item x="72"/>
        <item x="70"/>
        <item x="71"/>
        <item x="57"/>
        <item x="50"/>
        <item x="59"/>
        <item x="51"/>
        <item x="55"/>
        <item x="56"/>
        <item x="52"/>
        <item x="54"/>
        <item x="65"/>
        <item x="53"/>
        <item x="67"/>
        <item x="68"/>
        <item x="66"/>
        <item x="69"/>
      </items>
    </pivotField>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 dataField="1" compact="0" numFmtId="2" outline="0" showAll="0" defaultSubtota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13">
    <i>
      <x/>
    </i>
    <i i="1">
      <x v="1"/>
    </i>
    <i i="2">
      <x v="2"/>
    </i>
    <i i="3">
      <x v="3"/>
    </i>
    <i i="4">
      <x v="4"/>
    </i>
    <i i="5">
      <x v="5"/>
    </i>
    <i i="6">
      <x v="6"/>
    </i>
    <i i="7">
      <x v="7"/>
    </i>
    <i i="8">
      <x v="8"/>
    </i>
    <i i="9">
      <x v="9"/>
    </i>
    <i i="10">
      <x v="10"/>
    </i>
    <i i="11">
      <x v="11"/>
    </i>
    <i i="12">
      <x v="12"/>
    </i>
  </colItems>
  <pageFields count="1">
    <pageField fld="0" hier="-1"/>
  </pageFields>
  <dataFields count="13">
    <dataField name="Sum of Exchange Rate" fld="2" baseField="0" baseItem="0"/>
    <dataField name="Sum of GDP per Capita" fld="3" baseField="0" baseItem="0"/>
    <dataField name="Sum of Battle-related deaths" fld="4" baseField="0" baseItem="0"/>
    <dataField name="Sum of Intentional homicides" fld="5" baseField="0" baseItem="0"/>
    <dataField name="Sum of School enrollment" fld="6" baseField="0" baseItem="0"/>
    <dataField name="Sum of Life expectancy at birth" fld="7" baseField="0" baseItem="0"/>
    <dataField name="Sum of Hospital beds" fld="8" baseField="0" baseItem="0"/>
    <dataField name="Sum of Fertility rate" fld="9" baseField="0" baseItem="0"/>
    <dataField name="Sum of Child Mortality rate" fld="10" baseField="0" baseItem="0"/>
    <dataField name="Sum of Urban population growth" fld="11" baseField="0" baseItem="0"/>
    <dataField name="Sum of Population density" fld="12" baseField="0" baseItem="0"/>
    <dataField name="Sum of Foreign direct investment" fld="13" baseField="0" baseItem="0"/>
    <dataField name="Sum of Unemployment" fld="14" baseField="0" baseItem="0"/>
  </dataFields>
  <formats count="18">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fieldPosition="0">
        <references count="1">
          <reference field="4294967294" count="13">
            <x v="0"/>
            <x v="1"/>
            <x v="2"/>
            <x v="3"/>
            <x v="4"/>
            <x v="5"/>
            <x v="6"/>
            <x v="7"/>
            <x v="8"/>
            <x v="9"/>
            <x v="10"/>
            <x v="11"/>
            <x v="12"/>
          </reference>
        </references>
      </pivotArea>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fieldPosition="0">
        <references count="1">
          <reference field="4294967294" count="13">
            <x v="0"/>
            <x v="1"/>
            <x v="2"/>
            <x v="3"/>
            <x v="4"/>
            <x v="5"/>
            <x v="6"/>
            <x v="7"/>
            <x v="8"/>
            <x v="9"/>
            <x v="10"/>
            <x v="11"/>
            <x v="12"/>
          </reference>
        </references>
      </pivotArea>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outline="0" fieldPosition="0">
        <references count="1">
          <reference field="1" count="0"/>
        </references>
      </pivotArea>
    </format>
    <format dxfId="21">
      <pivotArea dataOnly="0" labelOnly="1" outline="0" fieldPosition="0">
        <references count="1">
          <reference field="4294967294" count="13">
            <x v="0"/>
            <x v="1"/>
            <x v="2"/>
            <x v="3"/>
            <x v="4"/>
            <x v="5"/>
            <x v="6"/>
            <x v="7"/>
            <x v="8"/>
            <x v="9"/>
            <x v="10"/>
            <x v="11"/>
            <x v="12"/>
          </reference>
        </references>
      </pivotArea>
    </format>
    <format dxfId="20">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2"/>
  </pivotTables>
  <data>
    <tabular pivotCacheId="1387994875">
      <items count="5">
        <i x="0"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01" totalsRowShown="0" headerRowDxfId="19" dataDxfId="17" headerRowBorderDxfId="18" tableBorderDxfId="16" totalsRowBorderDxfId="15">
  <autoFilter ref="A1:O101" xr:uid="{00000000-0009-0000-0100-000001000000}"/>
  <tableColumns count="15">
    <tableColumn id="1" xr3:uid="{00000000-0010-0000-0000-000001000000}" name="Country" dataDxfId="14"/>
    <tableColumn id="2" xr3:uid="{00000000-0010-0000-0000-000002000000}" name="Year" dataDxfId="13"/>
    <tableColumn id="3" xr3:uid="{00000000-0010-0000-0000-000003000000}" name="Exchange Rate" dataDxfId="12"/>
    <tableColumn id="4" xr3:uid="{00000000-0010-0000-0000-000004000000}" name="GDP per Capita" dataDxfId="11"/>
    <tableColumn id="5" xr3:uid="{00000000-0010-0000-0000-000005000000}" name="Battle-related deaths" dataDxfId="10"/>
    <tableColumn id="6" xr3:uid="{00000000-0010-0000-0000-000006000000}" name="Intentional homicides" dataDxfId="9"/>
    <tableColumn id="7" xr3:uid="{00000000-0010-0000-0000-000007000000}" name="School enrollment" dataDxfId="8"/>
    <tableColumn id="8" xr3:uid="{00000000-0010-0000-0000-000008000000}" name="Life expectancy at birth" dataDxfId="7"/>
    <tableColumn id="9" xr3:uid="{00000000-0010-0000-0000-000009000000}" name="Hospital beds" dataDxfId="6"/>
    <tableColumn id="10" xr3:uid="{00000000-0010-0000-0000-00000A000000}" name="Fertility rate" dataDxfId="5"/>
    <tableColumn id="11" xr3:uid="{00000000-0010-0000-0000-00000B000000}" name="Child Mortality rate" dataDxfId="4"/>
    <tableColumn id="12" xr3:uid="{00000000-0010-0000-0000-00000C000000}" name="Urban population growth" dataDxfId="3"/>
    <tableColumn id="13" xr3:uid="{00000000-0010-0000-0000-00000D000000}" name="Population density" dataDxfId="2"/>
    <tableColumn id="14" xr3:uid="{00000000-0010-0000-0000-00000E000000}" name="Foreign direct investment" dataDxfId="1"/>
    <tableColumn id="15" xr3:uid="{00000000-0010-0000-0000-00000F000000}" name="Unemploy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6:N22"/>
  <sheetViews>
    <sheetView showGridLines="0" tabSelected="1" workbookViewId="0"/>
  </sheetViews>
  <sheetFormatPr baseColWidth="10" defaultRowHeight="16" x14ac:dyDescent="0.2"/>
  <cols>
    <col min="1" max="1" width="5.1640625" bestFit="1" customWidth="1"/>
    <col min="2" max="2" width="13.33203125" bestFit="1" customWidth="1"/>
    <col min="3" max="3" width="13.6640625" bestFit="1" customWidth="1"/>
    <col min="4" max="4" width="18.83203125" bestFit="1" customWidth="1"/>
    <col min="5" max="5" width="19" bestFit="1" customWidth="1"/>
    <col min="6" max="6" width="16" bestFit="1" customWidth="1"/>
    <col min="7" max="7" width="20.6640625" bestFit="1" customWidth="1"/>
    <col min="8" max="8" width="12.33203125" bestFit="1" customWidth="1"/>
    <col min="9" max="9" width="11.5" bestFit="1" customWidth="1"/>
    <col min="10" max="10" width="17.33203125" bestFit="1" customWidth="1"/>
    <col min="11" max="11" width="22" bestFit="1" customWidth="1"/>
    <col min="12" max="12" width="16.5" bestFit="1" customWidth="1"/>
    <col min="13" max="13" width="22.6640625" bestFit="1" customWidth="1"/>
    <col min="14" max="14" width="14" bestFit="1" customWidth="1"/>
    <col min="15" max="15" width="16.5" bestFit="1" customWidth="1"/>
    <col min="16" max="16" width="22.6640625" bestFit="1" customWidth="1"/>
    <col min="17" max="17" width="14" bestFit="1" customWidth="1"/>
  </cols>
  <sheetData>
    <row r="16" spans="1:14" x14ac:dyDescent="0.2">
      <c r="A16" s="15" t="s">
        <v>1</v>
      </c>
      <c r="B16" s="15" t="s">
        <v>2</v>
      </c>
      <c r="C16" s="15" t="s">
        <v>3</v>
      </c>
      <c r="D16" s="15" t="s">
        <v>4</v>
      </c>
      <c r="E16" s="15" t="s">
        <v>5</v>
      </c>
      <c r="F16" s="15" t="s">
        <v>6</v>
      </c>
      <c r="G16" s="15" t="s">
        <v>7</v>
      </c>
      <c r="H16" s="15" t="s">
        <v>8</v>
      </c>
      <c r="I16" s="15" t="s">
        <v>9</v>
      </c>
      <c r="J16" s="15" t="s">
        <v>10</v>
      </c>
      <c r="K16" s="15" t="s">
        <v>11</v>
      </c>
      <c r="L16" s="15" t="s">
        <v>12</v>
      </c>
      <c r="M16" s="15" t="s">
        <v>13</v>
      </c>
      <c r="N16" s="15" t="s">
        <v>14</v>
      </c>
    </row>
    <row r="17" spans="1:14" x14ac:dyDescent="0.2">
      <c r="A17" s="19">
        <v>2020</v>
      </c>
      <c r="B17" s="16">
        <f>'Summary Sheet'!B25</f>
        <v>5722.8714908710599</v>
      </c>
      <c r="C17" s="16">
        <f>'Summary Sheet'!C25</f>
        <v>19246.233415832659</v>
      </c>
      <c r="D17" s="16">
        <f>'Summary Sheet'!D25</f>
        <v>68838.255763183508</v>
      </c>
      <c r="E17" s="16">
        <f>'Summary Sheet'!E25</f>
        <v>20.938467359575434</v>
      </c>
      <c r="F17" s="16">
        <f>'Summary Sheet'!F25</f>
        <v>255.49239831970829</v>
      </c>
      <c r="G17" s="16">
        <f>'Summary Sheet'!G25</f>
        <v>347.17126610339199</v>
      </c>
      <c r="H17" s="16">
        <f>'Summary Sheet'!H25</f>
        <v>5.1049789635473575</v>
      </c>
      <c r="I17" s="16">
        <f>'Summary Sheet'!I25</f>
        <v>21.719351262945874</v>
      </c>
      <c r="J17" s="16">
        <f>'Summary Sheet'!J25</f>
        <v>199.17376490120293</v>
      </c>
      <c r="K17" s="16">
        <f>'Summary Sheet'!K25</f>
        <v>12.39028470838069</v>
      </c>
      <c r="L17" s="16">
        <f>'Summary Sheet'!L25</f>
        <v>287.69809806821803</v>
      </c>
      <c r="M17" s="16">
        <f>'Summary Sheet'!M25</f>
        <v>-9351432679.4962006</v>
      </c>
      <c r="N17" s="16">
        <f>'Summary Sheet'!N25</f>
        <v>45.685638848363169</v>
      </c>
    </row>
    <row r="18" spans="1:14" x14ac:dyDescent="0.2">
      <c r="A18" s="20">
        <v>2021</v>
      </c>
      <c r="B18" s="18">
        <f>'Summary Sheet'!B26</f>
        <v>5809.0233114705024</v>
      </c>
      <c r="C18" s="18">
        <f>'Summary Sheet'!C26</f>
        <v>19918.364529039252</v>
      </c>
      <c r="D18" s="18">
        <f>'Summary Sheet'!D26</f>
        <v>72409.587448046615</v>
      </c>
      <c r="E18" s="18">
        <f>'Summary Sheet'!E26</f>
        <v>18.522721256865928</v>
      </c>
      <c r="F18" s="18">
        <f>'Summary Sheet'!F26</f>
        <v>254.15369821422868</v>
      </c>
      <c r="G18" s="18">
        <f>'Summary Sheet'!G26</f>
        <v>348.36576848979308</v>
      </c>
      <c r="H18" s="18">
        <f>'Summary Sheet'!H26</f>
        <v>5.1639896182035541</v>
      </c>
      <c r="I18" s="18">
        <f>'Summary Sheet'!I26</f>
        <v>21.376950473114054</v>
      </c>
      <c r="J18" s="18">
        <f>'Summary Sheet'!J26</f>
        <v>192.13353118237023</v>
      </c>
      <c r="K18" s="18">
        <f>'Summary Sheet'!K26</f>
        <v>12.024547505742438</v>
      </c>
      <c r="L18" s="18">
        <f>'Summary Sheet'!L26</f>
        <v>291.95488957643602</v>
      </c>
      <c r="M18" s="18">
        <f>'Summary Sheet'!M26</f>
        <v>-9529666070.9214039</v>
      </c>
      <c r="N18" s="18">
        <f>'Summary Sheet'!N26</f>
        <v>45.38127792772633</v>
      </c>
    </row>
    <row r="19" spans="1:14" x14ac:dyDescent="0.2">
      <c r="A19" s="19">
        <v>2022</v>
      </c>
      <c r="B19" s="16">
        <f>'Summary Sheet'!B27</f>
        <v>5895.175132069945</v>
      </c>
      <c r="C19" s="16">
        <f>'Summary Sheet'!C27</f>
        <v>20590.495642245845</v>
      </c>
      <c r="D19" s="16">
        <f>'Summary Sheet'!D27</f>
        <v>75980.919132909738</v>
      </c>
      <c r="E19" s="16">
        <f>'Summary Sheet'!E27</f>
        <v>16.106975154156441</v>
      </c>
      <c r="F19" s="16">
        <f>'Summary Sheet'!F27</f>
        <v>252.81499810874905</v>
      </c>
      <c r="G19" s="16">
        <f>'Summary Sheet'!G27</f>
        <v>349.56027087619418</v>
      </c>
      <c r="H19" s="16">
        <f>'Summary Sheet'!H27</f>
        <v>5.2230002728597498</v>
      </c>
      <c r="I19" s="16">
        <f>'Summary Sheet'!I27</f>
        <v>21.034549683282236</v>
      </c>
      <c r="J19" s="16">
        <f>'Summary Sheet'!J27</f>
        <v>185.09329746353754</v>
      </c>
      <c r="K19" s="16">
        <f>'Summary Sheet'!K27</f>
        <v>11.658810303104188</v>
      </c>
      <c r="L19" s="16">
        <f>'Summary Sheet'!L27</f>
        <v>296.21168108465406</v>
      </c>
      <c r="M19" s="16">
        <f>'Summary Sheet'!M27</f>
        <v>-9707899462.3466072</v>
      </c>
      <c r="N19" s="16">
        <f>'Summary Sheet'!N27</f>
        <v>45.076917007089499</v>
      </c>
    </row>
    <row r="20" spans="1:14" x14ac:dyDescent="0.2">
      <c r="A20" s="20">
        <v>2023</v>
      </c>
      <c r="B20" s="18">
        <f>'Summary Sheet'!B28</f>
        <v>5981.3269526693875</v>
      </c>
      <c r="C20" s="18">
        <f>'Summary Sheet'!C28</f>
        <v>21262.626755452438</v>
      </c>
      <c r="D20" s="18">
        <f>'Summary Sheet'!D28</f>
        <v>79552.250817772845</v>
      </c>
      <c r="E20" s="18">
        <f>'Summary Sheet'!E28</f>
        <v>13.691229051446937</v>
      </c>
      <c r="F20" s="18">
        <f>'Summary Sheet'!F28</f>
        <v>251.47629800326942</v>
      </c>
      <c r="G20" s="18">
        <f>'Summary Sheet'!G28</f>
        <v>350.75477326259522</v>
      </c>
      <c r="H20" s="18">
        <f>'Summary Sheet'!H28</f>
        <v>5.2820109275159455</v>
      </c>
      <c r="I20" s="18">
        <f>'Summary Sheet'!I28</f>
        <v>20.692148893450419</v>
      </c>
      <c r="J20" s="18">
        <f>'Summary Sheet'!J28</f>
        <v>178.05306374470484</v>
      </c>
      <c r="K20" s="18">
        <f>'Summary Sheet'!K28</f>
        <v>11.293073100465936</v>
      </c>
      <c r="L20" s="18">
        <f>'Summary Sheet'!L28</f>
        <v>300.46847259287205</v>
      </c>
      <c r="M20" s="18">
        <f>'Summary Sheet'!M28</f>
        <v>-9886132853.7718086</v>
      </c>
      <c r="N20" s="18">
        <f>'Summary Sheet'!N28</f>
        <v>44.77255608645266</v>
      </c>
    </row>
    <row r="21" spans="1:14" x14ac:dyDescent="0.2">
      <c r="A21" s="19">
        <v>2024</v>
      </c>
      <c r="B21" s="16">
        <f>'Summary Sheet'!B29</f>
        <v>6067.4787732688301</v>
      </c>
      <c r="C21" s="16">
        <f>'Summary Sheet'!C29</f>
        <v>21934.757868659028</v>
      </c>
      <c r="D21" s="16">
        <f>'Summary Sheet'!D29</f>
        <v>83123.582502635967</v>
      </c>
      <c r="E21" s="16">
        <f>'Summary Sheet'!E29</f>
        <v>11.275482948737448</v>
      </c>
      <c r="F21" s="16">
        <f>'Summary Sheet'!F29</f>
        <v>250.13759789778982</v>
      </c>
      <c r="G21" s="16">
        <f>'Summary Sheet'!G29</f>
        <v>351.94927564899632</v>
      </c>
      <c r="H21" s="16">
        <f>'Summary Sheet'!H29</f>
        <v>5.3410215821721421</v>
      </c>
      <c r="I21" s="16">
        <f>'Summary Sheet'!I29</f>
        <v>20.349748103618598</v>
      </c>
      <c r="J21" s="16">
        <f>'Summary Sheet'!J29</f>
        <v>171.01283002587215</v>
      </c>
      <c r="K21" s="16">
        <f>'Summary Sheet'!K29</f>
        <v>10.927335897827685</v>
      </c>
      <c r="L21" s="16">
        <f>'Summary Sheet'!L29</f>
        <v>304.72526410109009</v>
      </c>
      <c r="M21" s="16">
        <f>'Summary Sheet'!M29</f>
        <v>-10064366245.19701</v>
      </c>
      <c r="N21" s="16">
        <f>'Summary Sheet'!N29</f>
        <v>44.468195165815821</v>
      </c>
    </row>
    <row r="22" spans="1:14" x14ac:dyDescent="0.2">
      <c r="A22" s="20">
        <v>2025</v>
      </c>
      <c r="B22" s="18">
        <f>'Summary Sheet'!B30</f>
        <v>6153.6305938682726</v>
      </c>
      <c r="C22" s="18">
        <f>'Summary Sheet'!C30</f>
        <v>22606.888981865624</v>
      </c>
      <c r="D22" s="18">
        <f>'Summary Sheet'!D30</f>
        <v>86694.914187499089</v>
      </c>
      <c r="E22" s="18">
        <f>'Summary Sheet'!E30</f>
        <v>8.8597368460279462</v>
      </c>
      <c r="F22" s="18">
        <f>'Summary Sheet'!F30</f>
        <v>248.79889779231019</v>
      </c>
      <c r="G22" s="18">
        <f>'Summary Sheet'!G30</f>
        <v>353.14377803539742</v>
      </c>
      <c r="H22" s="18">
        <f>'Summary Sheet'!H30</f>
        <v>5.4000322368283378</v>
      </c>
      <c r="I22" s="18">
        <f>'Summary Sheet'!I30</f>
        <v>20.007347313786781</v>
      </c>
      <c r="J22" s="18">
        <f>'Summary Sheet'!J30</f>
        <v>163.97259630703945</v>
      </c>
      <c r="K22" s="18">
        <f>'Summary Sheet'!K30</f>
        <v>10.561598695189435</v>
      </c>
      <c r="L22" s="18">
        <f>'Summary Sheet'!L30</f>
        <v>308.98205560930813</v>
      </c>
      <c r="M22" s="18">
        <f>'Summary Sheet'!M30</f>
        <v>-10242599636.622213</v>
      </c>
      <c r="N22" s="18">
        <f>'Summary Sheet'!N30</f>
        <v>44.163834245178982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3"/>
  <sheetViews>
    <sheetView showGridLines="0" workbookViewId="0"/>
  </sheetViews>
  <sheetFormatPr baseColWidth="10" defaultRowHeight="16" x14ac:dyDescent="0.2"/>
  <cols>
    <col min="1" max="1" width="13" style="1" bestFit="1" customWidth="1"/>
    <col min="2" max="2" width="19.83203125" style="1" bestFit="1" customWidth="1"/>
    <col min="3" max="3" width="20.1640625" style="1" bestFit="1" customWidth="1"/>
    <col min="4" max="4" width="25.33203125" style="1" bestFit="1" customWidth="1"/>
    <col min="5" max="5" width="25.5" style="1" bestFit="1" customWidth="1"/>
    <col min="6" max="6" width="22.6640625" style="1" bestFit="1" customWidth="1"/>
    <col min="7" max="7" width="27.33203125" style="1" bestFit="1" customWidth="1"/>
    <col min="8" max="8" width="18.83203125" style="1" bestFit="1" customWidth="1"/>
    <col min="9" max="9" width="18" style="1" bestFit="1" customWidth="1"/>
    <col min="10" max="10" width="23.83203125" style="1" bestFit="1" customWidth="1"/>
    <col min="11" max="11" width="28.5" style="1" bestFit="1" customWidth="1"/>
    <col min="12" max="12" width="23" style="1" bestFit="1" customWidth="1"/>
    <col min="13" max="13" width="29.1640625" style="1" bestFit="1" customWidth="1"/>
    <col min="14" max="14" width="20.5" style="1" bestFit="1" customWidth="1"/>
    <col min="15" max="16384" width="10.83203125" style="1"/>
  </cols>
  <sheetData>
    <row r="1" spans="1:14" x14ac:dyDescent="0.2">
      <c r="A1" s="13" t="s">
        <v>0</v>
      </c>
      <c r="B1" s="6" t="s">
        <v>20</v>
      </c>
    </row>
    <row r="3" spans="1:14" x14ac:dyDescent="0.2">
      <c r="A3" s="13" t="s">
        <v>1</v>
      </c>
      <c r="B3" s="6" t="s">
        <v>21</v>
      </c>
      <c r="C3" s="6" t="s">
        <v>22</v>
      </c>
      <c r="D3" s="6" t="s">
        <v>23</v>
      </c>
      <c r="E3" s="6" t="s">
        <v>24</v>
      </c>
      <c r="F3" s="6" t="s">
        <v>25</v>
      </c>
      <c r="G3" s="6" t="s">
        <v>26</v>
      </c>
      <c r="H3" s="6" t="s">
        <v>27</v>
      </c>
      <c r="I3" s="6" t="s">
        <v>28</v>
      </c>
      <c r="J3" s="6" t="s">
        <v>29</v>
      </c>
      <c r="K3" s="6" t="s">
        <v>30</v>
      </c>
      <c r="L3" s="6" t="s">
        <v>31</v>
      </c>
      <c r="M3" s="6" t="s">
        <v>32</v>
      </c>
      <c r="N3" s="6" t="s">
        <v>33</v>
      </c>
    </row>
    <row r="4" spans="1:14" x14ac:dyDescent="0.2">
      <c r="A4" s="6">
        <v>2000</v>
      </c>
      <c r="B4" s="9">
        <v>4170.7081570600003</v>
      </c>
      <c r="C4" s="9">
        <v>5758.3108472999993</v>
      </c>
      <c r="D4" s="9">
        <v>7784</v>
      </c>
      <c r="E4" s="9">
        <v>69.142393839999997</v>
      </c>
      <c r="F4" s="9">
        <v>276.65163000000001</v>
      </c>
      <c r="G4" s="9">
        <v>321.01900000000001</v>
      </c>
      <c r="H4" s="9">
        <v>3.8</v>
      </c>
      <c r="I4" s="9">
        <v>25.824000000000002</v>
      </c>
      <c r="J4" s="9">
        <v>380.19999999999993</v>
      </c>
      <c r="K4" s="9">
        <v>15.697287040999999</v>
      </c>
      <c r="L4" s="9">
        <v>231.34722720999997</v>
      </c>
      <c r="M4" s="9">
        <v>-2381113395</v>
      </c>
      <c r="N4" s="9">
        <v>53.630000357</v>
      </c>
    </row>
    <row r="5" spans="1:14" x14ac:dyDescent="0.2">
      <c r="A5" s="6">
        <v>2001</v>
      </c>
      <c r="B5" s="9">
        <v>4567.3805804200001</v>
      </c>
      <c r="C5" s="9">
        <v>5521.7170518000003</v>
      </c>
      <c r="D5" s="9">
        <v>6649</v>
      </c>
      <c r="E5" s="9">
        <v>71.400027946999998</v>
      </c>
      <c r="F5" s="9">
        <v>278.86065500000001</v>
      </c>
      <c r="G5" s="9">
        <v>322.57</v>
      </c>
      <c r="H5" s="9">
        <v>4.1399999999999997</v>
      </c>
      <c r="I5" s="9">
        <v>25.497</v>
      </c>
      <c r="J5" s="9">
        <v>369.20000000000005</v>
      </c>
      <c r="K5" s="9">
        <v>16.441396288</v>
      </c>
      <c r="L5" s="9">
        <v>237.32191569000003</v>
      </c>
      <c r="M5" s="9">
        <v>-2635823161</v>
      </c>
      <c r="N5" s="9">
        <v>50.220000732999992</v>
      </c>
    </row>
    <row r="6" spans="1:14" x14ac:dyDescent="0.2">
      <c r="A6" s="6">
        <v>2002</v>
      </c>
      <c r="B6" s="9">
        <v>4911.5870339000003</v>
      </c>
      <c r="C6" s="9">
        <v>5503.6296020999998</v>
      </c>
      <c r="D6" s="9">
        <v>3255</v>
      </c>
      <c r="E6" s="9">
        <v>71.601684401</v>
      </c>
      <c r="F6" s="9">
        <v>280.00257499999998</v>
      </c>
      <c r="G6" s="9">
        <v>324.17599999999999</v>
      </c>
      <c r="H6" s="9">
        <v>4.04</v>
      </c>
      <c r="I6" s="9">
        <v>25.166</v>
      </c>
      <c r="J6" s="9">
        <v>358.09999999999997</v>
      </c>
      <c r="K6" s="9">
        <v>16.845934127</v>
      </c>
      <c r="L6" s="9">
        <v>243.42442091999999</v>
      </c>
      <c r="M6" s="9">
        <v>-1391930693</v>
      </c>
      <c r="N6" s="9">
        <v>50.279999730999997</v>
      </c>
    </row>
    <row r="7" spans="1:14" x14ac:dyDescent="0.2">
      <c r="A7" s="6">
        <v>2003</v>
      </c>
      <c r="B7" s="9">
        <v>4777.6517277799994</v>
      </c>
      <c r="C7" s="9">
        <v>5430.3079016000002</v>
      </c>
      <c r="D7" s="9">
        <v>9344</v>
      </c>
      <c r="E7" s="9">
        <v>59.029517188</v>
      </c>
      <c r="F7" s="9">
        <v>279.75459999999998</v>
      </c>
      <c r="G7" s="9">
        <v>325.79499999999996</v>
      </c>
      <c r="H7" s="9">
        <v>4.2900000239999994</v>
      </c>
      <c r="I7" s="9">
        <v>24.835999999999999</v>
      </c>
      <c r="J7" s="9">
        <v>347.29999999999995</v>
      </c>
      <c r="K7" s="9">
        <v>16.984038084000002</v>
      </c>
      <c r="L7" s="9">
        <v>249.83882328000001</v>
      </c>
      <c r="M7" s="9">
        <v>-942806305.20000005</v>
      </c>
      <c r="N7" s="9">
        <v>48.130000116000005</v>
      </c>
    </row>
    <row r="8" spans="1:14" x14ac:dyDescent="0.2">
      <c r="A8" s="6">
        <v>2004</v>
      </c>
      <c r="B8" s="9">
        <v>4540.5756742000003</v>
      </c>
      <c r="C8" s="9">
        <v>5987.1871772999993</v>
      </c>
      <c r="D8" s="9">
        <v>6044</v>
      </c>
      <c r="E8" s="9">
        <v>50.421708841000004</v>
      </c>
      <c r="F8" s="9">
        <v>278.23710000000005</v>
      </c>
      <c r="G8" s="9">
        <v>327.40199999999999</v>
      </c>
      <c r="H8" s="9">
        <v>4.41</v>
      </c>
      <c r="I8" s="9">
        <v>24.508000000000003</v>
      </c>
      <c r="J8" s="9">
        <v>336.20000000000005</v>
      </c>
      <c r="K8" s="9">
        <v>17.059506523</v>
      </c>
      <c r="L8" s="9">
        <v>256.48763868999998</v>
      </c>
      <c r="M8" s="9">
        <v>-3198186787</v>
      </c>
      <c r="N8" s="9">
        <v>46.820000416999996</v>
      </c>
    </row>
    <row r="9" spans="1:14" x14ac:dyDescent="0.2">
      <c r="A9" s="6">
        <v>2005</v>
      </c>
      <c r="B9" s="9">
        <v>4327.4617828</v>
      </c>
      <c r="C9" s="9">
        <v>7302.1430447000002</v>
      </c>
      <c r="D9" s="9">
        <v>5626</v>
      </c>
      <c r="E9" s="9">
        <v>44.808400751000001</v>
      </c>
      <c r="F9" s="9">
        <v>278.959855</v>
      </c>
      <c r="G9" s="9">
        <v>328.92599999999999</v>
      </c>
      <c r="H9" s="9">
        <v>4.0999999999999996</v>
      </c>
      <c r="I9" s="9">
        <v>24.176000000000002</v>
      </c>
      <c r="J9" s="9">
        <v>325.5</v>
      </c>
      <c r="K9" s="9">
        <v>16.932636131999999</v>
      </c>
      <c r="L9" s="9">
        <v>263.47776646000005</v>
      </c>
      <c r="M9" s="9">
        <v>-6533100950</v>
      </c>
      <c r="N9" s="9">
        <v>44.070000179000004</v>
      </c>
    </row>
    <row r="10" spans="1:14" x14ac:dyDescent="0.2">
      <c r="A10" s="6">
        <v>2006</v>
      </c>
      <c r="B10" s="9">
        <v>4357.9852308299996</v>
      </c>
      <c r="C10" s="9">
        <v>8382.3800775</v>
      </c>
      <c r="D10" s="9">
        <v>9368</v>
      </c>
      <c r="E10" s="9">
        <v>42.799874535000001</v>
      </c>
      <c r="F10" s="9">
        <v>274.86101500000001</v>
      </c>
      <c r="G10" s="9">
        <v>330.29599999999999</v>
      </c>
      <c r="H10" s="9">
        <v>4.1899999999999995</v>
      </c>
      <c r="I10" s="9">
        <v>23.833000000000002</v>
      </c>
      <c r="J10" s="9">
        <v>314.59999999999997</v>
      </c>
      <c r="K10" s="9">
        <v>16.632232799000001</v>
      </c>
      <c r="L10" s="9">
        <v>270.93088207</v>
      </c>
      <c r="M10" s="9">
        <v>-6457567063</v>
      </c>
      <c r="N10" s="9">
        <v>42.799999708000001</v>
      </c>
    </row>
    <row r="11" spans="1:14" x14ac:dyDescent="0.2">
      <c r="A11" s="6">
        <v>2007</v>
      </c>
      <c r="B11" s="9">
        <v>3910.7959654700003</v>
      </c>
      <c r="C11" s="9">
        <v>10575.6682556</v>
      </c>
      <c r="D11" s="9">
        <v>10069</v>
      </c>
      <c r="E11" s="9">
        <v>42.002259657000003</v>
      </c>
      <c r="F11" s="9">
        <v>275.70308</v>
      </c>
      <c r="G11" s="9">
        <v>331.48</v>
      </c>
      <c r="H11" s="9">
        <v>4.22</v>
      </c>
      <c r="I11" s="9">
        <v>23.474</v>
      </c>
      <c r="J11" s="9">
        <v>304.2</v>
      </c>
      <c r="K11" s="9">
        <v>16.334305546</v>
      </c>
      <c r="L11" s="9">
        <v>278.77731140999998</v>
      </c>
      <c r="M11" s="9">
        <v>-11606530264</v>
      </c>
      <c r="N11" s="9">
        <v>42.55999971</v>
      </c>
    </row>
    <row r="12" spans="1:14" x14ac:dyDescent="0.2">
      <c r="A12" s="6">
        <v>2008</v>
      </c>
      <c r="B12" s="9">
        <v>3781.56176504</v>
      </c>
      <c r="C12" s="9">
        <v>12748.880121599999</v>
      </c>
      <c r="D12" s="9">
        <v>8738</v>
      </c>
      <c r="E12" s="9">
        <v>55.221710528999992</v>
      </c>
      <c r="F12" s="9">
        <v>276.75267500000001</v>
      </c>
      <c r="G12" s="9">
        <v>332.47199999999998</v>
      </c>
      <c r="H12" s="9">
        <v>4.42</v>
      </c>
      <c r="I12" s="9">
        <v>23.090999999999998</v>
      </c>
      <c r="J12" s="9">
        <v>293.90000000000003</v>
      </c>
      <c r="K12" s="9">
        <v>15.747090458000001</v>
      </c>
      <c r="L12" s="9">
        <v>286.42332302</v>
      </c>
      <c r="M12" s="9">
        <v>-12487402189.130001</v>
      </c>
      <c r="N12" s="9">
        <v>45.009999280999999</v>
      </c>
    </row>
    <row r="13" spans="1:14" x14ac:dyDescent="0.2">
      <c r="A13" s="6">
        <v>2009</v>
      </c>
      <c r="B13" s="9">
        <v>4199.5917363000008</v>
      </c>
      <c r="C13" s="9">
        <v>11756.920858500001</v>
      </c>
      <c r="D13" s="9">
        <v>9739</v>
      </c>
      <c r="E13" s="9">
        <v>50.331700378999997</v>
      </c>
      <c r="F13" s="9">
        <v>277.97597500000001</v>
      </c>
      <c r="G13" s="9">
        <v>333.30499999999995</v>
      </c>
      <c r="H13" s="9">
        <v>4.5</v>
      </c>
      <c r="I13" s="9">
        <v>22.687999999999999</v>
      </c>
      <c r="J13" s="9">
        <v>284</v>
      </c>
      <c r="K13" s="9">
        <v>14.892915971000001</v>
      </c>
      <c r="L13" s="9">
        <v>293.55716465</v>
      </c>
      <c r="M13" s="9">
        <v>-8403903320.4699993</v>
      </c>
      <c r="N13" s="9">
        <v>43.859999892000005</v>
      </c>
    </row>
    <row r="14" spans="1:14" x14ac:dyDescent="0.2">
      <c r="A14" s="6">
        <v>2010</v>
      </c>
      <c r="B14" s="9">
        <v>4032.1605552999999</v>
      </c>
      <c r="C14" s="9">
        <v>13834.841452500001</v>
      </c>
      <c r="D14" s="9">
        <v>8727</v>
      </c>
      <c r="E14" s="9">
        <v>48.767433428000004</v>
      </c>
      <c r="F14" s="9">
        <v>277.08236499999998</v>
      </c>
      <c r="G14" s="9">
        <v>334.036</v>
      </c>
      <c r="H14" s="9">
        <v>4.75</v>
      </c>
      <c r="I14" s="9">
        <v>22.26</v>
      </c>
      <c r="J14" s="9">
        <v>274.39999999999998</v>
      </c>
      <c r="K14" s="9">
        <v>13.998768739999999</v>
      </c>
      <c r="L14" s="9">
        <v>298.75689113999999</v>
      </c>
      <c r="M14" s="9">
        <v>-6614951518.1000004</v>
      </c>
      <c r="N14" s="9">
        <v>43.429999829000003</v>
      </c>
    </row>
    <row r="15" spans="1:14" x14ac:dyDescent="0.2">
      <c r="A15" s="6">
        <v>2011</v>
      </c>
      <c r="B15" s="9">
        <v>4032.7144444099999</v>
      </c>
      <c r="C15" s="9">
        <v>16317.488884399998</v>
      </c>
      <c r="D15" s="9">
        <v>10102</v>
      </c>
      <c r="E15" s="9">
        <v>47.977704988000006</v>
      </c>
      <c r="F15" s="9">
        <v>277.19207499999999</v>
      </c>
      <c r="G15" s="9">
        <v>334.75299999999999</v>
      </c>
      <c r="H15" s="9">
        <v>4.74</v>
      </c>
      <c r="I15" s="9">
        <v>21.811999999999998</v>
      </c>
      <c r="J15" s="9">
        <v>265.60000000000002</v>
      </c>
      <c r="K15" s="9">
        <v>10.449543526999999</v>
      </c>
      <c r="L15" s="9">
        <v>302.28914498000006</v>
      </c>
      <c r="M15" s="9">
        <v>-9590278241.6100006</v>
      </c>
      <c r="N15" s="9">
        <v>42.589999679999991</v>
      </c>
    </row>
    <row r="16" spans="1:14" x14ac:dyDescent="0.2">
      <c r="A16" s="6">
        <v>2012</v>
      </c>
      <c r="B16" s="9">
        <v>3998.3198290300002</v>
      </c>
      <c r="C16" s="9">
        <v>17913.682240300001</v>
      </c>
      <c r="D16" s="9">
        <v>53990</v>
      </c>
      <c r="E16" s="9">
        <v>50.388918218000001</v>
      </c>
      <c r="F16" s="9">
        <v>275.749505</v>
      </c>
      <c r="G16" s="9">
        <v>335.548</v>
      </c>
      <c r="H16" s="9">
        <v>4.84</v>
      </c>
      <c r="I16" s="9">
        <v>21.347999999999999</v>
      </c>
      <c r="J16" s="9">
        <v>259.09999999999997</v>
      </c>
      <c r="K16" s="9">
        <v>9.2877494449999993</v>
      </c>
      <c r="L16" s="9">
        <v>304.45388501000002</v>
      </c>
      <c r="M16" s="9">
        <v>-21513460394.34</v>
      </c>
      <c r="N16" s="9">
        <v>42.329999449000006</v>
      </c>
    </row>
    <row r="17" spans="1:14" x14ac:dyDescent="0.2">
      <c r="A17" s="6">
        <v>2013</v>
      </c>
      <c r="B17" s="9">
        <v>4118.4620677000003</v>
      </c>
      <c r="C17" s="9">
        <v>18357.552154500001</v>
      </c>
      <c r="D17" s="9">
        <v>74607</v>
      </c>
      <c r="E17" s="9">
        <v>43.232607959999996</v>
      </c>
      <c r="F17" s="9">
        <v>250.43483499999999</v>
      </c>
      <c r="G17" s="9">
        <v>336.49700000000001</v>
      </c>
      <c r="H17" s="9">
        <v>4.8899999999999997</v>
      </c>
      <c r="I17" s="9">
        <v>20.88</v>
      </c>
      <c r="J17" s="9">
        <v>251.89999999999998</v>
      </c>
      <c r="K17" s="9">
        <v>8.2921633190000001</v>
      </c>
      <c r="L17" s="9">
        <v>305.83818861000003</v>
      </c>
      <c r="M17" s="9">
        <v>-7741287340.0100002</v>
      </c>
      <c r="N17" s="9">
        <v>42.970000266</v>
      </c>
    </row>
    <row r="18" spans="1:14" x14ac:dyDescent="0.2">
      <c r="A18" s="6">
        <v>2014</v>
      </c>
      <c r="B18" s="9">
        <v>4304.3848305000001</v>
      </c>
      <c r="C18" s="9">
        <v>18000.928143099998</v>
      </c>
      <c r="D18" s="9">
        <v>89808</v>
      </c>
      <c r="E18" s="9">
        <v>28.40888163</v>
      </c>
      <c r="F18" s="9">
        <v>258.28587199999998</v>
      </c>
      <c r="G18" s="9">
        <v>337.637</v>
      </c>
      <c r="H18" s="9">
        <v>4.97</v>
      </c>
      <c r="I18" s="9">
        <v>20.413999999999998</v>
      </c>
      <c r="J18" s="9">
        <v>244.5</v>
      </c>
      <c r="K18" s="9">
        <v>7.7602794209999999</v>
      </c>
      <c r="L18" s="9">
        <v>307.17344334999996</v>
      </c>
      <c r="M18" s="9">
        <v>-3394422183.2099991</v>
      </c>
      <c r="N18" s="9">
        <v>43.599999903000004</v>
      </c>
    </row>
    <row r="19" spans="1:14" x14ac:dyDescent="0.2">
      <c r="A19" s="6">
        <v>2015</v>
      </c>
      <c r="B19" s="9">
        <v>5133.37177754</v>
      </c>
      <c r="C19" s="9">
        <v>14208.616862700001</v>
      </c>
      <c r="D19" s="9">
        <v>75301</v>
      </c>
      <c r="E19" s="9">
        <v>36.681692392000002</v>
      </c>
      <c r="F19" s="9">
        <v>257.48179590000001</v>
      </c>
      <c r="G19" s="9">
        <v>338.99900000000002</v>
      </c>
      <c r="H19" s="9">
        <v>4.96</v>
      </c>
      <c r="I19" s="9">
        <v>19.954000000000001</v>
      </c>
      <c r="J19" s="9">
        <v>235.9</v>
      </c>
      <c r="K19" s="9">
        <v>11.107464016</v>
      </c>
      <c r="L19" s="9">
        <v>309.12303943000001</v>
      </c>
      <c r="M19" s="9">
        <v>-1117004194.8999996</v>
      </c>
      <c r="N19" s="9">
        <v>43.310000895999998</v>
      </c>
    </row>
    <row r="20" spans="1:14" x14ac:dyDescent="0.2">
      <c r="A20" s="6">
        <v>2016</v>
      </c>
      <c r="B20" s="9">
        <v>5774.5663490699999</v>
      </c>
      <c r="C20" s="9">
        <v>13595.661937699999</v>
      </c>
      <c r="D20" s="9">
        <v>69248</v>
      </c>
      <c r="E20" s="9">
        <v>32.294780775999996</v>
      </c>
      <c r="F20" s="9">
        <v>259.22527773000002</v>
      </c>
      <c r="G20" s="9">
        <v>340.58700000000005</v>
      </c>
      <c r="H20" s="9">
        <v>4.9399999999999995</v>
      </c>
      <c r="I20" s="9">
        <v>19.507999999999999</v>
      </c>
      <c r="J20" s="9">
        <v>228.5</v>
      </c>
      <c r="K20" s="9">
        <v>11.376775371000001</v>
      </c>
      <c r="L20" s="9">
        <v>311.75253521000002</v>
      </c>
      <c r="M20" s="9">
        <v>-3782210753.1499996</v>
      </c>
      <c r="N20" s="9">
        <v>43.609999174999999</v>
      </c>
    </row>
    <row r="21" spans="1:14" x14ac:dyDescent="0.2">
      <c r="A21" s="6">
        <v>2017</v>
      </c>
      <c r="B21" s="9">
        <v>6160.3830713799998</v>
      </c>
      <c r="C21" s="9">
        <v>14536.1045166</v>
      </c>
      <c r="D21" s="9">
        <v>54085</v>
      </c>
      <c r="E21" s="9">
        <v>31.697904671000003</v>
      </c>
      <c r="F21" s="9">
        <v>259.15861918000002</v>
      </c>
      <c r="G21" s="9">
        <v>342.34199999999998</v>
      </c>
      <c r="H21" s="9">
        <v>4.8100000000000005</v>
      </c>
      <c r="I21" s="9">
        <v>19.084</v>
      </c>
      <c r="J21" s="9">
        <v>221.09999999999997</v>
      </c>
      <c r="K21" s="9">
        <v>11.789000403000001</v>
      </c>
      <c r="L21" s="9">
        <v>315.03333934</v>
      </c>
      <c r="M21" s="9">
        <v>-6125184797</v>
      </c>
      <c r="N21" s="9">
        <v>45.660000808999996</v>
      </c>
    </row>
    <row r="22" spans="1:14" x14ac:dyDescent="0.2">
      <c r="A22" s="6">
        <v>2018</v>
      </c>
      <c r="B22" s="9">
        <v>6358.0065524799993</v>
      </c>
      <c r="C22" s="9">
        <v>15569.042678399999</v>
      </c>
      <c r="D22" s="9">
        <v>39850</v>
      </c>
      <c r="E22" s="9">
        <v>32.878675967</v>
      </c>
      <c r="F22" s="9">
        <v>259.00518375000001</v>
      </c>
      <c r="G22" s="9">
        <v>344.19599999999997</v>
      </c>
      <c r="H22" s="9">
        <v>4.9116666670000004</v>
      </c>
      <c r="I22" s="9">
        <v>18.678999999999998</v>
      </c>
      <c r="J22" s="9">
        <v>213.2</v>
      </c>
      <c r="K22" s="9">
        <v>12.699620767999999</v>
      </c>
      <c r="L22" s="9">
        <v>319.37788396000002</v>
      </c>
      <c r="M22" s="9">
        <v>-2823497144.0699997</v>
      </c>
      <c r="N22" s="9">
        <v>45.449999337000001</v>
      </c>
    </row>
    <row r="23" spans="1:14" x14ac:dyDescent="0.2">
      <c r="A23" s="6">
        <v>2019</v>
      </c>
      <c r="B23" s="9">
        <v>6745.6105404800001</v>
      </c>
      <c r="C23" s="9">
        <v>15438.7556991</v>
      </c>
      <c r="D23" s="9">
        <v>38968</v>
      </c>
      <c r="E23" s="9">
        <v>0</v>
      </c>
      <c r="F23" s="9">
        <v>258.77181838000001</v>
      </c>
      <c r="G23" s="9">
        <v>346.05000000000007</v>
      </c>
      <c r="H23" s="9">
        <v>4.9384259249999998</v>
      </c>
      <c r="I23" s="9">
        <v>22.475368420999999</v>
      </c>
      <c r="J23" s="9">
        <v>206.3</v>
      </c>
      <c r="K23" s="9">
        <v>14.297132741</v>
      </c>
      <c r="L23" s="9">
        <v>283.44130655999999</v>
      </c>
      <c r="M23" s="9">
        <v>-9173199288.0709991</v>
      </c>
      <c r="N23" s="9">
        <v>45.989999769000008</v>
      </c>
    </row>
    <row r="24" spans="1:14" x14ac:dyDescent="0.2">
      <c r="A24"/>
      <c r="B24"/>
      <c r="C24"/>
      <c r="D24"/>
      <c r="E24"/>
      <c r="F24"/>
      <c r="G24"/>
      <c r="H24"/>
      <c r="I24"/>
      <c r="J24"/>
      <c r="K24"/>
      <c r="L24"/>
      <c r="M24"/>
      <c r="N24"/>
    </row>
    <row r="25" spans="1:14" x14ac:dyDescent="0.2">
      <c r="A25" s="17">
        <v>2020</v>
      </c>
      <c r="B25" s="14">
        <f>_xlfn.FORECAST.ETS($A25,B$4:B$23,$A$4:$A$23)</f>
        <v>5722.8714908710599</v>
      </c>
      <c r="C25" s="14">
        <f t="shared" ref="C25:N30" si="0">_xlfn.FORECAST.ETS($A25,C$4:C$23,$A$4:$A$23)</f>
        <v>19246.233415832659</v>
      </c>
      <c r="D25" s="14">
        <f t="shared" si="0"/>
        <v>68838.255763183508</v>
      </c>
      <c r="E25" s="14">
        <f t="shared" si="0"/>
        <v>20.938467359575434</v>
      </c>
      <c r="F25" s="14">
        <f t="shared" si="0"/>
        <v>255.49239831970829</v>
      </c>
      <c r="G25" s="14">
        <f t="shared" si="0"/>
        <v>347.17126610339199</v>
      </c>
      <c r="H25" s="14">
        <f t="shared" si="0"/>
        <v>5.1049789635473575</v>
      </c>
      <c r="I25" s="14">
        <f t="shared" si="0"/>
        <v>21.719351262945874</v>
      </c>
      <c r="J25" s="14">
        <f t="shared" si="0"/>
        <v>199.17376490120293</v>
      </c>
      <c r="K25" s="14">
        <f t="shared" si="0"/>
        <v>12.39028470838069</v>
      </c>
      <c r="L25" s="14">
        <f t="shared" si="0"/>
        <v>287.69809806821803</v>
      </c>
      <c r="M25" s="14">
        <f t="shared" si="0"/>
        <v>-9351432679.4962006</v>
      </c>
      <c r="N25" s="14">
        <f t="shared" si="0"/>
        <v>45.685638848363169</v>
      </c>
    </row>
    <row r="26" spans="1:14" x14ac:dyDescent="0.2">
      <c r="A26" s="17">
        <v>2021</v>
      </c>
      <c r="B26" s="14">
        <f t="shared" ref="B26:B30" si="1">_xlfn.FORECAST.ETS($A26,B$4:B$23,$A$4:$A$23)</f>
        <v>5809.0233114705024</v>
      </c>
      <c r="C26" s="14">
        <f t="shared" si="0"/>
        <v>19918.364529039252</v>
      </c>
      <c r="D26" s="14">
        <f t="shared" si="0"/>
        <v>72409.587448046615</v>
      </c>
      <c r="E26" s="14">
        <f t="shared" si="0"/>
        <v>18.522721256865928</v>
      </c>
      <c r="F26" s="14">
        <f t="shared" si="0"/>
        <v>254.15369821422868</v>
      </c>
      <c r="G26" s="14">
        <f t="shared" si="0"/>
        <v>348.36576848979308</v>
      </c>
      <c r="H26" s="14">
        <f t="shared" si="0"/>
        <v>5.1639896182035541</v>
      </c>
      <c r="I26" s="14">
        <f t="shared" si="0"/>
        <v>21.376950473114054</v>
      </c>
      <c r="J26" s="14">
        <f t="shared" si="0"/>
        <v>192.13353118237023</v>
      </c>
      <c r="K26" s="14">
        <f t="shared" si="0"/>
        <v>12.024547505742438</v>
      </c>
      <c r="L26" s="14">
        <f t="shared" si="0"/>
        <v>291.95488957643602</v>
      </c>
      <c r="M26" s="14">
        <f t="shared" si="0"/>
        <v>-9529666070.9214039</v>
      </c>
      <c r="N26" s="14">
        <f t="shared" si="0"/>
        <v>45.38127792772633</v>
      </c>
    </row>
    <row r="27" spans="1:14" x14ac:dyDescent="0.2">
      <c r="A27" s="17">
        <v>2022</v>
      </c>
      <c r="B27" s="14">
        <f t="shared" si="1"/>
        <v>5895.175132069945</v>
      </c>
      <c r="C27" s="14">
        <f t="shared" si="0"/>
        <v>20590.495642245845</v>
      </c>
      <c r="D27" s="14">
        <f t="shared" si="0"/>
        <v>75980.919132909738</v>
      </c>
      <c r="E27" s="14">
        <f t="shared" si="0"/>
        <v>16.106975154156441</v>
      </c>
      <c r="F27" s="14">
        <f t="shared" si="0"/>
        <v>252.81499810874905</v>
      </c>
      <c r="G27" s="14">
        <f t="shared" si="0"/>
        <v>349.56027087619418</v>
      </c>
      <c r="H27" s="14">
        <f t="shared" si="0"/>
        <v>5.2230002728597498</v>
      </c>
      <c r="I27" s="14">
        <f t="shared" si="0"/>
        <v>21.034549683282236</v>
      </c>
      <c r="J27" s="14">
        <f t="shared" si="0"/>
        <v>185.09329746353754</v>
      </c>
      <c r="K27" s="14">
        <f t="shared" si="0"/>
        <v>11.658810303104188</v>
      </c>
      <c r="L27" s="14">
        <f t="shared" si="0"/>
        <v>296.21168108465406</v>
      </c>
      <c r="M27" s="14">
        <f t="shared" si="0"/>
        <v>-9707899462.3466072</v>
      </c>
      <c r="N27" s="14">
        <f t="shared" si="0"/>
        <v>45.076917007089499</v>
      </c>
    </row>
    <row r="28" spans="1:14" x14ac:dyDescent="0.2">
      <c r="A28" s="17">
        <v>2023</v>
      </c>
      <c r="B28" s="14">
        <f t="shared" si="1"/>
        <v>5981.3269526693875</v>
      </c>
      <c r="C28" s="14">
        <f t="shared" si="0"/>
        <v>21262.626755452438</v>
      </c>
      <c r="D28" s="14">
        <f t="shared" si="0"/>
        <v>79552.250817772845</v>
      </c>
      <c r="E28" s="14">
        <f t="shared" si="0"/>
        <v>13.691229051446937</v>
      </c>
      <c r="F28" s="14">
        <f t="shared" si="0"/>
        <v>251.47629800326942</v>
      </c>
      <c r="G28" s="14">
        <f t="shared" si="0"/>
        <v>350.75477326259522</v>
      </c>
      <c r="H28" s="14">
        <f t="shared" si="0"/>
        <v>5.2820109275159455</v>
      </c>
      <c r="I28" s="14">
        <f t="shared" si="0"/>
        <v>20.692148893450419</v>
      </c>
      <c r="J28" s="14">
        <f t="shared" si="0"/>
        <v>178.05306374470484</v>
      </c>
      <c r="K28" s="14">
        <f t="shared" si="0"/>
        <v>11.293073100465936</v>
      </c>
      <c r="L28" s="14">
        <f t="shared" si="0"/>
        <v>300.46847259287205</v>
      </c>
      <c r="M28" s="14">
        <f t="shared" si="0"/>
        <v>-9886132853.7718086</v>
      </c>
      <c r="N28" s="14">
        <f t="shared" si="0"/>
        <v>44.77255608645266</v>
      </c>
    </row>
    <row r="29" spans="1:14" x14ac:dyDescent="0.2">
      <c r="A29" s="17">
        <v>2024</v>
      </c>
      <c r="B29" s="14">
        <f t="shared" si="1"/>
        <v>6067.4787732688301</v>
      </c>
      <c r="C29" s="14">
        <f t="shared" si="0"/>
        <v>21934.757868659028</v>
      </c>
      <c r="D29" s="14">
        <f t="shared" si="0"/>
        <v>83123.582502635967</v>
      </c>
      <c r="E29" s="14">
        <f t="shared" si="0"/>
        <v>11.275482948737448</v>
      </c>
      <c r="F29" s="14">
        <f t="shared" si="0"/>
        <v>250.13759789778982</v>
      </c>
      <c r="G29" s="14">
        <f t="shared" si="0"/>
        <v>351.94927564899632</v>
      </c>
      <c r="H29" s="14">
        <f t="shared" si="0"/>
        <v>5.3410215821721421</v>
      </c>
      <c r="I29" s="14">
        <f t="shared" si="0"/>
        <v>20.349748103618598</v>
      </c>
      <c r="J29" s="14">
        <f t="shared" si="0"/>
        <v>171.01283002587215</v>
      </c>
      <c r="K29" s="14">
        <f t="shared" si="0"/>
        <v>10.927335897827685</v>
      </c>
      <c r="L29" s="14">
        <f t="shared" si="0"/>
        <v>304.72526410109009</v>
      </c>
      <c r="M29" s="14">
        <f t="shared" si="0"/>
        <v>-10064366245.19701</v>
      </c>
      <c r="N29" s="14">
        <f t="shared" si="0"/>
        <v>44.468195165815821</v>
      </c>
    </row>
    <row r="30" spans="1:14" x14ac:dyDescent="0.2">
      <c r="A30" s="17">
        <v>2025</v>
      </c>
      <c r="B30" s="14">
        <f t="shared" si="1"/>
        <v>6153.6305938682726</v>
      </c>
      <c r="C30" s="14">
        <f t="shared" si="0"/>
        <v>22606.888981865624</v>
      </c>
      <c r="D30" s="14">
        <f t="shared" si="0"/>
        <v>86694.914187499089</v>
      </c>
      <c r="E30" s="14">
        <f t="shared" si="0"/>
        <v>8.8597368460279462</v>
      </c>
      <c r="F30" s="14">
        <f t="shared" si="0"/>
        <v>248.79889779231019</v>
      </c>
      <c r="G30" s="14">
        <f t="shared" si="0"/>
        <v>353.14377803539742</v>
      </c>
      <c r="H30" s="14">
        <f t="shared" si="0"/>
        <v>5.4000322368283378</v>
      </c>
      <c r="I30" s="14">
        <f t="shared" si="0"/>
        <v>20.007347313786781</v>
      </c>
      <c r="J30" s="14">
        <f t="shared" si="0"/>
        <v>163.97259630703945</v>
      </c>
      <c r="K30" s="14">
        <f t="shared" si="0"/>
        <v>10.561598695189435</v>
      </c>
      <c r="L30" s="14">
        <f t="shared" si="0"/>
        <v>308.98205560930813</v>
      </c>
      <c r="M30" s="14">
        <f t="shared" si="0"/>
        <v>-10242599636.622213</v>
      </c>
      <c r="N30" s="14">
        <f t="shared" si="0"/>
        <v>44.163834245178982</v>
      </c>
    </row>
    <row r="86" spans="1:3" x14ac:dyDescent="0.2">
      <c r="A86"/>
      <c r="B86"/>
      <c r="C86"/>
    </row>
    <row r="87" spans="1:3" x14ac:dyDescent="0.2">
      <c r="A87"/>
      <c r="B87"/>
      <c r="C87"/>
    </row>
    <row r="88" spans="1:3" x14ac:dyDescent="0.2">
      <c r="A88"/>
      <c r="B88"/>
      <c r="C88"/>
    </row>
    <row r="89" spans="1:3" x14ac:dyDescent="0.2">
      <c r="A89"/>
      <c r="B89"/>
      <c r="C89"/>
    </row>
    <row r="90" spans="1:3" x14ac:dyDescent="0.2">
      <c r="A90"/>
      <c r="B90"/>
      <c r="C90"/>
    </row>
    <row r="91" spans="1:3" x14ac:dyDescent="0.2">
      <c r="A91"/>
      <c r="B91"/>
      <c r="C91"/>
    </row>
    <row r="92" spans="1:3" x14ac:dyDescent="0.2">
      <c r="A92"/>
      <c r="B92"/>
      <c r="C92"/>
    </row>
    <row r="93" spans="1:3" x14ac:dyDescent="0.2">
      <c r="A93"/>
      <c r="B93"/>
      <c r="C93"/>
    </row>
    <row r="94" spans="1:3" x14ac:dyDescent="0.2">
      <c r="A94"/>
      <c r="B94"/>
      <c r="C94"/>
    </row>
    <row r="95" spans="1:3" x14ac:dyDescent="0.2">
      <c r="A95"/>
      <c r="B95"/>
      <c r="C95"/>
    </row>
    <row r="96" spans="1:3" x14ac:dyDescent="0.2">
      <c r="A96"/>
      <c r="B96"/>
      <c r="C96"/>
    </row>
    <row r="97" spans="1:3" x14ac:dyDescent="0.2">
      <c r="A97"/>
      <c r="B97"/>
      <c r="C97"/>
    </row>
    <row r="98" spans="1:3" x14ac:dyDescent="0.2">
      <c r="A98"/>
      <c r="B98"/>
      <c r="C98"/>
    </row>
    <row r="99" spans="1:3" x14ac:dyDescent="0.2">
      <c r="A99"/>
      <c r="B99"/>
      <c r="C99"/>
    </row>
    <row r="100" spans="1:3" x14ac:dyDescent="0.2">
      <c r="A100"/>
      <c r="B100"/>
      <c r="C100"/>
    </row>
    <row r="101" spans="1:3" x14ac:dyDescent="0.2">
      <c r="A101"/>
      <c r="B101"/>
      <c r="C101"/>
    </row>
    <row r="102" spans="1:3" x14ac:dyDescent="0.2">
      <c r="A102"/>
      <c r="B102"/>
      <c r="C102"/>
    </row>
    <row r="103" spans="1:3" x14ac:dyDescent="0.2">
      <c r="A103"/>
      <c r="B103"/>
      <c r="C103"/>
    </row>
    <row r="104" spans="1:3" x14ac:dyDescent="0.2">
      <c r="A104"/>
    </row>
    <row r="105" spans="1:3" x14ac:dyDescent="0.2">
      <c r="A105"/>
    </row>
    <row r="106" spans="1:3" x14ac:dyDescent="0.2">
      <c r="A106"/>
    </row>
    <row r="107" spans="1:3" x14ac:dyDescent="0.2">
      <c r="A107"/>
    </row>
    <row r="108" spans="1:3" x14ac:dyDescent="0.2">
      <c r="A108"/>
    </row>
    <row r="109" spans="1:3" x14ac:dyDescent="0.2">
      <c r="A109"/>
    </row>
    <row r="110" spans="1:3" x14ac:dyDescent="0.2">
      <c r="A110"/>
    </row>
    <row r="111" spans="1:3" x14ac:dyDescent="0.2">
      <c r="A111"/>
    </row>
    <row r="112" spans="1:3" x14ac:dyDescent="0.2">
      <c r="A112"/>
    </row>
    <row r="113" spans="1:1" x14ac:dyDescent="0.2">
      <c r="A1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
  <sheetViews>
    <sheetView showGridLines="0" workbookViewId="0"/>
  </sheetViews>
  <sheetFormatPr baseColWidth="10" defaultRowHeight="16" x14ac:dyDescent="0.2"/>
  <cols>
    <col min="1" max="1" width="18.1640625" bestFit="1" customWidth="1"/>
    <col min="2" max="2" width="9.83203125" bestFit="1" customWidth="1"/>
    <col min="3" max="3" width="18.33203125" bestFit="1" customWidth="1"/>
    <col min="4" max="4" width="18.6640625" bestFit="1" customWidth="1"/>
    <col min="5" max="5" width="23.83203125" bestFit="1" customWidth="1"/>
    <col min="6" max="6" width="24" bestFit="1" customWidth="1"/>
    <col min="7" max="7" width="21" bestFit="1" customWidth="1"/>
    <col min="8" max="8" width="25.6640625" bestFit="1" customWidth="1"/>
    <col min="9" max="9" width="17.33203125" bestFit="1" customWidth="1"/>
    <col min="10" max="10" width="16.5" bestFit="1" customWidth="1"/>
    <col min="11" max="11" width="22.33203125" bestFit="1" customWidth="1"/>
    <col min="12" max="12" width="27" bestFit="1" customWidth="1"/>
    <col min="13" max="13" width="21.5" bestFit="1" customWidth="1"/>
    <col min="14" max="14" width="27.6640625" bestFit="1" customWidth="1"/>
    <col min="15" max="15" width="19" bestFit="1" customWidth="1"/>
  </cols>
  <sheetData>
    <row r="1" spans="1:15" x14ac:dyDescent="0.2">
      <c r="A1" s="2" t="s">
        <v>0</v>
      </c>
      <c r="B1" s="3" t="s">
        <v>1</v>
      </c>
      <c r="C1" s="3" t="s">
        <v>2</v>
      </c>
      <c r="D1" s="3" t="s">
        <v>3</v>
      </c>
      <c r="E1" s="3" t="s">
        <v>4</v>
      </c>
      <c r="F1" s="3" t="s">
        <v>5</v>
      </c>
      <c r="G1" s="3" t="s">
        <v>6</v>
      </c>
      <c r="H1" s="3" t="s">
        <v>7</v>
      </c>
      <c r="I1" s="3" t="s">
        <v>8</v>
      </c>
      <c r="J1" s="3" t="s">
        <v>9</v>
      </c>
      <c r="K1" s="3" t="s">
        <v>10</v>
      </c>
      <c r="L1" s="3" t="s">
        <v>11</v>
      </c>
      <c r="M1" s="3" t="s">
        <v>12</v>
      </c>
      <c r="N1" s="3" t="s">
        <v>13</v>
      </c>
      <c r="O1" s="4" t="s">
        <v>14</v>
      </c>
    </row>
    <row r="2" spans="1:15" x14ac:dyDescent="0.2">
      <c r="A2" s="5" t="s">
        <v>15</v>
      </c>
      <c r="B2" s="6">
        <v>2000</v>
      </c>
      <c r="C2" s="9">
        <v>47.357574730000003</v>
      </c>
      <c r="D2" s="9">
        <v>156.91220430000001</v>
      </c>
      <c r="E2" s="9">
        <v>5235</v>
      </c>
      <c r="F2" s="9">
        <v>0</v>
      </c>
      <c r="G2" s="9">
        <v>0</v>
      </c>
      <c r="H2" s="9">
        <v>55.841000000000001</v>
      </c>
      <c r="I2" s="9">
        <v>0.3</v>
      </c>
      <c r="J2" s="9">
        <v>7.4850000000000003</v>
      </c>
      <c r="K2" s="9">
        <v>128.69999999999999</v>
      </c>
      <c r="L2" s="9">
        <v>3.3926220109999998</v>
      </c>
      <c r="M2" s="9">
        <v>31.829110379999999</v>
      </c>
      <c r="N2" s="9">
        <v>0</v>
      </c>
      <c r="O2" s="10">
        <v>11.649999619999999</v>
      </c>
    </row>
    <row r="3" spans="1:15" x14ac:dyDescent="0.2">
      <c r="A3" s="5" t="s">
        <v>15</v>
      </c>
      <c r="B3" s="6">
        <v>2001</v>
      </c>
      <c r="C3" s="9">
        <v>47.500014520000001</v>
      </c>
      <c r="D3" s="9">
        <v>168.1694076</v>
      </c>
      <c r="E3" s="9">
        <v>5055</v>
      </c>
      <c r="F3" s="9">
        <v>0</v>
      </c>
      <c r="G3" s="9">
        <v>0</v>
      </c>
      <c r="H3" s="9">
        <v>56.308</v>
      </c>
      <c r="I3" s="9">
        <v>0.39</v>
      </c>
      <c r="J3" s="9">
        <v>7.3869999999999996</v>
      </c>
      <c r="K3" s="9">
        <v>124.6</v>
      </c>
      <c r="L3" s="9">
        <v>4.3141305680000004</v>
      </c>
      <c r="M3" s="9">
        <v>33.095898050000002</v>
      </c>
      <c r="N3" s="9">
        <v>0</v>
      </c>
      <c r="O3" s="10">
        <v>11.630000109999999</v>
      </c>
    </row>
    <row r="4" spans="1:15" x14ac:dyDescent="0.2">
      <c r="A4" s="5" t="s">
        <v>15</v>
      </c>
      <c r="B4" s="6">
        <v>2002</v>
      </c>
      <c r="C4" s="9">
        <v>47.262999999999998</v>
      </c>
      <c r="D4" s="9">
        <v>179.42661100000001</v>
      </c>
      <c r="E4" s="9">
        <v>890</v>
      </c>
      <c r="F4" s="9">
        <v>0</v>
      </c>
      <c r="G4" s="9">
        <v>0</v>
      </c>
      <c r="H4" s="9">
        <v>56.783999999999999</v>
      </c>
      <c r="I4" s="9">
        <v>0.39</v>
      </c>
      <c r="J4" s="9">
        <v>7.2720000000000002</v>
      </c>
      <c r="K4" s="9">
        <v>120.4</v>
      </c>
      <c r="L4" s="9">
        <v>4.9108501459999996</v>
      </c>
      <c r="M4" s="9">
        <v>34.618095760000003</v>
      </c>
      <c r="N4" s="9">
        <v>0</v>
      </c>
      <c r="O4" s="10">
        <v>11.68000031</v>
      </c>
    </row>
    <row r="5" spans="1:15" x14ac:dyDescent="0.2">
      <c r="A5" s="5" t="s">
        <v>15</v>
      </c>
      <c r="B5" s="6">
        <v>2003</v>
      </c>
      <c r="C5" s="9">
        <v>48.762753580000002</v>
      </c>
      <c r="D5" s="9">
        <v>190.68381429999999</v>
      </c>
      <c r="E5" s="9">
        <v>687</v>
      </c>
      <c r="F5" s="9">
        <v>0</v>
      </c>
      <c r="G5" s="9">
        <v>0</v>
      </c>
      <c r="H5" s="9">
        <v>57.271000000000001</v>
      </c>
      <c r="I5" s="9">
        <v>0.39</v>
      </c>
      <c r="J5" s="9">
        <v>7.1479999999999997</v>
      </c>
      <c r="K5" s="9">
        <v>116.3</v>
      </c>
      <c r="L5" s="9">
        <v>5.0807950269999997</v>
      </c>
      <c r="M5" s="9">
        <v>36.272510189999998</v>
      </c>
      <c r="N5" s="9">
        <v>0</v>
      </c>
      <c r="O5" s="10">
        <v>11.68000031</v>
      </c>
    </row>
    <row r="6" spans="1:15" x14ac:dyDescent="0.2">
      <c r="A6" s="5" t="s">
        <v>15</v>
      </c>
      <c r="B6" s="6">
        <v>2004</v>
      </c>
      <c r="C6" s="9">
        <v>47.845312499999999</v>
      </c>
      <c r="D6" s="9">
        <v>211.3821169</v>
      </c>
      <c r="E6" s="9">
        <v>715</v>
      </c>
      <c r="F6" s="9">
        <v>0</v>
      </c>
      <c r="G6" s="9">
        <v>0</v>
      </c>
      <c r="H6" s="9">
        <v>57.771999999999998</v>
      </c>
      <c r="I6" s="9">
        <v>0.39</v>
      </c>
      <c r="J6" s="9">
        <v>7.016</v>
      </c>
      <c r="K6" s="9">
        <v>112.1</v>
      </c>
      <c r="L6" s="9">
        <v>4.9770197779999998</v>
      </c>
      <c r="M6" s="9">
        <v>37.874404929999997</v>
      </c>
      <c r="N6" s="9">
        <v>0</v>
      </c>
      <c r="O6" s="10">
        <v>11.60999966</v>
      </c>
    </row>
    <row r="7" spans="1:15" x14ac:dyDescent="0.2">
      <c r="A7" s="5" t="s">
        <v>15</v>
      </c>
      <c r="B7" s="6">
        <v>2005</v>
      </c>
      <c r="C7" s="9">
        <v>49.494597499999998</v>
      </c>
      <c r="D7" s="9">
        <v>242.0312849</v>
      </c>
      <c r="E7" s="9">
        <v>1595</v>
      </c>
      <c r="F7" s="9">
        <v>0</v>
      </c>
      <c r="G7" s="9">
        <v>0</v>
      </c>
      <c r="H7" s="9">
        <v>58.29</v>
      </c>
      <c r="I7" s="9">
        <v>0.42</v>
      </c>
      <c r="J7" s="9">
        <v>6.875</v>
      </c>
      <c r="K7" s="9">
        <v>107.9</v>
      </c>
      <c r="L7" s="9">
        <v>4.5809149720000004</v>
      </c>
      <c r="M7" s="9">
        <v>39.295219500000002</v>
      </c>
      <c r="N7" s="9">
        <v>0</v>
      </c>
      <c r="O7" s="10">
        <v>11.52000046</v>
      </c>
    </row>
    <row r="8" spans="1:15" x14ac:dyDescent="0.2">
      <c r="A8" s="5" t="s">
        <v>15</v>
      </c>
      <c r="B8" s="6">
        <v>2006</v>
      </c>
      <c r="C8" s="9">
        <v>49.92533083</v>
      </c>
      <c r="D8" s="9">
        <v>263.73369170000001</v>
      </c>
      <c r="E8" s="9">
        <v>4750</v>
      </c>
      <c r="F8" s="9">
        <v>0</v>
      </c>
      <c r="G8" s="9">
        <v>0</v>
      </c>
      <c r="H8" s="9">
        <v>58.826000000000001</v>
      </c>
      <c r="I8" s="9">
        <v>0.42</v>
      </c>
      <c r="J8" s="9">
        <v>6.7220000000000004</v>
      </c>
      <c r="K8" s="9">
        <v>103.7</v>
      </c>
      <c r="L8" s="9">
        <v>3.8850239599999998</v>
      </c>
      <c r="M8" s="9">
        <v>40.48808167</v>
      </c>
      <c r="N8" s="9">
        <v>0</v>
      </c>
      <c r="O8" s="10">
        <v>11.34000015</v>
      </c>
    </row>
    <row r="9" spans="1:15" x14ac:dyDescent="0.2">
      <c r="A9" s="5" t="s">
        <v>15</v>
      </c>
      <c r="B9" s="6">
        <v>2007</v>
      </c>
      <c r="C9" s="9">
        <v>49.962017770000003</v>
      </c>
      <c r="D9" s="9">
        <v>359.69323750000001</v>
      </c>
      <c r="E9" s="9">
        <v>6906</v>
      </c>
      <c r="F9" s="9">
        <v>0</v>
      </c>
      <c r="G9" s="9">
        <v>0</v>
      </c>
      <c r="H9" s="9">
        <v>59.375</v>
      </c>
      <c r="I9" s="9">
        <v>0.42</v>
      </c>
      <c r="J9" s="9">
        <v>6.5549999999999997</v>
      </c>
      <c r="K9" s="9">
        <v>99.5</v>
      </c>
      <c r="L9" s="9">
        <v>3.3891053439999999</v>
      </c>
      <c r="M9" s="9">
        <v>41.51048617</v>
      </c>
      <c r="N9" s="9">
        <v>0</v>
      </c>
      <c r="O9" s="10">
        <v>11.18000031</v>
      </c>
    </row>
    <row r="10" spans="1:15" x14ac:dyDescent="0.2">
      <c r="A10" s="5" t="s">
        <v>15</v>
      </c>
      <c r="B10" s="6">
        <v>2008</v>
      </c>
      <c r="C10" s="9">
        <v>50.249614739999998</v>
      </c>
      <c r="D10" s="9">
        <v>364.66074479999997</v>
      </c>
      <c r="E10" s="9">
        <v>5552</v>
      </c>
      <c r="F10" s="9">
        <v>0</v>
      </c>
      <c r="G10" s="9">
        <v>0</v>
      </c>
      <c r="H10" s="9">
        <v>59.93</v>
      </c>
      <c r="I10" s="9">
        <v>0.42</v>
      </c>
      <c r="J10" s="9">
        <v>6.3730000000000002</v>
      </c>
      <c r="K10" s="9">
        <v>95.4</v>
      </c>
      <c r="L10" s="9">
        <v>3.1598921510000002</v>
      </c>
      <c r="M10" s="9">
        <v>42.462818980000002</v>
      </c>
      <c r="N10" s="9">
        <v>-47951776.130000003</v>
      </c>
      <c r="O10" s="10">
        <v>11.10999966</v>
      </c>
    </row>
    <row r="11" spans="1:15" x14ac:dyDescent="0.2">
      <c r="A11" s="5" t="s">
        <v>15</v>
      </c>
      <c r="B11" s="6">
        <v>2009</v>
      </c>
      <c r="C11" s="9">
        <v>50.325000000000003</v>
      </c>
      <c r="D11" s="9">
        <v>438.07603440000003</v>
      </c>
      <c r="E11" s="9">
        <v>6341</v>
      </c>
      <c r="F11" s="9">
        <v>3.9267744950000001</v>
      </c>
      <c r="G11" s="9">
        <v>0</v>
      </c>
      <c r="H11" s="9">
        <v>60.484000000000002</v>
      </c>
      <c r="I11" s="9">
        <v>0.42</v>
      </c>
      <c r="J11" s="9">
        <v>6.18</v>
      </c>
      <c r="K11" s="9">
        <v>91.4</v>
      </c>
      <c r="L11" s="9">
        <v>3.2850072529999998</v>
      </c>
      <c r="M11" s="9">
        <v>43.49295867</v>
      </c>
      <c r="N11" s="9">
        <v>-55860135.469999999</v>
      </c>
      <c r="O11" s="10">
        <v>11.460000040000001</v>
      </c>
    </row>
    <row r="12" spans="1:15" x14ac:dyDescent="0.2">
      <c r="A12" s="5" t="s">
        <v>15</v>
      </c>
      <c r="B12" s="6">
        <v>2010</v>
      </c>
      <c r="C12" s="9">
        <v>46.452461</v>
      </c>
      <c r="D12" s="9">
        <v>543.30304190000004</v>
      </c>
      <c r="E12" s="9">
        <v>6864</v>
      </c>
      <c r="F12" s="9">
        <v>3.3681096080000001</v>
      </c>
      <c r="G12" s="9">
        <v>0</v>
      </c>
      <c r="H12" s="9">
        <v>61.027999999999999</v>
      </c>
      <c r="I12" s="9">
        <v>0.43</v>
      </c>
      <c r="J12" s="9">
        <v>5.9770000000000003</v>
      </c>
      <c r="K12" s="9">
        <v>87.6</v>
      </c>
      <c r="L12" s="9">
        <v>3.6309543629999999</v>
      </c>
      <c r="M12" s="9">
        <v>44.704082040000003</v>
      </c>
      <c r="N12" s="9">
        <v>-192022479.5</v>
      </c>
      <c r="O12" s="10">
        <v>11.52000046</v>
      </c>
    </row>
    <row r="13" spans="1:15" x14ac:dyDescent="0.2">
      <c r="A13" s="5" t="s">
        <v>15</v>
      </c>
      <c r="B13" s="6">
        <v>2011</v>
      </c>
      <c r="C13" s="9">
        <v>46.747007740000001</v>
      </c>
      <c r="D13" s="9">
        <v>591.16275900000005</v>
      </c>
      <c r="E13" s="9">
        <v>7403</v>
      </c>
      <c r="F13" s="9">
        <v>4.087336724</v>
      </c>
      <c r="G13" s="9">
        <v>0</v>
      </c>
      <c r="H13" s="9">
        <v>61.552999999999997</v>
      </c>
      <c r="I13" s="9">
        <v>0.44</v>
      </c>
      <c r="J13" s="9">
        <v>5.77</v>
      </c>
      <c r="K13" s="9">
        <v>83.9</v>
      </c>
      <c r="L13" s="9">
        <v>4.0281021480000003</v>
      </c>
      <c r="M13" s="9">
        <v>46.131502930000003</v>
      </c>
      <c r="N13" s="9">
        <v>-51036283.609999999</v>
      </c>
      <c r="O13" s="10">
        <v>11.510000229999999</v>
      </c>
    </row>
    <row r="14" spans="1:15" x14ac:dyDescent="0.2">
      <c r="A14" s="5" t="s">
        <v>15</v>
      </c>
      <c r="B14" s="6">
        <v>2012</v>
      </c>
      <c r="C14" s="9">
        <v>50.921399999999998</v>
      </c>
      <c r="D14" s="9">
        <v>641.87147919999995</v>
      </c>
      <c r="E14" s="9">
        <v>7720</v>
      </c>
      <c r="F14" s="9">
        <v>6.2513281669999996</v>
      </c>
      <c r="G14" s="9">
        <v>0</v>
      </c>
      <c r="H14" s="9">
        <v>62.054000000000002</v>
      </c>
      <c r="I14" s="9">
        <v>0.53</v>
      </c>
      <c r="J14" s="9">
        <v>5.5620000000000003</v>
      </c>
      <c r="K14" s="9">
        <v>80.3</v>
      </c>
      <c r="L14" s="9">
        <v>4.2889380130000001</v>
      </c>
      <c r="M14" s="9">
        <v>47.730563979999999</v>
      </c>
      <c r="N14" s="9">
        <v>-65684511.340000004</v>
      </c>
      <c r="O14" s="10">
        <v>11.52000046</v>
      </c>
    </row>
    <row r="15" spans="1:15" x14ac:dyDescent="0.2">
      <c r="A15" s="5" t="s">
        <v>15</v>
      </c>
      <c r="B15" s="6">
        <v>2013</v>
      </c>
      <c r="C15" s="9">
        <v>55.377499999999998</v>
      </c>
      <c r="D15" s="9">
        <v>637.16552320000005</v>
      </c>
      <c r="E15" s="9">
        <v>8056</v>
      </c>
      <c r="F15" s="9">
        <v>0</v>
      </c>
      <c r="G15" s="9">
        <v>0</v>
      </c>
      <c r="H15" s="9">
        <v>62.524999999999999</v>
      </c>
      <c r="I15" s="9">
        <v>0.53</v>
      </c>
      <c r="J15" s="9">
        <v>5.359</v>
      </c>
      <c r="K15" s="9">
        <v>76.8</v>
      </c>
      <c r="L15" s="9">
        <v>4.3723547600000003</v>
      </c>
      <c r="M15" s="9">
        <v>49.428038170000001</v>
      </c>
      <c r="N15" s="9">
        <v>-47774027.009999998</v>
      </c>
      <c r="O15" s="10">
        <v>11.539999959999999</v>
      </c>
    </row>
    <row r="16" spans="1:15" x14ac:dyDescent="0.2">
      <c r="A16" s="5" t="s">
        <v>15</v>
      </c>
      <c r="B16" s="6">
        <v>2014</v>
      </c>
      <c r="C16" s="9">
        <v>57.247500000000002</v>
      </c>
      <c r="D16" s="9">
        <v>613.85668920000001</v>
      </c>
      <c r="E16" s="9">
        <v>12284</v>
      </c>
      <c r="F16" s="9">
        <v>0</v>
      </c>
      <c r="G16" s="9">
        <v>0</v>
      </c>
      <c r="H16" s="9">
        <v>62.966000000000001</v>
      </c>
      <c r="I16" s="9">
        <v>0.5</v>
      </c>
      <c r="J16" s="9">
        <v>5.1630000000000003</v>
      </c>
      <c r="K16" s="9">
        <v>73.599999999999994</v>
      </c>
      <c r="L16" s="9">
        <v>4.2297678339999996</v>
      </c>
      <c r="M16" s="9">
        <v>51.114778049999998</v>
      </c>
      <c r="N16" s="9">
        <v>-42994416.210000001</v>
      </c>
      <c r="O16" s="10">
        <v>11.44999981</v>
      </c>
    </row>
    <row r="17" spans="1:15" x14ac:dyDescent="0.2">
      <c r="A17" s="5" t="s">
        <v>15</v>
      </c>
      <c r="B17" s="6">
        <v>2015</v>
      </c>
      <c r="C17" s="9">
        <v>61.143461539999997</v>
      </c>
      <c r="D17" s="9">
        <v>578.46635289999995</v>
      </c>
      <c r="E17" s="9">
        <v>17273</v>
      </c>
      <c r="F17" s="9">
        <v>9.7839217820000002</v>
      </c>
      <c r="G17" s="9">
        <v>0</v>
      </c>
      <c r="H17" s="9">
        <v>63.377000000000002</v>
      </c>
      <c r="I17" s="9">
        <v>0.5</v>
      </c>
      <c r="J17" s="9">
        <v>4.976</v>
      </c>
      <c r="K17" s="9">
        <v>70.400000000000006</v>
      </c>
      <c r="L17" s="9">
        <v>3.9517621909999998</v>
      </c>
      <c r="M17" s="9">
        <v>52.7120715</v>
      </c>
      <c r="N17" s="9">
        <v>-166983554.90000001</v>
      </c>
      <c r="O17" s="10">
        <v>11.39000034</v>
      </c>
    </row>
    <row r="18" spans="1:15" x14ac:dyDescent="0.2">
      <c r="A18" s="5" t="s">
        <v>15</v>
      </c>
      <c r="B18" s="6">
        <v>2016</v>
      </c>
      <c r="C18" s="9">
        <v>67.866085769999998</v>
      </c>
      <c r="D18" s="9">
        <v>509.21866130000001</v>
      </c>
      <c r="E18" s="9">
        <v>17978</v>
      </c>
      <c r="F18" s="9">
        <v>6.5511634560000003</v>
      </c>
      <c r="G18" s="9">
        <v>0</v>
      </c>
      <c r="H18" s="9">
        <v>63.762999999999998</v>
      </c>
      <c r="I18" s="9">
        <v>0.5</v>
      </c>
      <c r="J18" s="9">
        <v>4.8</v>
      </c>
      <c r="K18" s="9">
        <v>67.599999999999994</v>
      </c>
      <c r="L18" s="9">
        <v>3.6494102210000001</v>
      </c>
      <c r="M18" s="9">
        <v>54.197114239999998</v>
      </c>
      <c r="N18" s="9">
        <v>-79585268.75</v>
      </c>
      <c r="O18" s="10">
        <v>11.31000042</v>
      </c>
    </row>
    <row r="19" spans="1:15" x14ac:dyDescent="0.2">
      <c r="A19" s="5" t="s">
        <v>15</v>
      </c>
      <c r="B19" s="6">
        <v>2017</v>
      </c>
      <c r="C19" s="9">
        <v>68.026904079999994</v>
      </c>
      <c r="D19" s="9">
        <v>519.88477309999996</v>
      </c>
      <c r="E19" s="9">
        <v>19014</v>
      </c>
      <c r="F19" s="9">
        <v>6.6784014410000001</v>
      </c>
      <c r="G19" s="9">
        <v>0</v>
      </c>
      <c r="H19" s="9">
        <v>64.13</v>
      </c>
      <c r="I19" s="9">
        <v>0.39</v>
      </c>
      <c r="J19" s="9">
        <v>4.633</v>
      </c>
      <c r="K19" s="9">
        <v>64.900000000000006</v>
      </c>
      <c r="L19" s="9">
        <v>3.4634074830000001</v>
      </c>
      <c r="M19" s="9">
        <v>55.595993020000002</v>
      </c>
      <c r="N19" s="9">
        <v>-40273161</v>
      </c>
      <c r="O19" s="10">
        <v>11.18000031</v>
      </c>
    </row>
    <row r="20" spans="1:15" x14ac:dyDescent="0.2">
      <c r="A20" s="5" t="s">
        <v>15</v>
      </c>
      <c r="B20" s="6">
        <v>2018</v>
      </c>
      <c r="C20" s="9">
        <v>72.083247180000001</v>
      </c>
      <c r="D20" s="9">
        <v>493.75041809999999</v>
      </c>
      <c r="E20" s="9">
        <v>25676</v>
      </c>
      <c r="F20" s="9">
        <v>6.6555611519999998</v>
      </c>
      <c r="G20" s="9">
        <v>0</v>
      </c>
      <c r="H20" s="9">
        <v>64.486000000000004</v>
      </c>
      <c r="I20" s="9">
        <v>0.43222222199999999</v>
      </c>
      <c r="J20" s="9">
        <v>4.4729999999999999</v>
      </c>
      <c r="K20" s="9">
        <v>62.5</v>
      </c>
      <c r="L20" s="9">
        <v>3.3503829760000001</v>
      </c>
      <c r="M20" s="9">
        <v>56.937760009999998</v>
      </c>
      <c r="N20" s="9">
        <v>-80631404.069999993</v>
      </c>
      <c r="O20" s="10">
        <v>11.06000042</v>
      </c>
    </row>
    <row r="21" spans="1:15" x14ac:dyDescent="0.2">
      <c r="A21" s="5" t="s">
        <v>15</v>
      </c>
      <c r="B21" s="6">
        <v>2019</v>
      </c>
      <c r="C21" s="9">
        <v>77.737949180000001</v>
      </c>
      <c r="D21" s="9">
        <v>507.10343189999998</v>
      </c>
      <c r="E21" s="9">
        <v>29940</v>
      </c>
      <c r="F21" s="9">
        <v>0</v>
      </c>
      <c r="G21" s="9">
        <v>0</v>
      </c>
      <c r="H21" s="9">
        <v>64.841999999999999</v>
      </c>
      <c r="I21" s="9">
        <v>0.43956790099999998</v>
      </c>
      <c r="J21" s="9">
        <v>6.0908421050000001</v>
      </c>
      <c r="K21" s="9">
        <v>60.3</v>
      </c>
      <c r="L21" s="9">
        <v>3.322571935</v>
      </c>
      <c r="M21" s="9">
        <v>44.183762539999996</v>
      </c>
      <c r="N21" s="9">
        <v>2916492.929</v>
      </c>
      <c r="O21" s="10">
        <v>10.97999954</v>
      </c>
    </row>
    <row r="22" spans="1:15" x14ac:dyDescent="0.2">
      <c r="A22" s="5" t="s">
        <v>16</v>
      </c>
      <c r="B22" s="6">
        <v>2000</v>
      </c>
      <c r="C22" s="9">
        <v>11.225</v>
      </c>
      <c r="D22" s="9">
        <v>1177.6292679999999</v>
      </c>
      <c r="E22" s="9">
        <v>0</v>
      </c>
      <c r="F22" s="9">
        <v>2.17539046</v>
      </c>
      <c r="G22" s="9">
        <v>93.860050000000001</v>
      </c>
      <c r="H22" s="9">
        <v>73.11</v>
      </c>
      <c r="I22" s="9">
        <v>1.4</v>
      </c>
      <c r="J22" s="9">
        <v>4.0759999999999996</v>
      </c>
      <c r="K22" s="9">
        <v>23.1</v>
      </c>
      <c r="L22" s="9">
        <v>3.1608917160000001</v>
      </c>
      <c r="M22" s="9">
        <v>89.296158449999993</v>
      </c>
      <c r="N22" s="9">
        <v>-270000000</v>
      </c>
      <c r="O22" s="10">
        <v>9.5100002289999992</v>
      </c>
    </row>
    <row r="23" spans="1:15" x14ac:dyDescent="0.2">
      <c r="A23" s="5" t="s">
        <v>16</v>
      </c>
      <c r="B23" s="6">
        <v>2001</v>
      </c>
      <c r="C23" s="9">
        <v>11.225</v>
      </c>
      <c r="D23" s="9">
        <v>1258.447322</v>
      </c>
      <c r="E23" s="9">
        <v>0</v>
      </c>
      <c r="F23" s="9">
        <v>2.2425596670000001</v>
      </c>
      <c r="G23" s="9">
        <v>94.564790000000002</v>
      </c>
      <c r="H23" s="9">
        <v>73.370999999999995</v>
      </c>
      <c r="I23" s="9">
        <v>1.4</v>
      </c>
      <c r="J23" s="9">
        <v>4.0069999999999997</v>
      </c>
      <c r="K23" s="9">
        <v>22.2</v>
      </c>
      <c r="L23" s="9">
        <v>2.8484016730000001</v>
      </c>
      <c r="M23" s="9">
        <v>91.231695509999994</v>
      </c>
      <c r="N23" s="9">
        <v>-110000000</v>
      </c>
      <c r="O23" s="10">
        <v>11.630000109999999</v>
      </c>
    </row>
    <row r="24" spans="1:15" x14ac:dyDescent="0.2">
      <c r="A24" s="5" t="s">
        <v>16</v>
      </c>
      <c r="B24" s="6">
        <v>2002</v>
      </c>
      <c r="C24" s="9">
        <v>11.225</v>
      </c>
      <c r="D24" s="9">
        <v>1263.255122</v>
      </c>
      <c r="E24" s="9">
        <v>0</v>
      </c>
      <c r="F24" s="9">
        <v>2.1539831010000001</v>
      </c>
      <c r="G24" s="9">
        <v>94.882829999999998</v>
      </c>
      <c r="H24" s="9">
        <v>73.662999999999997</v>
      </c>
      <c r="I24" s="9">
        <v>1.38</v>
      </c>
      <c r="J24" s="9">
        <v>3.948</v>
      </c>
      <c r="K24" s="9">
        <v>21.4</v>
      </c>
      <c r="L24" s="9">
        <v>2.5802666410000001</v>
      </c>
      <c r="M24" s="9">
        <v>92.962411579999994</v>
      </c>
      <c r="N24" s="9">
        <v>-115000000</v>
      </c>
      <c r="O24" s="10">
        <v>10.97999954</v>
      </c>
    </row>
    <row r="25" spans="1:15" x14ac:dyDescent="0.2">
      <c r="A25" s="5" t="s">
        <v>16</v>
      </c>
      <c r="B25" s="6">
        <v>2003</v>
      </c>
      <c r="C25" s="9">
        <v>11.225</v>
      </c>
      <c r="D25" s="9">
        <v>1253.3951460000001</v>
      </c>
      <c r="E25" s="9">
        <v>0</v>
      </c>
      <c r="F25" s="9">
        <v>2.3255528179999998</v>
      </c>
      <c r="G25" s="9">
        <v>91.701430000000002</v>
      </c>
      <c r="H25" s="9">
        <v>73.966999999999999</v>
      </c>
      <c r="I25" s="9">
        <v>1.49</v>
      </c>
      <c r="J25" s="9">
        <v>3.899</v>
      </c>
      <c r="K25" s="9">
        <v>20.8</v>
      </c>
      <c r="L25" s="9">
        <v>2.6107014230000001</v>
      </c>
      <c r="M25" s="9">
        <v>94.859273380000005</v>
      </c>
      <c r="N25" s="9">
        <v>-160000000</v>
      </c>
      <c r="O25" s="10">
        <v>10.27999973</v>
      </c>
    </row>
    <row r="26" spans="1:15" x14ac:dyDescent="0.2">
      <c r="A26" s="5" t="s">
        <v>16</v>
      </c>
      <c r="B26" s="6">
        <v>2004</v>
      </c>
      <c r="C26" s="9">
        <v>11.225</v>
      </c>
      <c r="D26" s="9">
        <v>1407.1784239999999</v>
      </c>
      <c r="E26" s="9">
        <v>1</v>
      </c>
      <c r="F26" s="9">
        <v>2.3895228510000002</v>
      </c>
      <c r="G26" s="9">
        <v>92.511970000000005</v>
      </c>
      <c r="H26" s="9">
        <v>74.25</v>
      </c>
      <c r="I26" s="9">
        <v>1.49</v>
      </c>
      <c r="J26" s="9">
        <v>3.8570000000000002</v>
      </c>
      <c r="K26" s="9">
        <v>20.2</v>
      </c>
      <c r="L26" s="9">
        <v>3.0329236659999999</v>
      </c>
      <c r="M26" s="9">
        <v>97.117312200000001</v>
      </c>
      <c r="N26" s="9">
        <v>-275000000</v>
      </c>
      <c r="O26" s="10">
        <v>9.5900001530000001</v>
      </c>
    </row>
    <row r="27" spans="1:15" x14ac:dyDescent="0.2">
      <c r="A27" s="5" t="s">
        <v>16</v>
      </c>
      <c r="B27" s="6">
        <v>2005</v>
      </c>
      <c r="C27" s="9">
        <v>11.225</v>
      </c>
      <c r="D27" s="9">
        <v>1571.7384070000001</v>
      </c>
      <c r="E27" s="9">
        <v>0</v>
      </c>
      <c r="F27" s="9">
        <v>2.3418976709999999</v>
      </c>
      <c r="G27" s="9">
        <v>92.570750000000004</v>
      </c>
      <c r="H27" s="9">
        <v>74.430000000000007</v>
      </c>
      <c r="I27" s="9">
        <v>1.28</v>
      </c>
      <c r="J27" s="9">
        <v>3.8140000000000001</v>
      </c>
      <c r="K27" s="9">
        <v>19.8</v>
      </c>
      <c r="L27" s="9">
        <v>3.6287849950000002</v>
      </c>
      <c r="M27" s="9">
        <v>100.0227488</v>
      </c>
      <c r="N27" s="9">
        <v>-500000000</v>
      </c>
      <c r="O27" s="10">
        <v>8.8999996190000008</v>
      </c>
    </row>
    <row r="28" spans="1:15" x14ac:dyDescent="0.2">
      <c r="A28" s="5" t="s">
        <v>16</v>
      </c>
      <c r="B28" s="6">
        <v>2006</v>
      </c>
      <c r="C28" s="9">
        <v>11.225</v>
      </c>
      <c r="D28" s="9">
        <v>1748.9056800000001</v>
      </c>
      <c r="E28" s="9">
        <v>0</v>
      </c>
      <c r="F28" s="9">
        <v>2.3400702350000002</v>
      </c>
      <c r="G28" s="9">
        <v>89.914119999999997</v>
      </c>
      <c r="H28" s="9">
        <v>74.412000000000006</v>
      </c>
      <c r="I28" s="9">
        <v>1.47</v>
      </c>
      <c r="J28" s="9">
        <v>3.762</v>
      </c>
      <c r="K28" s="9">
        <v>19.399999999999999</v>
      </c>
      <c r="L28" s="9">
        <v>4.4059778530000004</v>
      </c>
      <c r="M28" s="9">
        <v>103.7916354</v>
      </c>
      <c r="N28" s="9">
        <v>-659000000</v>
      </c>
      <c r="O28" s="10">
        <v>8.1700000760000009</v>
      </c>
    </row>
    <row r="29" spans="1:15" x14ac:dyDescent="0.2">
      <c r="A29" s="5" t="s">
        <v>16</v>
      </c>
      <c r="B29" s="6">
        <v>2007</v>
      </c>
      <c r="C29" s="9">
        <v>11.225</v>
      </c>
      <c r="D29" s="9">
        <v>2032.6234890000001</v>
      </c>
      <c r="E29" s="9">
        <v>0</v>
      </c>
      <c r="F29" s="9">
        <v>2.6813216070000001</v>
      </c>
      <c r="G29" s="9">
        <v>91.008960000000002</v>
      </c>
      <c r="H29" s="9">
        <v>74.152000000000001</v>
      </c>
      <c r="I29" s="9">
        <v>1.47</v>
      </c>
      <c r="J29" s="9">
        <v>3.6960000000000002</v>
      </c>
      <c r="K29" s="9">
        <v>19.2</v>
      </c>
      <c r="L29" s="9">
        <v>4.8791797639999999</v>
      </c>
      <c r="M29" s="9">
        <v>108.24577429999999</v>
      </c>
      <c r="N29" s="9">
        <v>-1241959115</v>
      </c>
      <c r="O29" s="10">
        <v>8.4200000760000009</v>
      </c>
    </row>
    <row r="30" spans="1:15" x14ac:dyDescent="0.2">
      <c r="A30" s="5" t="s">
        <v>16</v>
      </c>
      <c r="B30" s="6">
        <v>2008</v>
      </c>
      <c r="C30" s="9">
        <v>11.225</v>
      </c>
      <c r="D30" s="9">
        <v>1947.508147</v>
      </c>
      <c r="E30" s="9">
        <v>0</v>
      </c>
      <c r="F30" s="9">
        <v>2.5600031589999999</v>
      </c>
      <c r="G30" s="9">
        <v>91.757480000000001</v>
      </c>
      <c r="H30" s="9">
        <v>73.647000000000006</v>
      </c>
      <c r="I30" s="9">
        <v>1.54</v>
      </c>
      <c r="J30" s="9">
        <v>3.613</v>
      </c>
      <c r="K30" s="9">
        <v>19</v>
      </c>
      <c r="L30" s="9">
        <v>4.5423896069999996</v>
      </c>
      <c r="M30" s="9">
        <v>112.5247114</v>
      </c>
      <c r="N30" s="9">
        <v>-1465623386</v>
      </c>
      <c r="O30" s="10">
        <v>10.93999958</v>
      </c>
    </row>
    <row r="31" spans="1:15" x14ac:dyDescent="0.2">
      <c r="A31" s="5" t="s">
        <v>16</v>
      </c>
      <c r="B31" s="6">
        <v>2009</v>
      </c>
      <c r="C31" s="9">
        <v>11.225</v>
      </c>
      <c r="D31" s="9">
        <v>1973.042749</v>
      </c>
      <c r="E31" s="9">
        <v>0</v>
      </c>
      <c r="F31" s="9">
        <v>2.2446611839999999</v>
      </c>
      <c r="G31" s="9">
        <v>92.80847</v>
      </c>
      <c r="H31" s="9">
        <v>72.938000000000002</v>
      </c>
      <c r="I31" s="9">
        <v>1.51</v>
      </c>
      <c r="J31" s="9">
        <v>3.5139999999999998</v>
      </c>
      <c r="K31" s="9">
        <v>19</v>
      </c>
      <c r="L31" s="9">
        <v>3.2458405180000001</v>
      </c>
      <c r="M31" s="9">
        <v>115.47523959999999</v>
      </c>
      <c r="N31" s="9">
        <v>-2569548272</v>
      </c>
      <c r="O31" s="10">
        <v>8.1400003430000005</v>
      </c>
    </row>
    <row r="32" spans="1:15" x14ac:dyDescent="0.2">
      <c r="A32" s="5" t="s">
        <v>16</v>
      </c>
      <c r="B32" s="6">
        <v>2010</v>
      </c>
      <c r="C32" s="9">
        <v>11.225</v>
      </c>
      <c r="D32" s="9">
        <v>1965.3823689999999</v>
      </c>
      <c r="E32" s="9">
        <v>0</v>
      </c>
      <c r="F32" s="9">
        <v>2.1673451670000001</v>
      </c>
      <c r="G32" s="9">
        <v>92.961280000000002</v>
      </c>
      <c r="H32" s="9">
        <v>72.108000000000004</v>
      </c>
      <c r="I32" s="9">
        <v>1.54</v>
      </c>
      <c r="J32" s="9">
        <v>3.4039999999999999</v>
      </c>
      <c r="K32" s="9">
        <v>19</v>
      </c>
      <c r="L32" s="9">
        <v>1.3910412459999999</v>
      </c>
      <c r="M32" s="9">
        <v>116.3346349</v>
      </c>
      <c r="N32" s="9">
        <v>-1469196863</v>
      </c>
      <c r="O32" s="10">
        <v>8.6099996569999995</v>
      </c>
    </row>
    <row r="33" spans="1:15" x14ac:dyDescent="0.2">
      <c r="A33" s="5" t="s">
        <v>16</v>
      </c>
      <c r="B33" s="6">
        <v>2011</v>
      </c>
      <c r="C33" s="9">
        <v>48.33666667</v>
      </c>
      <c r="D33" s="9">
        <v>1967.6804830000001</v>
      </c>
      <c r="E33" s="9">
        <v>1142</v>
      </c>
      <c r="F33" s="9">
        <v>0</v>
      </c>
      <c r="G33" s="9">
        <v>93.114090000000004</v>
      </c>
      <c r="H33" s="9">
        <v>71.27</v>
      </c>
      <c r="I33" s="9">
        <v>1.55</v>
      </c>
      <c r="J33" s="9">
        <v>3.29</v>
      </c>
      <c r="K33" s="9">
        <v>19.399999999999999</v>
      </c>
      <c r="L33" s="9">
        <v>-3.1688651970000001</v>
      </c>
      <c r="M33" s="9">
        <v>114.81220930000001</v>
      </c>
      <c r="N33" s="9">
        <v>0</v>
      </c>
      <c r="O33" s="10">
        <v>8.6000003809999992</v>
      </c>
    </row>
    <row r="34" spans="1:15" x14ac:dyDescent="0.2">
      <c r="A34" s="5" t="s">
        <v>16</v>
      </c>
      <c r="B34" s="6">
        <v>2012</v>
      </c>
      <c r="C34" s="9">
        <v>64.580833330000004</v>
      </c>
      <c r="D34" s="9">
        <v>1966.991049</v>
      </c>
      <c r="E34" s="9">
        <v>44648</v>
      </c>
      <c r="F34" s="9">
        <v>0</v>
      </c>
      <c r="G34" s="9">
        <v>93.266900000000007</v>
      </c>
      <c r="H34" s="9">
        <v>70.55</v>
      </c>
      <c r="I34" s="9">
        <v>1.53</v>
      </c>
      <c r="J34" s="9">
        <v>3.181</v>
      </c>
      <c r="K34" s="9">
        <v>21.8</v>
      </c>
      <c r="L34" s="9">
        <v>-4.9805693619999998</v>
      </c>
      <c r="M34" s="9">
        <v>111.3246256</v>
      </c>
      <c r="N34" s="9">
        <v>0</v>
      </c>
      <c r="O34" s="10">
        <v>8.6099996569999995</v>
      </c>
    </row>
    <row r="35" spans="1:15" x14ac:dyDescent="0.2">
      <c r="A35" s="5" t="s">
        <v>16</v>
      </c>
      <c r="B35" s="6">
        <v>2013</v>
      </c>
      <c r="C35" s="9">
        <v>108.7333333</v>
      </c>
      <c r="D35" s="9">
        <v>1967.1978790000001</v>
      </c>
      <c r="E35" s="9">
        <v>62998</v>
      </c>
      <c r="F35" s="9">
        <v>0</v>
      </c>
      <c r="G35" s="9">
        <v>67.964609999999993</v>
      </c>
      <c r="H35" s="9">
        <v>70.049000000000007</v>
      </c>
      <c r="I35" s="9">
        <v>1.52</v>
      </c>
      <c r="J35" s="9">
        <v>3.085</v>
      </c>
      <c r="K35" s="9">
        <v>23.1</v>
      </c>
      <c r="L35" s="9">
        <v>-6.2234984039999999</v>
      </c>
      <c r="M35" s="9">
        <v>106.6507325</v>
      </c>
      <c r="N35" s="9">
        <v>0</v>
      </c>
      <c r="O35" s="10">
        <v>8.6199998860000004</v>
      </c>
    </row>
    <row r="36" spans="1:15" x14ac:dyDescent="0.2">
      <c r="A36" s="5" t="s">
        <v>16</v>
      </c>
      <c r="B36" s="6">
        <v>2014</v>
      </c>
      <c r="C36" s="9">
        <v>154.13</v>
      </c>
      <c r="D36" s="9">
        <v>1967.1358299999999</v>
      </c>
      <c r="E36" s="9">
        <v>64197</v>
      </c>
      <c r="F36" s="9">
        <v>0</v>
      </c>
      <c r="G36" s="9">
        <v>75.555296999999996</v>
      </c>
      <c r="H36" s="9">
        <v>69.820999999999998</v>
      </c>
      <c r="I36" s="9">
        <v>1.5</v>
      </c>
      <c r="J36" s="9">
        <v>3.0049999999999999</v>
      </c>
      <c r="K36" s="9">
        <v>23.9</v>
      </c>
      <c r="L36" s="9">
        <v>-6.5149220039999998</v>
      </c>
      <c r="M36" s="9">
        <v>101.9205576</v>
      </c>
      <c r="N36" s="9">
        <v>0</v>
      </c>
      <c r="O36" s="10">
        <v>8.5500001910000005</v>
      </c>
    </row>
    <row r="37" spans="1:15" x14ac:dyDescent="0.2">
      <c r="A37" s="5" t="s">
        <v>16</v>
      </c>
      <c r="B37" s="6">
        <v>2015</v>
      </c>
      <c r="C37" s="9">
        <v>237.02916669999999</v>
      </c>
      <c r="D37" s="9">
        <v>1967.154444</v>
      </c>
      <c r="E37" s="9">
        <v>47559</v>
      </c>
      <c r="F37" s="9">
        <v>0</v>
      </c>
      <c r="G37" s="9">
        <v>73.278090899999995</v>
      </c>
      <c r="H37" s="9">
        <v>69.908000000000001</v>
      </c>
      <c r="I37" s="9">
        <v>1.47</v>
      </c>
      <c r="J37" s="9">
        <v>2.94</v>
      </c>
      <c r="K37" s="9">
        <v>23.2</v>
      </c>
      <c r="L37" s="9">
        <v>-2.6245998770000001</v>
      </c>
      <c r="M37" s="9">
        <v>98.009083480000001</v>
      </c>
      <c r="N37" s="9">
        <v>0</v>
      </c>
      <c r="O37" s="10">
        <v>8.5</v>
      </c>
    </row>
    <row r="38" spans="1:15" x14ac:dyDescent="0.2">
      <c r="A38" s="5" t="s">
        <v>16</v>
      </c>
      <c r="B38" s="6">
        <v>2016</v>
      </c>
      <c r="C38" s="9">
        <v>460.27583329999999</v>
      </c>
      <c r="D38" s="9">
        <v>1967.14886</v>
      </c>
      <c r="E38" s="9">
        <v>40863</v>
      </c>
      <c r="F38" s="9">
        <v>0</v>
      </c>
      <c r="G38" s="9">
        <v>73.961252729999998</v>
      </c>
      <c r="H38" s="9">
        <v>70.314999999999998</v>
      </c>
      <c r="I38" s="9">
        <v>1.46</v>
      </c>
      <c r="J38" s="9">
        <v>2.8889999999999998</v>
      </c>
      <c r="K38" s="9">
        <v>23.3</v>
      </c>
      <c r="L38" s="9">
        <v>-1.7958134219999999</v>
      </c>
      <c r="M38" s="9">
        <v>95.049463599999996</v>
      </c>
      <c r="N38" s="9">
        <v>0</v>
      </c>
      <c r="O38" s="10">
        <v>8.4399995800000003</v>
      </c>
    </row>
    <row r="39" spans="1:15" x14ac:dyDescent="0.2">
      <c r="A39" s="5" t="s">
        <v>16</v>
      </c>
      <c r="B39" s="6">
        <v>2017</v>
      </c>
      <c r="C39" s="9">
        <v>492.61083330000002</v>
      </c>
      <c r="D39" s="9">
        <v>1967.150535</v>
      </c>
      <c r="E39" s="9">
        <v>21230</v>
      </c>
      <c r="F39" s="9">
        <v>0</v>
      </c>
      <c r="G39" s="9">
        <v>73.756304180000001</v>
      </c>
      <c r="H39" s="9">
        <v>70.966999999999999</v>
      </c>
      <c r="I39" s="9">
        <v>1.4</v>
      </c>
      <c r="J39" s="9">
        <v>2.847</v>
      </c>
      <c r="K39" s="9">
        <v>23</v>
      </c>
      <c r="L39" s="9">
        <v>-0.98517853799999999</v>
      </c>
      <c r="M39" s="9">
        <v>92.947786309999998</v>
      </c>
      <c r="N39" s="9">
        <v>0</v>
      </c>
      <c r="O39" s="10">
        <v>8.3299999239999991</v>
      </c>
    </row>
    <row r="40" spans="1:15" x14ac:dyDescent="0.2">
      <c r="A40" s="5" t="s">
        <v>16</v>
      </c>
      <c r="B40" s="6">
        <v>2018</v>
      </c>
      <c r="C40" s="9">
        <v>524.9458333</v>
      </c>
      <c r="D40" s="9">
        <v>1967.1500329999999</v>
      </c>
      <c r="E40" s="9">
        <v>11961</v>
      </c>
      <c r="F40" s="9">
        <v>0.87931221500000001</v>
      </c>
      <c r="G40" s="9">
        <v>73.817788750000005</v>
      </c>
      <c r="H40" s="9">
        <v>71.778999999999996</v>
      </c>
      <c r="I40" s="9">
        <v>1.4666666669999999</v>
      </c>
      <c r="J40" s="9">
        <v>2.8079999999999998</v>
      </c>
      <c r="K40" s="9">
        <v>22.1</v>
      </c>
      <c r="L40" s="9">
        <v>0.27777549600000001</v>
      </c>
      <c r="M40" s="9">
        <v>92.067107770000007</v>
      </c>
      <c r="N40" s="9">
        <v>0</v>
      </c>
      <c r="O40" s="10">
        <v>8.2299995419999998</v>
      </c>
    </row>
    <row r="41" spans="1:15" x14ac:dyDescent="0.2">
      <c r="A41" s="5" t="s">
        <v>16</v>
      </c>
      <c r="B41" s="6">
        <v>2019</v>
      </c>
      <c r="C41" s="9">
        <v>557.28083330000004</v>
      </c>
      <c r="D41" s="9">
        <v>1967.1501840000001</v>
      </c>
      <c r="E41" s="9">
        <v>7419</v>
      </c>
      <c r="F41" s="9">
        <v>0</v>
      </c>
      <c r="G41" s="9">
        <v>73.799343379999996</v>
      </c>
      <c r="H41" s="9">
        <v>72.590999999999994</v>
      </c>
      <c r="I41" s="9">
        <v>1.4703703699999999</v>
      </c>
      <c r="J41" s="9">
        <v>3.4544736839999999</v>
      </c>
      <c r="K41" s="9">
        <v>21.5</v>
      </c>
      <c r="L41" s="9">
        <v>2.1738925079999998</v>
      </c>
      <c r="M41" s="9">
        <v>101.8233243</v>
      </c>
      <c r="N41" s="9">
        <v>0</v>
      </c>
      <c r="O41" s="10">
        <v>8.1599998469999999</v>
      </c>
    </row>
    <row r="42" spans="1:15" x14ac:dyDescent="0.2">
      <c r="A42" s="5" t="s">
        <v>17</v>
      </c>
      <c r="B42" s="6">
        <v>2000</v>
      </c>
      <c r="C42" s="9">
        <v>21.818333330000002</v>
      </c>
      <c r="D42" s="9">
        <v>405.21625299999999</v>
      </c>
      <c r="E42" s="9">
        <v>1473</v>
      </c>
      <c r="F42" s="9">
        <v>0</v>
      </c>
      <c r="G42" s="9">
        <v>0</v>
      </c>
      <c r="H42" s="9">
        <v>50.040999999999997</v>
      </c>
      <c r="I42" s="9">
        <v>0</v>
      </c>
      <c r="J42" s="9">
        <v>6.7510000000000003</v>
      </c>
      <c r="K42" s="9">
        <v>159.5</v>
      </c>
      <c r="L42" s="9">
        <v>3.8774612639999999</v>
      </c>
      <c r="M42" s="9">
        <v>20.778468050000001</v>
      </c>
      <c r="N42" s="9">
        <v>0</v>
      </c>
      <c r="O42" s="10">
        <v>2.9100000860000002</v>
      </c>
    </row>
    <row r="43" spans="1:15" x14ac:dyDescent="0.2">
      <c r="A43" s="5" t="s">
        <v>17</v>
      </c>
      <c r="B43" s="6">
        <v>2001</v>
      </c>
      <c r="C43" s="9">
        <v>206.61749990000001</v>
      </c>
      <c r="D43" s="9">
        <v>153.5910092</v>
      </c>
      <c r="E43" s="9">
        <v>486</v>
      </c>
      <c r="F43" s="9">
        <v>0</v>
      </c>
      <c r="G43" s="9">
        <v>0</v>
      </c>
      <c r="H43" s="9">
        <v>50.667000000000002</v>
      </c>
      <c r="I43" s="9">
        <v>0</v>
      </c>
      <c r="J43" s="9">
        <v>6.74</v>
      </c>
      <c r="K43" s="9">
        <v>155.19999999999999</v>
      </c>
      <c r="L43" s="9">
        <v>4.084540745</v>
      </c>
      <c r="M43" s="9">
        <v>21.361921880000001</v>
      </c>
      <c r="N43" s="9">
        <v>0</v>
      </c>
      <c r="O43" s="10">
        <v>2.9000000950000002</v>
      </c>
    </row>
    <row r="44" spans="1:15" x14ac:dyDescent="0.2">
      <c r="A44" s="5" t="s">
        <v>17</v>
      </c>
      <c r="B44" s="6">
        <v>2002</v>
      </c>
      <c r="C44" s="9">
        <v>346.48499989999999</v>
      </c>
      <c r="D44" s="9">
        <v>175.00996509999999</v>
      </c>
      <c r="E44" s="9">
        <v>76</v>
      </c>
      <c r="F44" s="9">
        <v>0</v>
      </c>
      <c r="G44" s="9">
        <v>0</v>
      </c>
      <c r="H44" s="9">
        <v>51.384999999999998</v>
      </c>
      <c r="I44" s="9">
        <v>0</v>
      </c>
      <c r="J44" s="9">
        <v>6.73</v>
      </c>
      <c r="K44" s="9">
        <v>150.69999999999999</v>
      </c>
      <c r="L44" s="9">
        <v>4.2428769129999999</v>
      </c>
      <c r="M44" s="9">
        <v>21.998485259999999</v>
      </c>
      <c r="N44" s="9">
        <v>0</v>
      </c>
      <c r="O44" s="10">
        <v>2.920000076</v>
      </c>
    </row>
    <row r="45" spans="1:15" x14ac:dyDescent="0.2">
      <c r="A45" s="5" t="s">
        <v>17</v>
      </c>
      <c r="B45" s="6">
        <v>2003</v>
      </c>
      <c r="C45" s="9">
        <v>405.17818319999998</v>
      </c>
      <c r="D45" s="9">
        <v>173.7961353</v>
      </c>
      <c r="E45" s="9">
        <v>0</v>
      </c>
      <c r="F45" s="9">
        <v>0</v>
      </c>
      <c r="G45" s="9">
        <v>0</v>
      </c>
      <c r="H45" s="9">
        <v>52.143999999999998</v>
      </c>
      <c r="I45" s="9">
        <v>0</v>
      </c>
      <c r="J45" s="9">
        <v>6.718</v>
      </c>
      <c r="K45" s="9">
        <v>146.1</v>
      </c>
      <c r="L45" s="9">
        <v>4.3661464710000004</v>
      </c>
      <c r="M45" s="9">
        <v>22.683919629999998</v>
      </c>
      <c r="N45" s="9">
        <v>0</v>
      </c>
      <c r="O45" s="10">
        <v>2.920000076</v>
      </c>
    </row>
    <row r="46" spans="1:15" x14ac:dyDescent="0.2">
      <c r="A46" s="5" t="s">
        <v>17</v>
      </c>
      <c r="B46" s="6">
        <v>2004</v>
      </c>
      <c r="C46" s="9">
        <v>399.4757917</v>
      </c>
      <c r="D46" s="9">
        <v>194.03996240000001</v>
      </c>
      <c r="E46" s="9">
        <v>0</v>
      </c>
      <c r="F46" s="9">
        <v>0</v>
      </c>
      <c r="G46" s="9">
        <v>0</v>
      </c>
      <c r="H46" s="9">
        <v>52.917000000000002</v>
      </c>
      <c r="I46" s="9">
        <v>0</v>
      </c>
      <c r="J46" s="9">
        <v>6.7050000000000001</v>
      </c>
      <c r="K46" s="9">
        <v>141.30000000000001</v>
      </c>
      <c r="L46" s="9">
        <v>4.4348594300000004</v>
      </c>
      <c r="M46" s="9">
        <v>23.408782339999998</v>
      </c>
      <c r="N46" s="9">
        <v>0</v>
      </c>
      <c r="O46" s="10">
        <v>2.8900001049999999</v>
      </c>
    </row>
    <row r="47" spans="1:15" x14ac:dyDescent="0.2">
      <c r="A47" s="5" t="s">
        <v>17</v>
      </c>
      <c r="B47" s="6">
        <v>2005</v>
      </c>
      <c r="C47" s="9">
        <v>473.90800830000001</v>
      </c>
      <c r="D47" s="9">
        <v>218.38619080000001</v>
      </c>
      <c r="E47" s="9">
        <v>34</v>
      </c>
      <c r="F47" s="9">
        <v>0</v>
      </c>
      <c r="G47" s="9">
        <v>0</v>
      </c>
      <c r="H47" s="9">
        <v>53.674999999999997</v>
      </c>
      <c r="I47" s="9">
        <v>0</v>
      </c>
      <c r="J47" s="9">
        <v>6.69</v>
      </c>
      <c r="K47" s="9">
        <v>136.69999999999999</v>
      </c>
      <c r="L47" s="9">
        <v>4.4758414039999996</v>
      </c>
      <c r="M47" s="9">
        <v>24.1661644</v>
      </c>
      <c r="N47" s="9">
        <v>-166600000</v>
      </c>
      <c r="O47" s="10">
        <v>2.8499999049999998</v>
      </c>
    </row>
    <row r="48" spans="1:15" x14ac:dyDescent="0.2">
      <c r="A48" s="5" t="s">
        <v>17</v>
      </c>
      <c r="B48" s="6">
        <v>2006</v>
      </c>
      <c r="C48" s="9">
        <v>468.27882499999998</v>
      </c>
      <c r="D48" s="9">
        <v>255.43308379999999</v>
      </c>
      <c r="E48" s="9">
        <v>177</v>
      </c>
      <c r="F48" s="9">
        <v>0</v>
      </c>
      <c r="G48" s="9">
        <v>0</v>
      </c>
      <c r="H48" s="9">
        <v>54.401000000000003</v>
      </c>
      <c r="I48" s="9">
        <v>0</v>
      </c>
      <c r="J48" s="9">
        <v>6.6710000000000003</v>
      </c>
      <c r="K48" s="9">
        <v>132</v>
      </c>
      <c r="L48" s="9">
        <v>4.5176522060000002</v>
      </c>
      <c r="M48" s="9">
        <v>24.956678060000002</v>
      </c>
      <c r="N48" s="9">
        <v>-237700000</v>
      </c>
      <c r="O48" s="10">
        <v>2.9800000190000002</v>
      </c>
    </row>
    <row r="49" spans="1:15" x14ac:dyDescent="0.2">
      <c r="A49" s="5" t="s">
        <v>17</v>
      </c>
      <c r="B49" s="6">
        <v>2007</v>
      </c>
      <c r="C49" s="9">
        <v>516.74989170000003</v>
      </c>
      <c r="D49" s="9">
        <v>286.33049210000001</v>
      </c>
      <c r="E49" s="9">
        <v>632</v>
      </c>
      <c r="F49" s="9">
        <v>0</v>
      </c>
      <c r="G49" s="9">
        <v>0</v>
      </c>
      <c r="H49" s="9">
        <v>55.091000000000001</v>
      </c>
      <c r="I49" s="9">
        <v>0</v>
      </c>
      <c r="J49" s="9">
        <v>6.649</v>
      </c>
      <c r="K49" s="9">
        <v>127.5</v>
      </c>
      <c r="L49" s="9">
        <v>4.5669858950000002</v>
      </c>
      <c r="M49" s="9">
        <v>25.784029019999998</v>
      </c>
      <c r="N49" s="9">
        <v>-1793700000</v>
      </c>
      <c r="O49" s="10">
        <v>3.1099998950000001</v>
      </c>
    </row>
    <row r="50" spans="1:15" x14ac:dyDescent="0.2">
      <c r="A50" s="5" t="s">
        <v>17</v>
      </c>
      <c r="B50" s="6">
        <v>2008</v>
      </c>
      <c r="C50" s="9">
        <v>559.29250830000001</v>
      </c>
      <c r="D50" s="9">
        <v>327.5637218</v>
      </c>
      <c r="E50" s="9">
        <v>767</v>
      </c>
      <c r="F50" s="9">
        <v>0</v>
      </c>
      <c r="G50" s="9">
        <v>0</v>
      </c>
      <c r="H50" s="9">
        <v>55.743000000000002</v>
      </c>
      <c r="I50" s="9">
        <v>0</v>
      </c>
      <c r="J50" s="9">
        <v>6.6210000000000004</v>
      </c>
      <c r="K50" s="9">
        <v>123.1</v>
      </c>
      <c r="L50" s="9">
        <v>4.600707163</v>
      </c>
      <c r="M50" s="9">
        <v>26.64749123</v>
      </c>
      <c r="N50" s="9">
        <v>-1672700000</v>
      </c>
      <c r="O50" s="10">
        <v>3.289999962</v>
      </c>
    </row>
    <row r="51" spans="1:15" x14ac:dyDescent="0.2">
      <c r="A51" s="5" t="s">
        <v>17</v>
      </c>
      <c r="B51" s="6">
        <v>2009</v>
      </c>
      <c r="C51" s="9">
        <v>809.78583330000004</v>
      </c>
      <c r="D51" s="9">
        <v>298.61968209999998</v>
      </c>
      <c r="E51" s="9">
        <v>1978</v>
      </c>
      <c r="F51" s="9">
        <v>0</v>
      </c>
      <c r="G51" s="9">
        <v>0</v>
      </c>
      <c r="H51" s="9">
        <v>56.35</v>
      </c>
      <c r="I51" s="9">
        <v>0</v>
      </c>
      <c r="J51" s="9">
        <v>6.5869999999999997</v>
      </c>
      <c r="K51" s="9">
        <v>118.9</v>
      </c>
      <c r="L51" s="9">
        <v>4.6295693250000003</v>
      </c>
      <c r="M51" s="9">
        <v>27.54618292</v>
      </c>
      <c r="N51" s="9">
        <v>278000000</v>
      </c>
      <c r="O51" s="10">
        <v>3.7000000480000002</v>
      </c>
    </row>
    <row r="52" spans="1:15" x14ac:dyDescent="0.2">
      <c r="A52" s="5" t="s">
        <v>17</v>
      </c>
      <c r="B52" s="6">
        <v>2010</v>
      </c>
      <c r="C52" s="9">
        <v>905.9134583</v>
      </c>
      <c r="D52" s="9">
        <v>334.02157260000001</v>
      </c>
      <c r="E52" s="9">
        <v>300</v>
      </c>
      <c r="F52" s="9">
        <v>0</v>
      </c>
      <c r="G52" s="9">
        <v>0</v>
      </c>
      <c r="H52" s="9">
        <v>56.908999999999999</v>
      </c>
      <c r="I52" s="9">
        <v>0</v>
      </c>
      <c r="J52" s="9">
        <v>6.5439999999999996</v>
      </c>
      <c r="K52" s="9">
        <v>114.8</v>
      </c>
      <c r="L52" s="9">
        <v>4.6442938370000002</v>
      </c>
      <c r="M52" s="9">
        <v>28.479236889999999</v>
      </c>
      <c r="N52" s="9">
        <v>-2735100000</v>
      </c>
      <c r="O52" s="10">
        <v>3.9800000190000002</v>
      </c>
    </row>
    <row r="53" spans="1:15" x14ac:dyDescent="0.2">
      <c r="A53" s="5" t="s">
        <v>17</v>
      </c>
      <c r="B53" s="6">
        <v>2011</v>
      </c>
      <c r="C53" s="9">
        <v>919.49130000000002</v>
      </c>
      <c r="D53" s="9">
        <v>387.08246539999999</v>
      </c>
      <c r="E53" s="9">
        <v>283</v>
      </c>
      <c r="F53" s="9">
        <v>0</v>
      </c>
      <c r="G53" s="9">
        <v>0</v>
      </c>
      <c r="H53" s="9">
        <v>57.427</v>
      </c>
      <c r="I53" s="9">
        <v>0</v>
      </c>
      <c r="J53" s="9">
        <v>6.4930000000000003</v>
      </c>
      <c r="K53" s="9">
        <v>110.9</v>
      </c>
      <c r="L53" s="9">
        <v>4.6560164630000003</v>
      </c>
      <c r="M53" s="9">
        <v>29.44582299</v>
      </c>
      <c r="N53" s="9">
        <v>-1596024304</v>
      </c>
      <c r="O53" s="10">
        <v>4.2199997900000001</v>
      </c>
    </row>
    <row r="54" spans="1:15" x14ac:dyDescent="0.2">
      <c r="A54" s="5" t="s">
        <v>17</v>
      </c>
      <c r="B54" s="6">
        <v>2012</v>
      </c>
      <c r="C54" s="9">
        <v>919.75501670000006</v>
      </c>
      <c r="D54" s="9">
        <v>424.60038609999998</v>
      </c>
      <c r="E54" s="9">
        <v>773</v>
      </c>
      <c r="F54" s="9">
        <v>0</v>
      </c>
      <c r="G54" s="9">
        <v>0</v>
      </c>
      <c r="H54" s="9">
        <v>57.914000000000001</v>
      </c>
      <c r="I54" s="9">
        <v>0</v>
      </c>
      <c r="J54" s="9">
        <v>6.4320000000000004</v>
      </c>
      <c r="K54" s="9">
        <v>107.3</v>
      </c>
      <c r="L54" s="9">
        <v>4.6557911609999998</v>
      </c>
      <c r="M54" s="9">
        <v>30.445180740000001</v>
      </c>
      <c r="N54" s="9">
        <v>-2891607809</v>
      </c>
      <c r="O54" s="10">
        <v>4.4899997709999999</v>
      </c>
    </row>
    <row r="55" spans="1:15" x14ac:dyDescent="0.2">
      <c r="A55" s="5" t="s">
        <v>17</v>
      </c>
      <c r="B55" s="6">
        <v>2013</v>
      </c>
      <c r="C55" s="9">
        <v>919.56590740000001</v>
      </c>
      <c r="D55" s="9">
        <v>457.96372830000001</v>
      </c>
      <c r="E55" s="9">
        <v>1531</v>
      </c>
      <c r="F55" s="9">
        <v>0</v>
      </c>
      <c r="G55" s="9">
        <v>0</v>
      </c>
      <c r="H55" s="9">
        <v>58.381</v>
      </c>
      <c r="I55" s="9">
        <v>0</v>
      </c>
      <c r="J55" s="9">
        <v>6.3630000000000004</v>
      </c>
      <c r="K55" s="9">
        <v>103.8</v>
      </c>
      <c r="L55" s="9">
        <v>4.6492579120000004</v>
      </c>
      <c r="M55" s="9">
        <v>31.476503390000001</v>
      </c>
      <c r="N55" s="9">
        <v>-1697585831</v>
      </c>
      <c r="O55" s="10">
        <v>4.4899997709999999</v>
      </c>
    </row>
    <row r="56" spans="1:15" x14ac:dyDescent="0.2">
      <c r="A56" s="5" t="s">
        <v>17</v>
      </c>
      <c r="B56" s="6">
        <v>2014</v>
      </c>
      <c r="C56" s="9">
        <v>925.22628250000002</v>
      </c>
      <c r="D56" s="9">
        <v>486.78708189999998</v>
      </c>
      <c r="E56" s="9">
        <v>985</v>
      </c>
      <c r="F56" s="9">
        <v>0</v>
      </c>
      <c r="G56" s="9">
        <v>0</v>
      </c>
      <c r="H56" s="9">
        <v>58.828000000000003</v>
      </c>
      <c r="I56" s="9">
        <v>0</v>
      </c>
      <c r="J56" s="9">
        <v>6.2869999999999999</v>
      </c>
      <c r="K56" s="9">
        <v>100.4</v>
      </c>
      <c r="L56" s="9">
        <v>4.639392805</v>
      </c>
      <c r="M56" s="9">
        <v>32.538958999999998</v>
      </c>
      <c r="N56" s="9">
        <v>-1499572152</v>
      </c>
      <c r="O56" s="10">
        <v>4.4400000569999998</v>
      </c>
    </row>
    <row r="57" spans="1:15" x14ac:dyDescent="0.2">
      <c r="A57" s="5" t="s">
        <v>17</v>
      </c>
      <c r="B57" s="6">
        <v>2015</v>
      </c>
      <c r="C57" s="9">
        <v>925.98496130000001</v>
      </c>
      <c r="D57" s="9">
        <v>497.3169608</v>
      </c>
      <c r="E57" s="9">
        <v>197</v>
      </c>
      <c r="F57" s="9">
        <v>0</v>
      </c>
      <c r="G57" s="9">
        <v>0</v>
      </c>
      <c r="H57" s="9">
        <v>59.253999999999998</v>
      </c>
      <c r="I57" s="9">
        <v>0</v>
      </c>
      <c r="J57" s="9">
        <v>6.2030000000000003</v>
      </c>
      <c r="K57" s="9">
        <v>97.2</v>
      </c>
      <c r="L57" s="9">
        <v>4.6217398340000004</v>
      </c>
      <c r="M57" s="9">
        <v>33.631611120000002</v>
      </c>
      <c r="N57" s="9">
        <v>-1165720010</v>
      </c>
      <c r="O57" s="10">
        <v>4.4000000950000002</v>
      </c>
    </row>
    <row r="58" spans="1:15" x14ac:dyDescent="0.2">
      <c r="A58" s="5" t="s">
        <v>17</v>
      </c>
      <c r="B58" s="6">
        <v>2016</v>
      </c>
      <c r="C58" s="9">
        <v>1010.302757</v>
      </c>
      <c r="D58" s="9">
        <v>471.3188404</v>
      </c>
      <c r="E58" s="9">
        <v>755</v>
      </c>
      <c r="F58" s="9">
        <v>0</v>
      </c>
      <c r="G58" s="9">
        <v>0</v>
      </c>
      <c r="H58" s="9">
        <v>59.655000000000001</v>
      </c>
      <c r="I58" s="9">
        <v>0</v>
      </c>
      <c r="J58" s="9">
        <v>6.1120000000000001</v>
      </c>
      <c r="K58" s="9">
        <v>93.9</v>
      </c>
      <c r="L58" s="9">
        <v>4.6008177650000004</v>
      </c>
      <c r="M58" s="9">
        <v>34.754031449999999</v>
      </c>
      <c r="N58" s="9">
        <v>-932374669.39999998</v>
      </c>
      <c r="O58" s="10">
        <v>4.3499999049999998</v>
      </c>
    </row>
    <row r="59" spans="1:15" x14ac:dyDescent="0.2">
      <c r="A59" s="5" t="s">
        <v>17</v>
      </c>
      <c r="B59" s="6">
        <v>2017</v>
      </c>
      <c r="C59" s="9">
        <v>1464.4179320000001</v>
      </c>
      <c r="D59" s="9">
        <v>467.07423749999998</v>
      </c>
      <c r="E59" s="9">
        <v>3630</v>
      </c>
      <c r="F59" s="9">
        <v>0</v>
      </c>
      <c r="G59" s="9">
        <v>0</v>
      </c>
      <c r="H59" s="9">
        <v>60.026000000000003</v>
      </c>
      <c r="I59" s="9">
        <v>0</v>
      </c>
      <c r="J59" s="9">
        <v>6.0170000000000003</v>
      </c>
      <c r="K59" s="9">
        <v>90.8</v>
      </c>
      <c r="L59" s="9">
        <v>4.572945088</v>
      </c>
      <c r="M59" s="9">
        <v>35.905147220000003</v>
      </c>
      <c r="N59" s="9">
        <v>-1047979483</v>
      </c>
      <c r="O59" s="10">
        <v>4.2600002290000001</v>
      </c>
    </row>
    <row r="60" spans="1:15" x14ac:dyDescent="0.2">
      <c r="A60" s="5" t="s">
        <v>17</v>
      </c>
      <c r="B60" s="6">
        <v>2018</v>
      </c>
      <c r="C60" s="9">
        <v>1622.523502</v>
      </c>
      <c r="D60" s="9">
        <v>557.06441830000006</v>
      </c>
      <c r="E60" s="9">
        <v>819</v>
      </c>
      <c r="F60" s="9">
        <v>0</v>
      </c>
      <c r="G60" s="9">
        <v>0</v>
      </c>
      <c r="H60" s="9">
        <v>60.368000000000002</v>
      </c>
      <c r="I60" s="9">
        <v>0</v>
      </c>
      <c r="J60" s="9">
        <v>5.9189999999999996</v>
      </c>
      <c r="K60" s="9">
        <v>87.6</v>
      </c>
      <c r="L60" s="9">
        <v>4.539824522</v>
      </c>
      <c r="M60" s="9">
        <v>37.08259236</v>
      </c>
      <c r="N60" s="9">
        <v>-1407563588</v>
      </c>
      <c r="O60" s="10">
        <v>4.1799998279999997</v>
      </c>
    </row>
    <row r="61" spans="1:15" x14ac:dyDescent="0.2">
      <c r="A61" s="5" t="s">
        <v>17</v>
      </c>
      <c r="B61" s="6">
        <v>2019</v>
      </c>
      <c r="C61" s="9">
        <v>1647.760127</v>
      </c>
      <c r="D61" s="9">
        <v>580.71686720000002</v>
      </c>
      <c r="E61" s="9">
        <v>735</v>
      </c>
      <c r="F61" s="9">
        <v>0</v>
      </c>
      <c r="G61" s="9">
        <v>0</v>
      </c>
      <c r="H61" s="9">
        <v>60.71</v>
      </c>
      <c r="I61" s="9">
        <v>0</v>
      </c>
      <c r="J61" s="9">
        <v>6.4858947369999997</v>
      </c>
      <c r="K61" s="9">
        <v>84.8</v>
      </c>
      <c r="L61" s="9">
        <v>4.4965156119999996</v>
      </c>
      <c r="M61" s="9">
        <v>28.057431999999999</v>
      </c>
      <c r="N61" s="9">
        <v>-1350994226</v>
      </c>
      <c r="O61" s="10">
        <v>4.1300001139999996</v>
      </c>
    </row>
    <row r="62" spans="1:15" x14ac:dyDescent="0.2">
      <c r="A62" s="5" t="s">
        <v>18</v>
      </c>
      <c r="B62" s="6">
        <v>2000</v>
      </c>
      <c r="C62" s="9">
        <v>2087.9038420000002</v>
      </c>
      <c r="D62" s="9">
        <v>2520.4810889999999</v>
      </c>
      <c r="E62" s="9">
        <v>1023</v>
      </c>
      <c r="F62" s="9">
        <v>66.967003379999994</v>
      </c>
      <c r="G62" s="9">
        <v>93.894450000000006</v>
      </c>
      <c r="H62" s="9">
        <v>72.944999999999993</v>
      </c>
      <c r="I62" s="9">
        <v>0.9</v>
      </c>
      <c r="J62" s="9">
        <v>2.5720000000000001</v>
      </c>
      <c r="K62" s="9">
        <v>24.9</v>
      </c>
      <c r="L62" s="9">
        <v>2.1827862439999999</v>
      </c>
      <c r="M62" s="9">
        <v>35.718760699999997</v>
      </c>
      <c r="N62" s="9">
        <v>-2111113395</v>
      </c>
      <c r="O62" s="10">
        <v>20.520000459999999</v>
      </c>
    </row>
    <row r="63" spans="1:15" x14ac:dyDescent="0.2">
      <c r="A63" s="5" t="s">
        <v>18</v>
      </c>
      <c r="B63" s="6">
        <v>2001</v>
      </c>
      <c r="C63" s="9">
        <v>2299.6331559999999</v>
      </c>
      <c r="D63" s="9">
        <v>2439.682456</v>
      </c>
      <c r="E63" s="9">
        <v>1072</v>
      </c>
      <c r="F63" s="9">
        <v>69.157468280000003</v>
      </c>
      <c r="G63" s="9">
        <v>92.028459999999995</v>
      </c>
      <c r="H63" s="9">
        <v>73.241</v>
      </c>
      <c r="I63" s="9">
        <v>1.05</v>
      </c>
      <c r="J63" s="9">
        <v>2.516</v>
      </c>
      <c r="K63" s="9">
        <v>24.1</v>
      </c>
      <c r="L63" s="9">
        <v>2.1362268339999999</v>
      </c>
      <c r="M63" s="9">
        <v>36.282970710000001</v>
      </c>
      <c r="N63" s="9">
        <v>-2525823161</v>
      </c>
      <c r="O63" s="10">
        <v>15.039999959999999</v>
      </c>
    </row>
    <row r="64" spans="1:15" x14ac:dyDescent="0.2">
      <c r="A64" s="5" t="s">
        <v>18</v>
      </c>
      <c r="B64" s="6">
        <v>2002</v>
      </c>
      <c r="C64" s="9">
        <v>2504.2413310000002</v>
      </c>
      <c r="D64" s="9">
        <v>2396.6271270000002</v>
      </c>
      <c r="E64" s="9">
        <v>2263</v>
      </c>
      <c r="F64" s="9">
        <v>69.447701300000006</v>
      </c>
      <c r="G64" s="9">
        <v>92.852339999999998</v>
      </c>
      <c r="H64" s="9">
        <v>73.516999999999996</v>
      </c>
      <c r="I64" s="9">
        <v>1</v>
      </c>
      <c r="J64" s="9">
        <v>2.4580000000000002</v>
      </c>
      <c r="K64" s="9">
        <v>23.4</v>
      </c>
      <c r="L64" s="9">
        <v>2.0873650270000002</v>
      </c>
      <c r="M64" s="9">
        <v>36.841246509999998</v>
      </c>
      <c r="N64" s="9">
        <v>-1276930693</v>
      </c>
      <c r="O64" s="10">
        <v>15.630000109999999</v>
      </c>
    </row>
    <row r="65" spans="1:15" x14ac:dyDescent="0.2">
      <c r="A65" s="5" t="s">
        <v>18</v>
      </c>
      <c r="B65" s="6">
        <v>2003</v>
      </c>
      <c r="C65" s="9">
        <v>2877.652458</v>
      </c>
      <c r="D65" s="9">
        <v>2281.401762</v>
      </c>
      <c r="E65" s="9">
        <v>730</v>
      </c>
      <c r="F65" s="9">
        <v>56.703964370000001</v>
      </c>
      <c r="G65" s="9">
        <v>93.676220000000001</v>
      </c>
      <c r="H65" s="9">
        <v>73.777000000000001</v>
      </c>
      <c r="I65" s="9">
        <v>1.1000000240000001</v>
      </c>
      <c r="J65" s="9">
        <v>2.395</v>
      </c>
      <c r="K65" s="9">
        <v>22.7</v>
      </c>
      <c r="L65" s="9">
        <v>2.0296944479999999</v>
      </c>
      <c r="M65" s="9">
        <v>37.38969986</v>
      </c>
      <c r="N65" s="9">
        <v>-782806305.20000005</v>
      </c>
      <c r="O65" s="10">
        <v>14.18999958</v>
      </c>
    </row>
    <row r="66" spans="1:15" x14ac:dyDescent="0.2">
      <c r="A66" s="5" t="s">
        <v>18</v>
      </c>
      <c r="B66" s="6">
        <v>2004</v>
      </c>
      <c r="C66" s="9">
        <v>2628.6129030000002</v>
      </c>
      <c r="D66" s="9">
        <v>2782.6231849999999</v>
      </c>
      <c r="E66" s="9">
        <v>1234</v>
      </c>
      <c r="F66" s="9">
        <v>48.032185990000002</v>
      </c>
      <c r="G66" s="9">
        <v>92.725570000000005</v>
      </c>
      <c r="H66" s="9">
        <v>74.025999999999996</v>
      </c>
      <c r="I66" s="9">
        <v>1.2</v>
      </c>
      <c r="J66" s="9">
        <v>2.33</v>
      </c>
      <c r="K66" s="9">
        <v>22.1</v>
      </c>
      <c r="L66" s="9">
        <v>1.959497603</v>
      </c>
      <c r="M66" s="9">
        <v>37.923346549999998</v>
      </c>
      <c r="N66" s="9">
        <v>-2923186787</v>
      </c>
      <c r="O66" s="10">
        <v>13.72000027</v>
      </c>
    </row>
    <row r="67" spans="1:15" x14ac:dyDescent="0.2">
      <c r="A67" s="5" t="s">
        <v>18</v>
      </c>
      <c r="B67" s="6">
        <v>2005</v>
      </c>
      <c r="C67" s="9">
        <v>2320.8341770000002</v>
      </c>
      <c r="D67" s="9">
        <v>3414.465158</v>
      </c>
      <c r="E67" s="9">
        <v>1389</v>
      </c>
      <c r="F67" s="9">
        <v>42.466503080000003</v>
      </c>
      <c r="G67" s="9">
        <v>94.121700000000004</v>
      </c>
      <c r="H67" s="9">
        <v>74.265000000000001</v>
      </c>
      <c r="I67" s="9">
        <v>1.1000000000000001</v>
      </c>
      <c r="J67" s="9">
        <v>2.2629999999999999</v>
      </c>
      <c r="K67" s="9">
        <v>21.5</v>
      </c>
      <c r="L67" s="9">
        <v>1.882595244</v>
      </c>
      <c r="M67" s="9">
        <v>38.438694009999999</v>
      </c>
      <c r="N67" s="9">
        <v>-5439900950</v>
      </c>
      <c r="O67" s="10">
        <v>11.869999890000001</v>
      </c>
    </row>
    <row r="68" spans="1:15" x14ac:dyDescent="0.2">
      <c r="A68" s="5" t="s">
        <v>18</v>
      </c>
      <c r="B68" s="6">
        <v>2006</v>
      </c>
      <c r="C68" s="9">
        <v>2361.139408</v>
      </c>
      <c r="D68" s="9">
        <v>3741.0928370000001</v>
      </c>
      <c r="E68" s="9">
        <v>502</v>
      </c>
      <c r="F68" s="9">
        <v>40.459804300000002</v>
      </c>
      <c r="G68" s="9">
        <v>92.679490000000001</v>
      </c>
      <c r="H68" s="9">
        <v>74.5</v>
      </c>
      <c r="I68" s="9">
        <v>1</v>
      </c>
      <c r="J68" s="9">
        <v>2.198</v>
      </c>
      <c r="K68" s="9">
        <v>20.8</v>
      </c>
      <c r="L68" s="9">
        <v>1.8121910999999999</v>
      </c>
      <c r="M68" s="9">
        <v>38.93726994</v>
      </c>
      <c r="N68" s="9">
        <v>-5482867063</v>
      </c>
      <c r="O68" s="10">
        <v>11.52999973</v>
      </c>
    </row>
    <row r="69" spans="1:15" x14ac:dyDescent="0.2">
      <c r="A69" s="5" t="s">
        <v>18</v>
      </c>
      <c r="B69" s="6">
        <v>2007</v>
      </c>
      <c r="C69" s="9">
        <v>2078.2918370000002</v>
      </c>
      <c r="D69" s="9">
        <v>4714.0730549999998</v>
      </c>
      <c r="E69" s="9">
        <v>314</v>
      </c>
      <c r="F69" s="9">
        <v>39.320938050000002</v>
      </c>
      <c r="G69" s="9">
        <v>91.898139999999998</v>
      </c>
      <c r="H69" s="9">
        <v>74.731999999999999</v>
      </c>
      <c r="I69" s="9">
        <v>1</v>
      </c>
      <c r="J69" s="9">
        <v>2.137</v>
      </c>
      <c r="K69" s="9">
        <v>20.2</v>
      </c>
      <c r="L69" s="9">
        <v>1.7474014870000001</v>
      </c>
      <c r="M69" s="9">
        <v>39.420921139999997</v>
      </c>
      <c r="N69" s="9">
        <v>-7606971149</v>
      </c>
      <c r="O69" s="10">
        <v>11.19999981</v>
      </c>
    </row>
    <row r="70" spans="1:15" x14ac:dyDescent="0.2">
      <c r="A70" s="5" t="s">
        <v>18</v>
      </c>
      <c r="B70" s="6">
        <v>2008</v>
      </c>
      <c r="C70" s="9">
        <v>1967.711309</v>
      </c>
      <c r="D70" s="9">
        <v>5472.5365300000003</v>
      </c>
      <c r="E70" s="9">
        <v>219</v>
      </c>
      <c r="F70" s="9">
        <v>36.470478389999997</v>
      </c>
      <c r="G70" s="9">
        <v>92.727789999999999</v>
      </c>
      <c r="H70" s="9">
        <v>74.962000000000003</v>
      </c>
      <c r="I70" s="9">
        <v>1.2</v>
      </c>
      <c r="J70" s="9">
        <v>2.081</v>
      </c>
      <c r="K70" s="9">
        <v>19.600000000000001</v>
      </c>
      <c r="L70" s="9">
        <v>1.6799930729999999</v>
      </c>
      <c r="M70" s="9">
        <v>39.887311400000002</v>
      </c>
      <c r="N70" s="9">
        <v>-7479027027</v>
      </c>
      <c r="O70" s="10">
        <v>11.27000046</v>
      </c>
    </row>
    <row r="71" spans="1:15" x14ac:dyDescent="0.2">
      <c r="A71" s="5" t="s">
        <v>18</v>
      </c>
      <c r="B71" s="6">
        <v>2009</v>
      </c>
      <c r="C71" s="9">
        <v>2158.2559030000002</v>
      </c>
      <c r="D71" s="9">
        <v>5193.2414580000004</v>
      </c>
      <c r="E71" s="9">
        <v>377</v>
      </c>
      <c r="F71" s="9">
        <v>35.345208749999998</v>
      </c>
      <c r="G71" s="9">
        <v>92.900099999999995</v>
      </c>
      <c r="H71" s="9">
        <v>75.192999999999998</v>
      </c>
      <c r="I71" s="9">
        <v>1.3</v>
      </c>
      <c r="J71" s="9">
        <v>2.0329999999999999</v>
      </c>
      <c r="K71" s="9">
        <v>19</v>
      </c>
      <c r="L71" s="9">
        <v>1.6073519279999999</v>
      </c>
      <c r="M71" s="9">
        <v>40.333532220000002</v>
      </c>
      <c r="N71" s="9">
        <v>-4530094913</v>
      </c>
      <c r="O71" s="10">
        <v>12.06999969</v>
      </c>
    </row>
    <row r="72" spans="1:15" x14ac:dyDescent="0.2">
      <c r="A72" s="5" t="s">
        <v>18</v>
      </c>
      <c r="B72" s="6">
        <v>2010</v>
      </c>
      <c r="C72" s="9">
        <v>1898.5696359999999</v>
      </c>
      <c r="D72" s="9">
        <v>6336.7094740000002</v>
      </c>
      <c r="E72" s="9">
        <v>419</v>
      </c>
      <c r="F72" s="9">
        <v>34.184160480000003</v>
      </c>
      <c r="G72" s="9">
        <v>91.853679999999997</v>
      </c>
      <c r="H72" s="9">
        <v>75.424000000000007</v>
      </c>
      <c r="I72" s="9">
        <v>1.48</v>
      </c>
      <c r="J72" s="9">
        <v>1.992</v>
      </c>
      <c r="K72" s="9">
        <v>18.399999999999999</v>
      </c>
      <c r="L72" s="9">
        <v>1.5353803989999999</v>
      </c>
      <c r="M72" s="9">
        <v>40.759530419999997</v>
      </c>
      <c r="N72" s="9">
        <v>-947332175.60000002</v>
      </c>
      <c r="O72" s="10">
        <v>10.97999954</v>
      </c>
    </row>
    <row r="73" spans="1:15" x14ac:dyDescent="0.2">
      <c r="A73" s="5" t="s">
        <v>18</v>
      </c>
      <c r="B73" s="6">
        <v>2011</v>
      </c>
      <c r="C73" s="9">
        <v>1848.1394700000001</v>
      </c>
      <c r="D73" s="9">
        <v>7335.1669339999999</v>
      </c>
      <c r="E73" s="9">
        <v>202</v>
      </c>
      <c r="F73" s="9">
        <v>35.317629930000003</v>
      </c>
      <c r="G73" s="9">
        <v>91.810580000000002</v>
      </c>
      <c r="H73" s="9">
        <v>75.655000000000001</v>
      </c>
      <c r="I73" s="9">
        <v>1.45</v>
      </c>
      <c r="J73" s="9">
        <v>1.958</v>
      </c>
      <c r="K73" s="9">
        <v>17.8</v>
      </c>
      <c r="L73" s="9">
        <v>1.4430975690000001</v>
      </c>
      <c r="M73" s="9">
        <v>41.156148719999997</v>
      </c>
      <c r="N73" s="9">
        <v>-6227217654</v>
      </c>
      <c r="O73" s="10">
        <v>10.10999966</v>
      </c>
    </row>
    <row r="74" spans="1:15" x14ac:dyDescent="0.2">
      <c r="A74" s="5" t="s">
        <v>18</v>
      </c>
      <c r="B74" s="6">
        <v>2012</v>
      </c>
      <c r="C74" s="9">
        <v>1796.895912</v>
      </c>
      <c r="D74" s="9">
        <v>8050.2553719999996</v>
      </c>
      <c r="E74" s="9">
        <v>211</v>
      </c>
      <c r="F74" s="9">
        <v>35.680396620000003</v>
      </c>
      <c r="G74" s="9">
        <v>90.215199999999996</v>
      </c>
      <c r="H74" s="9">
        <v>75.882000000000005</v>
      </c>
      <c r="I74" s="9">
        <v>1.48</v>
      </c>
      <c r="J74" s="9">
        <v>1.93</v>
      </c>
      <c r="K74" s="9">
        <v>17.2</v>
      </c>
      <c r="L74" s="9">
        <v>1.3664701530000001</v>
      </c>
      <c r="M74" s="9">
        <v>41.528365030000003</v>
      </c>
      <c r="N74" s="9">
        <v>-15646168074</v>
      </c>
      <c r="O74" s="10">
        <v>9.7399997710000008</v>
      </c>
    </row>
    <row r="75" spans="1:15" x14ac:dyDescent="0.2">
      <c r="A75" s="5" t="s">
        <v>18</v>
      </c>
      <c r="B75" s="6">
        <v>2013</v>
      </c>
      <c r="C75" s="9">
        <v>1868.7853270000001</v>
      </c>
      <c r="D75" s="9">
        <v>8218.3478439999999</v>
      </c>
      <c r="E75" s="9">
        <v>140</v>
      </c>
      <c r="F75" s="9">
        <v>33.162354749999999</v>
      </c>
      <c r="G75" s="9">
        <v>90.202820000000003</v>
      </c>
      <c r="H75" s="9">
        <v>76.105000000000004</v>
      </c>
      <c r="I75" s="9">
        <v>1.54</v>
      </c>
      <c r="J75" s="9">
        <v>1.905</v>
      </c>
      <c r="K75" s="9">
        <v>16.7</v>
      </c>
      <c r="L75" s="9">
        <v>1.3633061390000001</v>
      </c>
      <c r="M75" s="9">
        <v>41.906707529999998</v>
      </c>
      <c r="N75" s="9">
        <v>-8558327482</v>
      </c>
      <c r="O75" s="10">
        <v>9.0500001910000005</v>
      </c>
    </row>
    <row r="76" spans="1:15" x14ac:dyDescent="0.2">
      <c r="A76" s="5" t="s">
        <v>18</v>
      </c>
      <c r="B76" s="6">
        <v>2014</v>
      </c>
      <c r="C76" s="9">
        <v>2001.7810480000001</v>
      </c>
      <c r="D76" s="9">
        <v>8114.3439209999997</v>
      </c>
      <c r="E76" s="9">
        <v>119</v>
      </c>
      <c r="F76" s="9">
        <v>28.40888163</v>
      </c>
      <c r="G76" s="9">
        <v>90.463170000000005</v>
      </c>
      <c r="H76" s="9">
        <v>76.322000000000003</v>
      </c>
      <c r="I76" s="9">
        <v>1.59</v>
      </c>
      <c r="J76" s="9">
        <v>1.883</v>
      </c>
      <c r="K76" s="9">
        <v>16.100000000000001</v>
      </c>
      <c r="L76" s="9">
        <v>1.457246399</v>
      </c>
      <c r="M76" s="9">
        <v>42.332317260000004</v>
      </c>
      <c r="N76" s="9">
        <v>-12269755615</v>
      </c>
      <c r="O76" s="10">
        <v>8.5699996949999999</v>
      </c>
    </row>
    <row r="77" spans="1:15" x14ac:dyDescent="0.2">
      <c r="A77" s="5" t="s">
        <v>18</v>
      </c>
      <c r="B77" s="6">
        <v>2015</v>
      </c>
      <c r="C77" s="9">
        <v>2741.8808549999999</v>
      </c>
      <c r="D77" s="9">
        <v>6175.8760300000004</v>
      </c>
      <c r="E77" s="9">
        <v>134</v>
      </c>
      <c r="F77" s="9">
        <v>26.897770609999998</v>
      </c>
      <c r="G77" s="9">
        <v>91.936300000000003</v>
      </c>
      <c r="H77" s="9">
        <v>76.531000000000006</v>
      </c>
      <c r="I77" s="9">
        <v>1.61</v>
      </c>
      <c r="J77" s="9">
        <v>1.863</v>
      </c>
      <c r="K77" s="9">
        <v>15.6</v>
      </c>
      <c r="L77" s="9">
        <v>1.6089456630000001</v>
      </c>
      <c r="M77" s="9">
        <v>42.830704820000001</v>
      </c>
      <c r="N77" s="9">
        <v>-7506200630</v>
      </c>
      <c r="O77" s="10">
        <v>8.3000001910000005</v>
      </c>
    </row>
    <row r="78" spans="1:15" x14ac:dyDescent="0.2">
      <c r="A78" s="5" t="s">
        <v>18</v>
      </c>
      <c r="B78" s="6">
        <v>2016</v>
      </c>
      <c r="C78" s="9">
        <v>3054.1216730000001</v>
      </c>
      <c r="D78" s="9">
        <v>5870.7779570000002</v>
      </c>
      <c r="E78" s="9">
        <v>30</v>
      </c>
      <c r="F78" s="9">
        <v>25.743617319999998</v>
      </c>
      <c r="G78" s="9">
        <v>92.996619999999993</v>
      </c>
      <c r="H78" s="9">
        <v>76.731999999999999</v>
      </c>
      <c r="I78" s="9">
        <v>1.68</v>
      </c>
      <c r="J78" s="9">
        <v>1.843</v>
      </c>
      <c r="K78" s="9">
        <v>15.1</v>
      </c>
      <c r="L78" s="9">
        <v>1.797993261</v>
      </c>
      <c r="M78" s="9">
        <v>43.420502929999998</v>
      </c>
      <c r="N78" s="9">
        <v>-9330450815</v>
      </c>
      <c r="O78" s="10">
        <v>8.6899995800000003</v>
      </c>
    </row>
    <row r="79" spans="1:15" x14ac:dyDescent="0.2">
      <c r="A79" s="5" t="s">
        <v>18</v>
      </c>
      <c r="B79" s="6">
        <v>2017</v>
      </c>
      <c r="C79" s="9">
        <v>2951.3274019999999</v>
      </c>
      <c r="D79" s="9">
        <v>6376.7067159999997</v>
      </c>
      <c r="E79" s="9">
        <v>0</v>
      </c>
      <c r="F79" s="9">
        <v>25.019503230000002</v>
      </c>
      <c r="G79" s="9">
        <v>93.134910000000005</v>
      </c>
      <c r="H79" s="9">
        <v>76.924999999999997</v>
      </c>
      <c r="I79" s="9">
        <v>1.7</v>
      </c>
      <c r="J79" s="9">
        <v>1.825</v>
      </c>
      <c r="K79" s="9">
        <v>14.7</v>
      </c>
      <c r="L79" s="9">
        <v>1.9347911040000001</v>
      </c>
      <c r="M79" s="9">
        <v>44.082779629999997</v>
      </c>
      <c r="N79" s="9">
        <v>-10147132153</v>
      </c>
      <c r="O79" s="10">
        <v>8.8699998860000004</v>
      </c>
    </row>
    <row r="80" spans="1:15" x14ac:dyDescent="0.2">
      <c r="A80" s="5" t="s">
        <v>18</v>
      </c>
      <c r="B80" s="6">
        <v>2018</v>
      </c>
      <c r="C80" s="9">
        <v>2955.70397</v>
      </c>
      <c r="D80" s="9">
        <v>6716.9115979999997</v>
      </c>
      <c r="E80" s="9">
        <v>142</v>
      </c>
      <c r="F80" s="9">
        <v>25.3438026</v>
      </c>
      <c r="G80" s="9">
        <v>92.919989999999999</v>
      </c>
      <c r="H80" s="9">
        <v>77.108999999999995</v>
      </c>
      <c r="I80" s="9">
        <v>1.71</v>
      </c>
      <c r="J80" s="9">
        <v>1.8069999999999999</v>
      </c>
      <c r="K80" s="9">
        <v>14.2</v>
      </c>
      <c r="L80" s="9">
        <v>1.9360866029999999</v>
      </c>
      <c r="M80" s="9">
        <v>44.759852189999997</v>
      </c>
      <c r="N80" s="9">
        <v>-6408802152</v>
      </c>
      <c r="O80" s="10">
        <v>9.1099996569999995</v>
      </c>
    </row>
    <row r="81" spans="1:15" x14ac:dyDescent="0.2">
      <c r="A81" s="5" t="s">
        <v>18</v>
      </c>
      <c r="B81" s="6">
        <v>2019</v>
      </c>
      <c r="C81" s="9">
        <v>3280.831631</v>
      </c>
      <c r="D81" s="9">
        <v>6428.6762060000001</v>
      </c>
      <c r="E81" s="9">
        <v>122</v>
      </c>
      <c r="F81" s="9">
        <v>0</v>
      </c>
      <c r="G81" s="9">
        <v>92.705070000000006</v>
      </c>
      <c r="H81" s="9">
        <v>77.293000000000006</v>
      </c>
      <c r="I81" s="9">
        <v>1.72</v>
      </c>
      <c r="J81" s="9">
        <v>2.1046842109999999</v>
      </c>
      <c r="K81" s="9">
        <v>13.8</v>
      </c>
      <c r="L81" s="9">
        <v>1.7595510000000001</v>
      </c>
      <c r="M81" s="9">
        <v>40.207929559999997</v>
      </c>
      <c r="N81" s="9">
        <v>-11094921555</v>
      </c>
      <c r="O81" s="10">
        <v>9.9600000380000004</v>
      </c>
    </row>
    <row r="82" spans="1:15" x14ac:dyDescent="0.2">
      <c r="A82" s="5" t="s">
        <v>19</v>
      </c>
      <c r="B82" s="6">
        <v>2000</v>
      </c>
      <c r="C82" s="9">
        <v>2002.403407</v>
      </c>
      <c r="D82" s="9">
        <v>1498.0720329999999</v>
      </c>
      <c r="E82" s="9">
        <v>53</v>
      </c>
      <c r="F82" s="9">
        <v>0</v>
      </c>
      <c r="G82" s="9">
        <v>88.897130000000004</v>
      </c>
      <c r="H82" s="9">
        <v>69.081999999999994</v>
      </c>
      <c r="I82" s="9">
        <v>1.2</v>
      </c>
      <c r="J82" s="9">
        <v>4.9400000000000004</v>
      </c>
      <c r="K82" s="9">
        <v>44</v>
      </c>
      <c r="L82" s="9">
        <v>3.0835258059999999</v>
      </c>
      <c r="M82" s="9">
        <v>53.724729629999999</v>
      </c>
      <c r="N82" s="9">
        <v>0</v>
      </c>
      <c r="O82" s="10">
        <v>9.0399999619999996</v>
      </c>
    </row>
    <row r="83" spans="1:15" x14ac:dyDescent="0.2">
      <c r="A83" s="5" t="s">
        <v>19</v>
      </c>
      <c r="B83" s="6">
        <v>2001</v>
      </c>
      <c r="C83" s="9">
        <v>2002.40491</v>
      </c>
      <c r="D83" s="9">
        <v>1501.826857</v>
      </c>
      <c r="E83" s="9">
        <v>36</v>
      </c>
      <c r="F83" s="9">
        <v>0</v>
      </c>
      <c r="G83" s="9">
        <v>92.267404999999997</v>
      </c>
      <c r="H83" s="9">
        <v>68.983000000000004</v>
      </c>
      <c r="I83" s="9">
        <v>1.3</v>
      </c>
      <c r="J83" s="9">
        <v>4.8470000000000004</v>
      </c>
      <c r="K83" s="9">
        <v>43.1</v>
      </c>
      <c r="L83" s="9">
        <v>3.058096468</v>
      </c>
      <c r="M83" s="9">
        <v>55.349429540000003</v>
      </c>
      <c r="N83" s="9">
        <v>0</v>
      </c>
      <c r="O83" s="10">
        <v>9.0200004580000002</v>
      </c>
    </row>
    <row r="84" spans="1:15" x14ac:dyDescent="0.2">
      <c r="A84" s="5" t="s">
        <v>19</v>
      </c>
      <c r="B84" s="6">
        <v>2002</v>
      </c>
      <c r="C84" s="9">
        <v>2002.372703</v>
      </c>
      <c r="D84" s="9">
        <v>1489.3107769999999</v>
      </c>
      <c r="E84" s="9">
        <v>26</v>
      </c>
      <c r="F84" s="9">
        <v>0</v>
      </c>
      <c r="G84" s="9">
        <v>92.267404999999997</v>
      </c>
      <c r="H84" s="9">
        <v>68.826999999999998</v>
      </c>
      <c r="I84" s="9">
        <v>1.27</v>
      </c>
      <c r="J84" s="9">
        <v>4.758</v>
      </c>
      <c r="K84" s="9">
        <v>42.2</v>
      </c>
      <c r="L84" s="9">
        <v>3.0245753999999998</v>
      </c>
      <c r="M84" s="9">
        <v>57.004181809999999</v>
      </c>
      <c r="N84" s="9">
        <v>0</v>
      </c>
      <c r="O84" s="10">
        <v>9.0699996949999999</v>
      </c>
    </row>
    <row r="85" spans="1:15" x14ac:dyDescent="0.2">
      <c r="A85" s="5" t="s">
        <v>19</v>
      </c>
      <c r="B85" s="6">
        <v>2003</v>
      </c>
      <c r="C85" s="9">
        <v>1434.833333</v>
      </c>
      <c r="D85" s="9">
        <v>1531.0310440000001</v>
      </c>
      <c r="E85" s="9">
        <v>7927</v>
      </c>
      <c r="F85" s="9">
        <v>0</v>
      </c>
      <c r="G85" s="9">
        <v>94.376949999999994</v>
      </c>
      <c r="H85" s="9">
        <v>68.635999999999996</v>
      </c>
      <c r="I85" s="9">
        <v>1.31</v>
      </c>
      <c r="J85" s="9">
        <v>4.6760000000000002</v>
      </c>
      <c r="K85" s="9">
        <v>41.4</v>
      </c>
      <c r="L85" s="9">
        <v>2.8967007150000001</v>
      </c>
      <c r="M85" s="9">
        <v>58.633420219999998</v>
      </c>
      <c r="N85" s="9">
        <v>0</v>
      </c>
      <c r="O85" s="10">
        <v>9.0600004199999997</v>
      </c>
    </row>
    <row r="86" spans="1:15" x14ac:dyDescent="0.2">
      <c r="A86" s="5" t="s">
        <v>19</v>
      </c>
      <c r="B86" s="6">
        <v>2004</v>
      </c>
      <c r="C86" s="9">
        <v>1453.416667</v>
      </c>
      <c r="D86" s="9">
        <v>1391.963489</v>
      </c>
      <c r="E86" s="9">
        <v>4094</v>
      </c>
      <c r="F86" s="9">
        <v>0</v>
      </c>
      <c r="G86" s="9">
        <v>92.999560000000002</v>
      </c>
      <c r="H86" s="9">
        <v>68.436999999999998</v>
      </c>
      <c r="I86" s="9">
        <v>1.33</v>
      </c>
      <c r="J86" s="9">
        <v>4.5999999999999996</v>
      </c>
      <c r="K86" s="9">
        <v>40.5</v>
      </c>
      <c r="L86" s="9">
        <v>2.655206046</v>
      </c>
      <c r="M86" s="9">
        <v>60.163792669999999</v>
      </c>
      <c r="N86" s="9">
        <v>0</v>
      </c>
      <c r="O86" s="10">
        <v>9.0100002289999992</v>
      </c>
    </row>
    <row r="87" spans="1:15" x14ac:dyDescent="0.2">
      <c r="A87" s="5" t="s">
        <v>19</v>
      </c>
      <c r="B87" s="6">
        <v>2005</v>
      </c>
      <c r="C87" s="9">
        <v>1472</v>
      </c>
      <c r="D87" s="9">
        <v>1855.5220039999999</v>
      </c>
      <c r="E87" s="9">
        <v>2608</v>
      </c>
      <c r="F87" s="9">
        <v>0</v>
      </c>
      <c r="G87" s="9">
        <v>92.267404999999997</v>
      </c>
      <c r="H87" s="9">
        <v>68.266000000000005</v>
      </c>
      <c r="I87" s="9">
        <v>1.3</v>
      </c>
      <c r="J87" s="9">
        <v>4.5339999999999998</v>
      </c>
      <c r="K87" s="9">
        <v>39.6</v>
      </c>
      <c r="L87" s="9">
        <v>2.3644995170000001</v>
      </c>
      <c r="M87" s="9">
        <v>61.554939750000003</v>
      </c>
      <c r="N87" s="9">
        <v>-426600000</v>
      </c>
      <c r="O87" s="10">
        <v>8.9300003050000001</v>
      </c>
    </row>
    <row r="88" spans="1:15" x14ac:dyDescent="0.2">
      <c r="A88" s="5" t="s">
        <v>19</v>
      </c>
      <c r="B88" s="6">
        <v>2006</v>
      </c>
      <c r="C88" s="9">
        <v>1467.416667</v>
      </c>
      <c r="D88" s="9">
        <v>2373.2147850000001</v>
      </c>
      <c r="E88" s="9">
        <v>3939</v>
      </c>
      <c r="F88" s="9">
        <v>0</v>
      </c>
      <c r="G88" s="9">
        <v>92.267404999999997</v>
      </c>
      <c r="H88" s="9">
        <v>68.156999999999996</v>
      </c>
      <c r="I88" s="9">
        <v>1.3</v>
      </c>
      <c r="J88" s="9">
        <v>4.4800000000000004</v>
      </c>
      <c r="K88" s="9">
        <v>38.700000000000003</v>
      </c>
      <c r="L88" s="9">
        <v>2.0113876799999999</v>
      </c>
      <c r="M88" s="9">
        <v>62.757216999999997</v>
      </c>
      <c r="N88" s="9">
        <v>-78000000</v>
      </c>
      <c r="O88" s="10">
        <v>8.7799997330000004</v>
      </c>
    </row>
    <row r="89" spans="1:15" x14ac:dyDescent="0.2">
      <c r="A89" s="5" t="s">
        <v>19</v>
      </c>
      <c r="B89" s="6">
        <v>2007</v>
      </c>
      <c r="C89" s="9">
        <v>1254.567219</v>
      </c>
      <c r="D89" s="9">
        <v>3182.9479820000001</v>
      </c>
      <c r="E89" s="9">
        <v>2217</v>
      </c>
      <c r="F89" s="9">
        <v>0</v>
      </c>
      <c r="G89" s="9">
        <v>92.79598</v>
      </c>
      <c r="H89" s="9">
        <v>68.13</v>
      </c>
      <c r="I89" s="9">
        <v>1.33</v>
      </c>
      <c r="J89" s="9">
        <v>4.4370000000000003</v>
      </c>
      <c r="K89" s="9">
        <v>37.799999999999997</v>
      </c>
      <c r="L89" s="9">
        <v>1.751633056</v>
      </c>
      <c r="M89" s="9">
        <v>63.816100779999999</v>
      </c>
      <c r="N89" s="9">
        <v>-963900000</v>
      </c>
      <c r="O89" s="10">
        <v>8.6499996190000008</v>
      </c>
    </row>
    <row r="90" spans="1:15" x14ac:dyDescent="0.2">
      <c r="A90" s="5" t="s">
        <v>19</v>
      </c>
      <c r="B90" s="6">
        <v>2008</v>
      </c>
      <c r="C90" s="9">
        <v>1193.083333</v>
      </c>
      <c r="D90" s="9">
        <v>4636.6109779999997</v>
      </c>
      <c r="E90" s="9">
        <v>2200</v>
      </c>
      <c r="F90" s="9">
        <v>16.191228980000002</v>
      </c>
      <c r="G90" s="9">
        <v>92.267404999999997</v>
      </c>
      <c r="H90" s="9">
        <v>68.19</v>
      </c>
      <c r="I90" s="9">
        <v>1.26</v>
      </c>
      <c r="J90" s="9">
        <v>4.4029999999999996</v>
      </c>
      <c r="K90" s="9">
        <v>36.799999999999997</v>
      </c>
      <c r="L90" s="9">
        <v>1.764108464</v>
      </c>
      <c r="M90" s="9">
        <v>64.900990010000001</v>
      </c>
      <c r="N90" s="9">
        <v>-1822100000</v>
      </c>
      <c r="O90" s="10">
        <v>8.3999996190000008</v>
      </c>
    </row>
    <row r="91" spans="1:15" x14ac:dyDescent="0.2">
      <c r="A91" s="5" t="s">
        <v>19</v>
      </c>
      <c r="B91" s="6">
        <v>2009</v>
      </c>
      <c r="C91" s="9">
        <v>1170</v>
      </c>
      <c r="D91" s="9">
        <v>3853.9409350000001</v>
      </c>
      <c r="E91" s="9">
        <v>1043</v>
      </c>
      <c r="F91" s="9">
        <v>8.8150559499999996</v>
      </c>
      <c r="G91" s="9">
        <v>92.267404999999997</v>
      </c>
      <c r="H91" s="9">
        <v>68.34</v>
      </c>
      <c r="I91" s="9">
        <v>1.27</v>
      </c>
      <c r="J91" s="9">
        <v>4.3739999999999997</v>
      </c>
      <c r="K91" s="9">
        <v>35.700000000000003</v>
      </c>
      <c r="L91" s="9">
        <v>2.1251469470000002</v>
      </c>
      <c r="M91" s="9">
        <v>66.70925124</v>
      </c>
      <c r="N91" s="9">
        <v>-1526400000</v>
      </c>
      <c r="O91" s="10">
        <v>8.4899997710000008</v>
      </c>
    </row>
    <row r="92" spans="1:15" x14ac:dyDescent="0.2">
      <c r="A92" s="5" t="s">
        <v>19</v>
      </c>
      <c r="B92" s="6">
        <v>2010</v>
      </c>
      <c r="C92" s="9">
        <v>1170</v>
      </c>
      <c r="D92" s="9">
        <v>4655.4249950000003</v>
      </c>
      <c r="E92" s="9">
        <v>1144</v>
      </c>
      <c r="F92" s="9">
        <v>9.0478181729999996</v>
      </c>
      <c r="G92" s="9">
        <v>92.267404999999997</v>
      </c>
      <c r="H92" s="9">
        <v>68.566999999999993</v>
      </c>
      <c r="I92" s="9">
        <v>1.3</v>
      </c>
      <c r="J92" s="9">
        <v>4.343</v>
      </c>
      <c r="K92" s="9">
        <v>34.6</v>
      </c>
      <c r="L92" s="9">
        <v>2.797098895</v>
      </c>
      <c r="M92" s="9">
        <v>68.479406890000007</v>
      </c>
      <c r="N92" s="9">
        <v>-1271300000</v>
      </c>
      <c r="O92" s="10">
        <v>8.3400001530000001</v>
      </c>
    </row>
    <row r="93" spans="1:15" x14ac:dyDescent="0.2">
      <c r="A93" s="5" t="s">
        <v>19</v>
      </c>
      <c r="B93" s="6">
        <v>2011</v>
      </c>
      <c r="C93" s="9">
        <v>1170</v>
      </c>
      <c r="D93" s="9">
        <v>6036.3962430000001</v>
      </c>
      <c r="E93" s="9">
        <v>1072</v>
      </c>
      <c r="F93" s="9">
        <v>8.5727383340000003</v>
      </c>
      <c r="G93" s="9">
        <v>92.267404999999997</v>
      </c>
      <c r="H93" s="9">
        <v>68.847999999999999</v>
      </c>
      <c r="I93" s="9">
        <v>1.3</v>
      </c>
      <c r="J93" s="9">
        <v>4.3010000000000002</v>
      </c>
      <c r="K93" s="9">
        <v>33.6</v>
      </c>
      <c r="L93" s="9">
        <v>3.491192544</v>
      </c>
      <c r="M93" s="9">
        <v>70.74346104</v>
      </c>
      <c r="N93" s="9">
        <v>-1716000000</v>
      </c>
      <c r="O93" s="10">
        <v>8.1499996190000008</v>
      </c>
    </row>
    <row r="94" spans="1:15" x14ac:dyDescent="0.2">
      <c r="A94" s="5" t="s">
        <v>19</v>
      </c>
      <c r="B94" s="6">
        <v>2012</v>
      </c>
      <c r="C94" s="9">
        <v>1166.166667</v>
      </c>
      <c r="D94" s="9">
        <v>6829.9639539999998</v>
      </c>
      <c r="E94" s="9">
        <v>638</v>
      </c>
      <c r="F94" s="9">
        <v>8.4571934310000003</v>
      </c>
      <c r="G94" s="9">
        <v>92.267404999999997</v>
      </c>
      <c r="H94" s="9">
        <v>69.147999999999996</v>
      </c>
      <c r="I94" s="9">
        <v>1.3</v>
      </c>
      <c r="J94" s="9">
        <v>4.2430000000000003</v>
      </c>
      <c r="K94" s="9">
        <v>32.5</v>
      </c>
      <c r="L94" s="9">
        <v>3.9571194799999998</v>
      </c>
      <c r="M94" s="9">
        <v>73.425149660000002</v>
      </c>
      <c r="N94" s="9">
        <v>-2910000000</v>
      </c>
      <c r="O94" s="10">
        <v>7.9699997900000001</v>
      </c>
    </row>
    <row r="95" spans="1:15" x14ac:dyDescent="0.2">
      <c r="A95" s="5" t="s">
        <v>19</v>
      </c>
      <c r="B95" s="6">
        <v>2013</v>
      </c>
      <c r="C95" s="9">
        <v>1166</v>
      </c>
      <c r="D95" s="9">
        <v>7076.8771800000004</v>
      </c>
      <c r="E95" s="9">
        <v>1882</v>
      </c>
      <c r="F95" s="9">
        <v>10.070253210000001</v>
      </c>
      <c r="G95" s="9">
        <v>92.267404999999997</v>
      </c>
      <c r="H95" s="9">
        <v>69.436999999999998</v>
      </c>
      <c r="I95" s="9">
        <v>1.3</v>
      </c>
      <c r="J95" s="9">
        <v>4.1680000000000001</v>
      </c>
      <c r="K95" s="9">
        <v>31.5</v>
      </c>
      <c r="L95" s="9">
        <v>4.1307429119999997</v>
      </c>
      <c r="M95" s="9">
        <v>76.376207019999995</v>
      </c>
      <c r="N95" s="9">
        <v>2562400000</v>
      </c>
      <c r="O95" s="10">
        <v>9.2700004580000002</v>
      </c>
    </row>
    <row r="96" spans="1:15" x14ac:dyDescent="0.2">
      <c r="A96" s="5" t="s">
        <v>19</v>
      </c>
      <c r="B96" s="6">
        <v>2014</v>
      </c>
      <c r="C96" s="9">
        <v>1166</v>
      </c>
      <c r="D96" s="9">
        <v>6818.8046210000002</v>
      </c>
      <c r="E96" s="9">
        <v>12223</v>
      </c>
      <c r="F96" s="9">
        <v>0</v>
      </c>
      <c r="G96" s="9">
        <v>92.267404999999997</v>
      </c>
      <c r="H96" s="9">
        <v>69.7</v>
      </c>
      <c r="I96" s="9">
        <v>1.38</v>
      </c>
      <c r="J96" s="9">
        <v>4.0759999999999996</v>
      </c>
      <c r="K96" s="9">
        <v>30.5</v>
      </c>
      <c r="L96" s="9">
        <v>3.948794387</v>
      </c>
      <c r="M96" s="9">
        <v>79.266831440000004</v>
      </c>
      <c r="N96" s="9">
        <v>10417900000</v>
      </c>
      <c r="O96" s="10">
        <v>10.59000015</v>
      </c>
    </row>
    <row r="97" spans="1:15" x14ac:dyDescent="0.2">
      <c r="A97" s="5" t="s">
        <v>19</v>
      </c>
      <c r="B97" s="6">
        <v>2015</v>
      </c>
      <c r="C97" s="9">
        <v>1167.333333</v>
      </c>
      <c r="D97" s="9">
        <v>4989.8030749999998</v>
      </c>
      <c r="E97" s="9">
        <v>10138</v>
      </c>
      <c r="F97" s="9">
        <v>0</v>
      </c>
      <c r="G97" s="9">
        <v>92.267404999999997</v>
      </c>
      <c r="H97" s="9">
        <v>69.929000000000002</v>
      </c>
      <c r="I97" s="9">
        <v>1.38</v>
      </c>
      <c r="J97" s="9">
        <v>3.972</v>
      </c>
      <c r="K97" s="9">
        <v>29.5</v>
      </c>
      <c r="L97" s="9">
        <v>3.549616205</v>
      </c>
      <c r="M97" s="9">
        <v>81.939568510000001</v>
      </c>
      <c r="N97" s="9">
        <v>7721900000</v>
      </c>
      <c r="O97" s="10">
        <v>10.72000027</v>
      </c>
    </row>
    <row r="98" spans="1:15" x14ac:dyDescent="0.2">
      <c r="A98" s="5" t="s">
        <v>19</v>
      </c>
      <c r="B98" s="6">
        <v>2016</v>
      </c>
      <c r="C98" s="9">
        <v>1182</v>
      </c>
      <c r="D98" s="9">
        <v>4777.1976189999996</v>
      </c>
      <c r="E98" s="9">
        <v>9622</v>
      </c>
      <c r="F98" s="9">
        <v>0</v>
      </c>
      <c r="G98" s="9">
        <v>92.267404999999997</v>
      </c>
      <c r="H98" s="9">
        <v>70.122</v>
      </c>
      <c r="I98" s="9">
        <v>1.3</v>
      </c>
      <c r="J98" s="9">
        <v>3.8639999999999999</v>
      </c>
      <c r="K98" s="9">
        <v>28.6</v>
      </c>
      <c r="L98" s="9">
        <v>3.1243675460000002</v>
      </c>
      <c r="M98" s="9">
        <v>84.331422989999993</v>
      </c>
      <c r="N98" s="9">
        <v>6560200000</v>
      </c>
      <c r="O98" s="10">
        <v>10.81999969</v>
      </c>
    </row>
    <row r="99" spans="1:15" x14ac:dyDescent="0.2">
      <c r="A99" s="5" t="s">
        <v>19</v>
      </c>
      <c r="B99" s="6">
        <v>2017</v>
      </c>
      <c r="C99" s="9">
        <v>1184</v>
      </c>
      <c r="D99" s="9">
        <v>5205.2882550000004</v>
      </c>
      <c r="E99" s="9">
        <v>10211</v>
      </c>
      <c r="F99" s="9">
        <v>0</v>
      </c>
      <c r="G99" s="9">
        <v>92.267404999999997</v>
      </c>
      <c r="H99" s="9">
        <v>70.293999999999997</v>
      </c>
      <c r="I99" s="9">
        <v>1.32</v>
      </c>
      <c r="J99" s="9">
        <v>3.762</v>
      </c>
      <c r="K99" s="9">
        <v>27.7</v>
      </c>
      <c r="L99" s="9">
        <v>2.8030352660000002</v>
      </c>
      <c r="M99" s="9">
        <v>86.501633159999997</v>
      </c>
      <c r="N99" s="9">
        <v>5110200000</v>
      </c>
      <c r="O99" s="10">
        <v>13.02000046</v>
      </c>
    </row>
    <row r="100" spans="1:15" x14ac:dyDescent="0.2">
      <c r="A100" s="5" t="s">
        <v>19</v>
      </c>
      <c r="B100" s="6">
        <v>2018</v>
      </c>
      <c r="C100" s="9">
        <v>1182.75</v>
      </c>
      <c r="D100" s="9">
        <v>5834.1662109999997</v>
      </c>
      <c r="E100" s="9">
        <v>1252</v>
      </c>
      <c r="F100" s="9">
        <v>0</v>
      </c>
      <c r="G100" s="9">
        <v>92.267404999999997</v>
      </c>
      <c r="H100" s="9">
        <v>70.453999999999994</v>
      </c>
      <c r="I100" s="9">
        <v>1.3027777780000001</v>
      </c>
      <c r="J100" s="9">
        <v>3.6720000000000002</v>
      </c>
      <c r="K100" s="9">
        <v>26.8</v>
      </c>
      <c r="L100" s="9">
        <v>2.5955511709999999</v>
      </c>
      <c r="M100" s="9">
        <v>88.530571629999997</v>
      </c>
      <c r="N100" s="9">
        <v>5073500000</v>
      </c>
      <c r="O100" s="10">
        <v>12.869999890000001</v>
      </c>
    </row>
    <row r="101" spans="1:15" x14ac:dyDescent="0.2">
      <c r="A101" s="7" t="s">
        <v>19</v>
      </c>
      <c r="B101" s="8">
        <v>2019</v>
      </c>
      <c r="C101" s="11">
        <v>1182</v>
      </c>
      <c r="D101" s="11">
        <v>5955.1090100000001</v>
      </c>
      <c r="E101" s="11">
        <v>752</v>
      </c>
      <c r="F101" s="11">
        <v>0</v>
      </c>
      <c r="G101" s="11">
        <v>92.267404999999997</v>
      </c>
      <c r="H101" s="11">
        <v>70.614000000000004</v>
      </c>
      <c r="I101" s="11">
        <v>1.3084876539999999</v>
      </c>
      <c r="J101" s="11">
        <v>4.3394736839999997</v>
      </c>
      <c r="K101" s="11">
        <v>25.9</v>
      </c>
      <c r="L101" s="11">
        <v>2.544601686</v>
      </c>
      <c r="M101" s="11">
        <v>69.168858159999999</v>
      </c>
      <c r="N101" s="11">
        <v>3269800000</v>
      </c>
      <c r="O101" s="12">
        <v>12.760000229999999</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1"/>
  <sheetViews>
    <sheetView showGridLines="0"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8.1640625" style="1" bestFit="1" customWidth="1"/>
    <col min="2" max="2" width="5.1640625" style="1" bestFit="1" customWidth="1"/>
    <col min="3" max="3" width="13.33203125" style="1" bestFit="1" customWidth="1"/>
    <col min="4" max="4" width="13.6640625" style="1" bestFit="1" customWidth="1"/>
    <col min="5" max="5" width="18.83203125" style="1" bestFit="1" customWidth="1"/>
    <col min="6" max="6" width="19" style="1" bestFit="1" customWidth="1"/>
    <col min="7" max="7" width="16" style="1" bestFit="1" customWidth="1"/>
    <col min="8" max="8" width="20.6640625" style="1" bestFit="1" customWidth="1"/>
    <col min="9" max="9" width="12.33203125" style="1" bestFit="1" customWidth="1"/>
    <col min="10" max="10" width="11.5" style="1" bestFit="1" customWidth="1"/>
    <col min="11" max="11" width="17.33203125" style="1" bestFit="1" customWidth="1"/>
    <col min="12" max="12" width="22" style="1" bestFit="1" customWidth="1"/>
    <col min="13" max="13" width="16.5" style="1" bestFit="1" customWidth="1"/>
    <col min="14" max="14" width="22.6640625" style="1" bestFit="1" customWidth="1"/>
    <col min="15" max="15" width="14" style="1" bestFit="1" customWidth="1"/>
    <col min="16" max="16" width="8.1640625" style="1" bestFit="1" customWidth="1"/>
    <col min="17" max="17" width="13.1640625" style="1" bestFit="1" customWidth="1"/>
    <col min="18" max="18" width="18.5" style="1" bestFit="1" customWidth="1"/>
    <col min="19" max="16384" width="10.83203125" style="1"/>
  </cols>
  <sheetData>
    <row r="1" spans="1:18" x14ac:dyDescent="0.2">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21" t="s">
        <v>34</v>
      </c>
      <c r="Q1" s="21" t="s">
        <v>35</v>
      </c>
      <c r="R1" s="21" t="s">
        <v>36</v>
      </c>
    </row>
    <row r="2" spans="1:18" x14ac:dyDescent="0.2">
      <c r="A2" s="17" t="s">
        <v>15</v>
      </c>
      <c r="B2" s="17">
        <v>2000</v>
      </c>
      <c r="C2" s="9">
        <v>47.357574730000003</v>
      </c>
      <c r="D2" s="9">
        <v>156.91220430000001</v>
      </c>
      <c r="E2" s="9">
        <v>5235</v>
      </c>
      <c r="F2" s="9">
        <v>0</v>
      </c>
      <c r="G2" s="9">
        <v>0</v>
      </c>
      <c r="H2" s="9">
        <v>55.841000000000001</v>
      </c>
      <c r="I2" s="9">
        <v>0.3</v>
      </c>
      <c r="J2" s="9">
        <v>7.4850000000000003</v>
      </c>
      <c r="K2" s="9">
        <v>128.69999999999999</v>
      </c>
      <c r="L2" s="9">
        <v>3.3926220109999998</v>
      </c>
      <c r="M2" s="9">
        <v>31.829110379999999</v>
      </c>
      <c r="N2" s="9">
        <v>0</v>
      </c>
      <c r="O2" s="9">
        <v>11.649999619999999</v>
      </c>
      <c r="P2" s="6">
        <v>3587327</v>
      </c>
      <c r="Q2" s="6">
        <v>40290</v>
      </c>
      <c r="R2" s="6">
        <v>758625</v>
      </c>
    </row>
    <row r="3" spans="1:18" x14ac:dyDescent="0.2">
      <c r="A3" s="17" t="s">
        <v>15</v>
      </c>
      <c r="B3" s="17">
        <v>2001</v>
      </c>
      <c r="C3" s="9">
        <v>47.500014520000001</v>
      </c>
      <c r="D3" s="9">
        <v>168.1694076</v>
      </c>
      <c r="E3" s="9">
        <v>5055</v>
      </c>
      <c r="F3" s="9">
        <v>0</v>
      </c>
      <c r="G3" s="9">
        <v>0</v>
      </c>
      <c r="H3" s="9">
        <v>56.308</v>
      </c>
      <c r="I3" s="9">
        <v>0.39</v>
      </c>
      <c r="J3" s="9">
        <v>7.3869999999999996</v>
      </c>
      <c r="K3" s="9">
        <v>124.6</v>
      </c>
      <c r="L3" s="9">
        <v>4.3141305680000004</v>
      </c>
      <c r="M3" s="9">
        <v>33.095898050000002</v>
      </c>
      <c r="N3" s="9">
        <v>0</v>
      </c>
      <c r="O3" s="9">
        <v>11.630000109999999</v>
      </c>
      <c r="P3" s="6">
        <v>3809763</v>
      </c>
      <c r="Q3" s="6">
        <v>30782</v>
      </c>
      <c r="R3" s="6">
        <v>1200000</v>
      </c>
    </row>
    <row r="4" spans="1:18" x14ac:dyDescent="0.2">
      <c r="A4" s="17" t="s">
        <v>15</v>
      </c>
      <c r="B4" s="17">
        <v>2002</v>
      </c>
      <c r="C4" s="9">
        <v>47.262999999999998</v>
      </c>
      <c r="D4" s="9">
        <v>179.42661100000001</v>
      </c>
      <c r="E4" s="9">
        <v>890</v>
      </c>
      <c r="F4" s="9">
        <v>0</v>
      </c>
      <c r="G4" s="9">
        <v>0</v>
      </c>
      <c r="H4" s="9">
        <v>56.783999999999999</v>
      </c>
      <c r="I4" s="9">
        <v>0.39</v>
      </c>
      <c r="J4" s="9">
        <v>7.2720000000000002</v>
      </c>
      <c r="K4" s="9">
        <v>120.4</v>
      </c>
      <c r="L4" s="9">
        <v>4.9108501459999996</v>
      </c>
      <c r="M4" s="9">
        <v>34.618095760000003</v>
      </c>
      <c r="N4" s="9">
        <v>0</v>
      </c>
      <c r="O4" s="9">
        <v>11.68000031</v>
      </c>
      <c r="P4" s="6">
        <v>2510294</v>
      </c>
      <c r="Q4" s="6">
        <v>26687</v>
      </c>
      <c r="R4" s="6">
        <v>665156</v>
      </c>
    </row>
    <row r="5" spans="1:18" x14ac:dyDescent="0.2">
      <c r="A5" s="17" t="s">
        <v>15</v>
      </c>
      <c r="B5" s="17">
        <v>2003</v>
      </c>
      <c r="C5" s="9">
        <v>48.762753580000002</v>
      </c>
      <c r="D5" s="9">
        <v>190.68381429999999</v>
      </c>
      <c r="E5" s="9">
        <v>687</v>
      </c>
      <c r="F5" s="9">
        <v>0</v>
      </c>
      <c r="G5" s="9">
        <v>0</v>
      </c>
      <c r="H5" s="9">
        <v>57.271000000000001</v>
      </c>
      <c r="I5" s="9">
        <v>0.39</v>
      </c>
      <c r="J5" s="9">
        <v>7.1479999999999997</v>
      </c>
      <c r="K5" s="9">
        <v>116.3</v>
      </c>
      <c r="L5" s="9">
        <v>5.0807950269999997</v>
      </c>
      <c r="M5" s="9">
        <v>36.272510189999998</v>
      </c>
      <c r="N5" s="9">
        <v>0</v>
      </c>
      <c r="O5" s="9">
        <v>11.68000031</v>
      </c>
      <c r="P5" s="6">
        <v>2136039</v>
      </c>
      <c r="Q5" s="6">
        <v>26308</v>
      </c>
      <c r="R5" s="6">
        <v>184269</v>
      </c>
    </row>
    <row r="6" spans="1:18" x14ac:dyDescent="0.2">
      <c r="A6" s="17" t="s">
        <v>15</v>
      </c>
      <c r="B6" s="17">
        <v>2004</v>
      </c>
      <c r="C6" s="9">
        <v>47.845312499999999</v>
      </c>
      <c r="D6" s="9">
        <v>211.3821169</v>
      </c>
      <c r="E6" s="9">
        <v>715</v>
      </c>
      <c r="F6" s="9">
        <v>0</v>
      </c>
      <c r="G6" s="9">
        <v>0</v>
      </c>
      <c r="H6" s="9">
        <v>57.771999999999998</v>
      </c>
      <c r="I6" s="9">
        <v>0.39</v>
      </c>
      <c r="J6" s="9">
        <v>7.016</v>
      </c>
      <c r="K6" s="9">
        <v>112.1</v>
      </c>
      <c r="L6" s="9">
        <v>4.9770197779999998</v>
      </c>
      <c r="M6" s="9">
        <v>37.874404929999997</v>
      </c>
      <c r="N6" s="9">
        <v>0</v>
      </c>
      <c r="O6" s="9">
        <v>11.60999966</v>
      </c>
      <c r="P6" s="6">
        <v>2414460</v>
      </c>
      <c r="Q6" s="6">
        <v>16983</v>
      </c>
      <c r="R6" s="6">
        <v>159549</v>
      </c>
    </row>
    <row r="7" spans="1:18" x14ac:dyDescent="0.2">
      <c r="A7" s="17" t="s">
        <v>15</v>
      </c>
      <c r="B7" s="17">
        <v>2005</v>
      </c>
      <c r="C7" s="9">
        <v>49.494597499999998</v>
      </c>
      <c r="D7" s="9">
        <v>242.0312849</v>
      </c>
      <c r="E7" s="9">
        <v>1595</v>
      </c>
      <c r="F7" s="9">
        <v>0</v>
      </c>
      <c r="G7" s="9">
        <v>0</v>
      </c>
      <c r="H7" s="9">
        <v>58.29</v>
      </c>
      <c r="I7" s="9">
        <v>0.42</v>
      </c>
      <c r="J7" s="9">
        <v>6.875</v>
      </c>
      <c r="K7" s="9">
        <v>107.9</v>
      </c>
      <c r="L7" s="9">
        <v>4.5809149720000004</v>
      </c>
      <c r="M7" s="9">
        <v>39.295219500000002</v>
      </c>
      <c r="N7" s="9">
        <v>0</v>
      </c>
      <c r="O7" s="9">
        <v>11.52000046</v>
      </c>
      <c r="P7" s="6">
        <v>2166139</v>
      </c>
      <c r="Q7" s="6">
        <v>14023</v>
      </c>
      <c r="R7" s="6">
        <v>142505</v>
      </c>
    </row>
    <row r="8" spans="1:18" x14ac:dyDescent="0.2">
      <c r="A8" s="17" t="s">
        <v>15</v>
      </c>
      <c r="B8" s="17">
        <v>2006</v>
      </c>
      <c r="C8" s="9">
        <v>49.92533083</v>
      </c>
      <c r="D8" s="9">
        <v>263.73369170000001</v>
      </c>
      <c r="E8" s="9">
        <v>4750</v>
      </c>
      <c r="F8" s="9">
        <v>0</v>
      </c>
      <c r="G8" s="9">
        <v>0</v>
      </c>
      <c r="H8" s="9">
        <v>58.826000000000001</v>
      </c>
      <c r="I8" s="9">
        <v>0.42</v>
      </c>
      <c r="J8" s="9">
        <v>6.7220000000000004</v>
      </c>
      <c r="K8" s="9">
        <v>103.7</v>
      </c>
      <c r="L8" s="9">
        <v>3.8850239599999998</v>
      </c>
      <c r="M8" s="9">
        <v>40.48808167</v>
      </c>
      <c r="N8" s="9">
        <v>0</v>
      </c>
      <c r="O8" s="9">
        <v>11.34000015</v>
      </c>
      <c r="P8" s="6">
        <v>2107510</v>
      </c>
      <c r="Q8" s="6">
        <v>14959</v>
      </c>
      <c r="R8" s="6">
        <v>129310</v>
      </c>
    </row>
    <row r="9" spans="1:18" x14ac:dyDescent="0.2">
      <c r="A9" s="17" t="s">
        <v>15</v>
      </c>
      <c r="B9" s="17">
        <v>2007</v>
      </c>
      <c r="C9" s="9">
        <v>49.962017770000003</v>
      </c>
      <c r="D9" s="9">
        <v>359.69323750000001</v>
      </c>
      <c r="E9" s="9">
        <v>6906</v>
      </c>
      <c r="F9" s="9">
        <v>0</v>
      </c>
      <c r="G9" s="9">
        <v>0</v>
      </c>
      <c r="H9" s="9">
        <v>59.375</v>
      </c>
      <c r="I9" s="9">
        <v>0.42</v>
      </c>
      <c r="J9" s="9">
        <v>6.5549999999999997</v>
      </c>
      <c r="K9" s="9">
        <v>99.5</v>
      </c>
      <c r="L9" s="9">
        <v>3.3891053439999999</v>
      </c>
      <c r="M9" s="9">
        <v>41.51048617</v>
      </c>
      <c r="N9" s="9">
        <v>0</v>
      </c>
      <c r="O9" s="9">
        <v>11.18000031</v>
      </c>
      <c r="P9" s="6">
        <v>3057655</v>
      </c>
      <c r="Q9" s="6">
        <v>16077</v>
      </c>
      <c r="R9" s="6">
        <v>153718</v>
      </c>
    </row>
    <row r="10" spans="1:18" x14ac:dyDescent="0.2">
      <c r="A10" s="17" t="s">
        <v>15</v>
      </c>
      <c r="B10" s="17">
        <v>2008</v>
      </c>
      <c r="C10" s="9">
        <v>50.249614739999998</v>
      </c>
      <c r="D10" s="9">
        <v>364.66074479999997</v>
      </c>
      <c r="E10" s="9">
        <v>5552</v>
      </c>
      <c r="F10" s="9">
        <v>0</v>
      </c>
      <c r="G10" s="9">
        <v>0</v>
      </c>
      <c r="H10" s="9">
        <v>59.93</v>
      </c>
      <c r="I10" s="9">
        <v>0.42</v>
      </c>
      <c r="J10" s="9">
        <v>6.3730000000000002</v>
      </c>
      <c r="K10" s="9">
        <v>95.4</v>
      </c>
      <c r="L10" s="9">
        <v>3.1598921510000002</v>
      </c>
      <c r="M10" s="9">
        <v>42.462818980000002</v>
      </c>
      <c r="N10" s="9">
        <v>-47951776.130000003</v>
      </c>
      <c r="O10" s="9">
        <v>11.10999966</v>
      </c>
      <c r="P10" s="6">
        <v>2833117</v>
      </c>
      <c r="Q10" s="6">
        <v>23177</v>
      </c>
      <c r="R10" s="6">
        <v>230670</v>
      </c>
    </row>
    <row r="11" spans="1:18" x14ac:dyDescent="0.2">
      <c r="A11" s="17" t="s">
        <v>15</v>
      </c>
      <c r="B11" s="17">
        <v>2009</v>
      </c>
      <c r="C11" s="9">
        <v>50.325000000000003</v>
      </c>
      <c r="D11" s="9">
        <v>438.07603440000003</v>
      </c>
      <c r="E11" s="9">
        <v>6341</v>
      </c>
      <c r="F11" s="9">
        <v>3.9267744950000001</v>
      </c>
      <c r="G11" s="9">
        <v>0</v>
      </c>
      <c r="H11" s="9">
        <v>60.484000000000002</v>
      </c>
      <c r="I11" s="9">
        <v>0.42</v>
      </c>
      <c r="J11" s="9">
        <v>6.18</v>
      </c>
      <c r="K11" s="9">
        <v>91.4</v>
      </c>
      <c r="L11" s="9">
        <v>3.2850072529999998</v>
      </c>
      <c r="M11" s="9">
        <v>43.49295867</v>
      </c>
      <c r="N11" s="9">
        <v>-55860135.469999999</v>
      </c>
      <c r="O11" s="9">
        <v>11.460000040000001</v>
      </c>
      <c r="P11" s="6">
        <v>2887114</v>
      </c>
      <c r="Q11" s="6">
        <v>30406</v>
      </c>
      <c r="R11" s="6">
        <v>297129</v>
      </c>
    </row>
    <row r="12" spans="1:18" x14ac:dyDescent="0.2">
      <c r="A12" s="17" t="s">
        <v>15</v>
      </c>
      <c r="B12" s="17">
        <v>2010</v>
      </c>
      <c r="C12" s="9">
        <v>46.452461</v>
      </c>
      <c r="D12" s="9">
        <v>543.30304190000004</v>
      </c>
      <c r="E12" s="9">
        <v>6864</v>
      </c>
      <c r="F12" s="9">
        <v>3.3681096080000001</v>
      </c>
      <c r="G12" s="9">
        <v>0</v>
      </c>
      <c r="H12" s="9">
        <v>61.027999999999999</v>
      </c>
      <c r="I12" s="9">
        <v>0.43</v>
      </c>
      <c r="J12" s="9">
        <v>5.9770000000000003</v>
      </c>
      <c r="K12" s="9">
        <v>87.6</v>
      </c>
      <c r="L12" s="9">
        <v>3.6309543629999999</v>
      </c>
      <c r="M12" s="9">
        <v>44.704082040000003</v>
      </c>
      <c r="N12" s="9">
        <v>-192022479.5</v>
      </c>
      <c r="O12" s="9">
        <v>11.52000046</v>
      </c>
      <c r="P12" s="6">
        <v>3054699</v>
      </c>
      <c r="Q12" s="6">
        <v>37101</v>
      </c>
      <c r="R12" s="6">
        <v>351907</v>
      </c>
    </row>
    <row r="13" spans="1:18" x14ac:dyDescent="0.2">
      <c r="A13" s="17" t="s">
        <v>15</v>
      </c>
      <c r="B13" s="17">
        <v>2011</v>
      </c>
      <c r="C13" s="9">
        <v>46.747007740000001</v>
      </c>
      <c r="D13" s="9">
        <v>591.16275900000005</v>
      </c>
      <c r="E13" s="9">
        <v>7403</v>
      </c>
      <c r="F13" s="9">
        <v>4.087336724</v>
      </c>
      <c r="G13" s="9">
        <v>0</v>
      </c>
      <c r="H13" s="9">
        <v>61.552999999999997</v>
      </c>
      <c r="I13" s="9">
        <v>0.44</v>
      </c>
      <c r="J13" s="9">
        <v>5.77</v>
      </c>
      <c r="K13" s="9">
        <v>83.9</v>
      </c>
      <c r="L13" s="9">
        <v>4.0281021480000003</v>
      </c>
      <c r="M13" s="9">
        <v>46.131502930000003</v>
      </c>
      <c r="N13" s="9">
        <v>-51036283.609999999</v>
      </c>
      <c r="O13" s="9">
        <v>11.510000229999999</v>
      </c>
      <c r="P13" s="6">
        <v>2664423</v>
      </c>
      <c r="Q13" s="6">
        <v>39198</v>
      </c>
      <c r="R13" s="6">
        <v>447547</v>
      </c>
    </row>
    <row r="14" spans="1:18" x14ac:dyDescent="0.2">
      <c r="A14" s="17" t="s">
        <v>15</v>
      </c>
      <c r="B14" s="17">
        <v>2012</v>
      </c>
      <c r="C14" s="9">
        <v>50.921399999999998</v>
      </c>
      <c r="D14" s="9">
        <v>641.87147919999995</v>
      </c>
      <c r="E14" s="9">
        <v>7720</v>
      </c>
      <c r="F14" s="9">
        <v>6.2513281669999996</v>
      </c>
      <c r="G14" s="9">
        <v>0</v>
      </c>
      <c r="H14" s="9">
        <v>62.054000000000002</v>
      </c>
      <c r="I14" s="9">
        <v>0.53</v>
      </c>
      <c r="J14" s="9">
        <v>5.5620000000000003</v>
      </c>
      <c r="K14" s="9">
        <v>80.3</v>
      </c>
      <c r="L14" s="9">
        <v>4.2889380130000001</v>
      </c>
      <c r="M14" s="9">
        <v>47.730563979999999</v>
      </c>
      <c r="N14" s="9">
        <v>-65684511.340000004</v>
      </c>
      <c r="O14" s="9">
        <v>11.52000046</v>
      </c>
      <c r="P14" s="6">
        <v>2586132</v>
      </c>
      <c r="Q14" s="6">
        <v>62304</v>
      </c>
      <c r="R14" s="6">
        <v>486298</v>
      </c>
    </row>
    <row r="15" spans="1:18" x14ac:dyDescent="0.2">
      <c r="A15" s="17" t="s">
        <v>15</v>
      </c>
      <c r="B15" s="17">
        <v>2013</v>
      </c>
      <c r="C15" s="9">
        <v>55.377499999999998</v>
      </c>
      <c r="D15" s="9">
        <v>637.16552320000005</v>
      </c>
      <c r="E15" s="9">
        <v>8056</v>
      </c>
      <c r="F15" s="9">
        <v>0</v>
      </c>
      <c r="G15" s="9">
        <v>0</v>
      </c>
      <c r="H15" s="9">
        <v>62.524999999999999</v>
      </c>
      <c r="I15" s="9">
        <v>0.53</v>
      </c>
      <c r="J15" s="9">
        <v>5.359</v>
      </c>
      <c r="K15" s="9">
        <v>76.8</v>
      </c>
      <c r="L15" s="9">
        <v>4.3723547600000003</v>
      </c>
      <c r="M15" s="9">
        <v>49.428038170000001</v>
      </c>
      <c r="N15" s="9">
        <v>-47774027.009999998</v>
      </c>
      <c r="O15" s="9">
        <v>11.539999959999999</v>
      </c>
      <c r="P15" s="6">
        <v>2556483</v>
      </c>
      <c r="Q15" s="6">
        <v>75284</v>
      </c>
      <c r="R15" s="6">
        <v>631286</v>
      </c>
    </row>
    <row r="16" spans="1:18" x14ac:dyDescent="0.2">
      <c r="A16" s="17" t="s">
        <v>15</v>
      </c>
      <c r="B16" s="17">
        <v>2014</v>
      </c>
      <c r="C16" s="9">
        <v>57.247500000000002</v>
      </c>
      <c r="D16" s="9">
        <v>613.85668920000001</v>
      </c>
      <c r="E16" s="9">
        <v>12284</v>
      </c>
      <c r="F16" s="9">
        <v>0</v>
      </c>
      <c r="G16" s="9">
        <v>0</v>
      </c>
      <c r="H16" s="9">
        <v>62.966000000000001</v>
      </c>
      <c r="I16" s="9">
        <v>0.5</v>
      </c>
      <c r="J16" s="9">
        <v>5.1630000000000003</v>
      </c>
      <c r="K16" s="9">
        <v>73.599999999999994</v>
      </c>
      <c r="L16" s="9">
        <v>4.2297678339999996</v>
      </c>
      <c r="M16" s="9">
        <v>51.114778049999998</v>
      </c>
      <c r="N16" s="9">
        <v>-42994416.210000001</v>
      </c>
      <c r="O16" s="9">
        <v>11.44999981</v>
      </c>
      <c r="P16" s="6">
        <v>2596259</v>
      </c>
      <c r="Q16" s="6">
        <v>85407</v>
      </c>
      <c r="R16" s="6">
        <v>805409</v>
      </c>
    </row>
    <row r="17" spans="1:18" x14ac:dyDescent="0.2">
      <c r="A17" s="17" t="s">
        <v>15</v>
      </c>
      <c r="B17" s="17">
        <v>2015</v>
      </c>
      <c r="C17" s="9">
        <v>61.143461539999997</v>
      </c>
      <c r="D17" s="9">
        <v>578.46635289999995</v>
      </c>
      <c r="E17" s="9">
        <v>17273</v>
      </c>
      <c r="F17" s="9">
        <v>9.7839217820000002</v>
      </c>
      <c r="G17" s="9">
        <v>0</v>
      </c>
      <c r="H17" s="9">
        <v>63.377000000000002</v>
      </c>
      <c r="I17" s="9">
        <v>0.5</v>
      </c>
      <c r="J17" s="9">
        <v>4.976</v>
      </c>
      <c r="K17" s="9">
        <v>70.400000000000006</v>
      </c>
      <c r="L17" s="9">
        <v>3.9517621909999998</v>
      </c>
      <c r="M17" s="9">
        <v>52.7120715</v>
      </c>
      <c r="N17" s="9">
        <v>-166983554.90000001</v>
      </c>
      <c r="O17" s="9">
        <v>11.39000034</v>
      </c>
      <c r="P17" s="6">
        <v>2666294</v>
      </c>
      <c r="Q17" s="6">
        <v>258862</v>
      </c>
      <c r="R17" s="6">
        <v>1174306</v>
      </c>
    </row>
    <row r="18" spans="1:18" x14ac:dyDescent="0.2">
      <c r="A18" s="17" t="s">
        <v>15</v>
      </c>
      <c r="B18" s="17">
        <v>2016</v>
      </c>
      <c r="C18" s="9">
        <v>67.866085769999998</v>
      </c>
      <c r="D18" s="9">
        <v>509.21866130000001</v>
      </c>
      <c r="E18" s="9">
        <v>17978</v>
      </c>
      <c r="F18" s="9">
        <v>6.5511634560000003</v>
      </c>
      <c r="G18" s="9">
        <v>0</v>
      </c>
      <c r="H18" s="9">
        <v>63.762999999999998</v>
      </c>
      <c r="I18" s="9">
        <v>0.5</v>
      </c>
      <c r="J18" s="9">
        <v>4.8</v>
      </c>
      <c r="K18" s="9">
        <v>67.599999999999994</v>
      </c>
      <c r="L18" s="9">
        <v>3.6494102210000001</v>
      </c>
      <c r="M18" s="9">
        <v>54.197114239999998</v>
      </c>
      <c r="N18" s="9">
        <v>-79585268.75</v>
      </c>
      <c r="O18" s="9">
        <v>11.31000042</v>
      </c>
      <c r="P18" s="6">
        <v>2501447</v>
      </c>
      <c r="Q18" s="6">
        <v>369072</v>
      </c>
      <c r="R18" s="6">
        <v>1797551</v>
      </c>
    </row>
    <row r="19" spans="1:18" x14ac:dyDescent="0.2">
      <c r="A19" s="17" t="s">
        <v>15</v>
      </c>
      <c r="B19" s="17">
        <v>2017</v>
      </c>
      <c r="C19" s="9">
        <v>68.026904079999994</v>
      </c>
      <c r="D19" s="9">
        <v>519.88477309999996</v>
      </c>
      <c r="E19" s="9">
        <v>19014</v>
      </c>
      <c r="F19" s="9">
        <v>6.6784014410000001</v>
      </c>
      <c r="G19" s="9">
        <v>0</v>
      </c>
      <c r="H19" s="9">
        <v>64.13</v>
      </c>
      <c r="I19" s="9">
        <v>0.39</v>
      </c>
      <c r="J19" s="9">
        <v>4.633</v>
      </c>
      <c r="K19" s="9">
        <v>64.900000000000006</v>
      </c>
      <c r="L19" s="9">
        <v>3.4634074830000001</v>
      </c>
      <c r="M19" s="9">
        <v>55.595993020000002</v>
      </c>
      <c r="N19" s="9">
        <v>-40273161</v>
      </c>
      <c r="O19" s="9">
        <v>11.18000031</v>
      </c>
      <c r="P19" s="6">
        <v>2624265</v>
      </c>
      <c r="Q19" s="6">
        <v>333986</v>
      </c>
      <c r="R19" s="6">
        <v>1837079</v>
      </c>
    </row>
    <row r="20" spans="1:18" x14ac:dyDescent="0.2">
      <c r="A20" s="17" t="s">
        <v>15</v>
      </c>
      <c r="B20" s="17">
        <v>2018</v>
      </c>
      <c r="C20" s="9">
        <v>72.083247180000001</v>
      </c>
      <c r="D20" s="9">
        <v>493.75041809999999</v>
      </c>
      <c r="E20" s="9">
        <v>25676</v>
      </c>
      <c r="F20" s="9">
        <v>6.6555611519999998</v>
      </c>
      <c r="G20" s="9">
        <v>0</v>
      </c>
      <c r="H20" s="9">
        <v>64.486000000000004</v>
      </c>
      <c r="I20" s="9">
        <v>0.43222222199999999</v>
      </c>
      <c r="J20" s="9">
        <v>4.4729999999999999</v>
      </c>
      <c r="K20" s="9">
        <v>62.5</v>
      </c>
      <c r="L20" s="9">
        <v>3.3503829760000001</v>
      </c>
      <c r="M20" s="9">
        <v>56.937760009999998</v>
      </c>
      <c r="N20" s="9">
        <v>-80631404.069999993</v>
      </c>
      <c r="O20" s="9">
        <v>11.06000042</v>
      </c>
      <c r="P20" s="6">
        <v>2681267</v>
      </c>
      <c r="Q20" s="6">
        <v>310107</v>
      </c>
      <c r="R20" s="6">
        <v>2106893</v>
      </c>
    </row>
    <row r="21" spans="1:18" x14ac:dyDescent="0.2">
      <c r="A21" s="17" t="s">
        <v>15</v>
      </c>
      <c r="B21" s="17">
        <v>2019</v>
      </c>
      <c r="C21" s="9">
        <v>77.737949180000001</v>
      </c>
      <c r="D21" s="9">
        <v>507.10343189999998</v>
      </c>
      <c r="E21" s="9">
        <v>29940</v>
      </c>
      <c r="F21" s="9">
        <v>0</v>
      </c>
      <c r="G21" s="9">
        <v>0</v>
      </c>
      <c r="H21" s="9">
        <v>64.841999999999999</v>
      </c>
      <c r="I21" s="9">
        <v>0.43956790099999998</v>
      </c>
      <c r="J21" s="9">
        <v>6.0908421050000001</v>
      </c>
      <c r="K21" s="9">
        <v>60.3</v>
      </c>
      <c r="L21" s="9">
        <v>3.322571935</v>
      </c>
      <c r="M21" s="9">
        <v>44.183762539999996</v>
      </c>
      <c r="N21" s="9">
        <v>2916492.929</v>
      </c>
      <c r="O21" s="9">
        <v>10.97999954</v>
      </c>
      <c r="P21" s="6">
        <v>2727556</v>
      </c>
      <c r="Q21" s="6">
        <v>255244</v>
      </c>
      <c r="R21" s="6">
        <v>2553390</v>
      </c>
    </row>
    <row r="22" spans="1:18" x14ac:dyDescent="0.2">
      <c r="A22" s="17" t="s">
        <v>16</v>
      </c>
      <c r="B22" s="17">
        <v>2000</v>
      </c>
      <c r="C22" s="9">
        <v>11.225</v>
      </c>
      <c r="D22" s="9">
        <v>1177.6292679999999</v>
      </c>
      <c r="E22" s="9">
        <v>0</v>
      </c>
      <c r="F22" s="9">
        <v>2.17539046</v>
      </c>
      <c r="G22" s="9">
        <v>93.860050000000001</v>
      </c>
      <c r="H22" s="9">
        <v>73.11</v>
      </c>
      <c r="I22" s="9">
        <v>1.4</v>
      </c>
      <c r="J22" s="9">
        <v>4.0759999999999996</v>
      </c>
      <c r="K22" s="9">
        <v>23.1</v>
      </c>
      <c r="L22" s="9">
        <v>3.1608917160000001</v>
      </c>
      <c r="M22" s="9">
        <v>89.296158449999993</v>
      </c>
      <c r="N22" s="9">
        <v>-270000000</v>
      </c>
      <c r="O22" s="9">
        <v>9.5100002289999992</v>
      </c>
      <c r="P22" s="6">
        <v>5868</v>
      </c>
      <c r="Q22" s="6">
        <v>3730</v>
      </c>
      <c r="R22" s="6">
        <v>0</v>
      </c>
    </row>
    <row r="23" spans="1:18" x14ac:dyDescent="0.2">
      <c r="A23" s="17" t="s">
        <v>16</v>
      </c>
      <c r="B23" s="17">
        <v>2001</v>
      </c>
      <c r="C23" s="9">
        <v>11.225</v>
      </c>
      <c r="D23" s="9">
        <v>1258.447322</v>
      </c>
      <c r="E23" s="9">
        <v>0</v>
      </c>
      <c r="F23" s="9">
        <v>2.2425596670000001</v>
      </c>
      <c r="G23" s="9">
        <v>94.564790000000002</v>
      </c>
      <c r="H23" s="9">
        <v>73.370999999999995</v>
      </c>
      <c r="I23" s="9">
        <v>1.4</v>
      </c>
      <c r="J23" s="9">
        <v>4.0069999999999997</v>
      </c>
      <c r="K23" s="9">
        <v>22.2</v>
      </c>
      <c r="L23" s="9">
        <v>2.8484016730000001</v>
      </c>
      <c r="M23" s="9">
        <v>91.231695509999994</v>
      </c>
      <c r="N23" s="9">
        <v>-110000000</v>
      </c>
      <c r="O23" s="9">
        <v>11.630000109999999</v>
      </c>
      <c r="P23" s="6">
        <v>4861</v>
      </c>
      <c r="Q23" s="6">
        <v>3853</v>
      </c>
      <c r="R23" s="6">
        <v>0</v>
      </c>
    </row>
    <row r="24" spans="1:18" x14ac:dyDescent="0.2">
      <c r="A24" s="17" t="s">
        <v>16</v>
      </c>
      <c r="B24" s="17">
        <v>2002</v>
      </c>
      <c r="C24" s="9">
        <v>11.225</v>
      </c>
      <c r="D24" s="9">
        <v>1263.255122</v>
      </c>
      <c r="E24" s="9">
        <v>0</v>
      </c>
      <c r="F24" s="9">
        <v>2.1539831010000001</v>
      </c>
      <c r="G24" s="9">
        <v>94.882829999999998</v>
      </c>
      <c r="H24" s="9">
        <v>73.662999999999997</v>
      </c>
      <c r="I24" s="9">
        <v>1.38</v>
      </c>
      <c r="J24" s="9">
        <v>3.948</v>
      </c>
      <c r="K24" s="9">
        <v>21.4</v>
      </c>
      <c r="L24" s="9">
        <v>2.5802666410000001</v>
      </c>
      <c r="M24" s="9">
        <v>92.962411579999994</v>
      </c>
      <c r="N24" s="9">
        <v>-115000000</v>
      </c>
      <c r="O24" s="9">
        <v>10.97999954</v>
      </c>
      <c r="P24" s="6">
        <v>18908</v>
      </c>
      <c r="Q24" s="6">
        <v>4264</v>
      </c>
      <c r="R24" s="6">
        <v>0</v>
      </c>
    </row>
    <row r="25" spans="1:18" x14ac:dyDescent="0.2">
      <c r="A25" s="17" t="s">
        <v>16</v>
      </c>
      <c r="B25" s="17">
        <v>2003</v>
      </c>
      <c r="C25" s="9">
        <v>11.225</v>
      </c>
      <c r="D25" s="9">
        <v>1253.3951460000001</v>
      </c>
      <c r="E25" s="9">
        <v>0</v>
      </c>
      <c r="F25" s="9">
        <v>2.3255528179999998</v>
      </c>
      <c r="G25" s="9">
        <v>91.701430000000002</v>
      </c>
      <c r="H25" s="9">
        <v>73.966999999999999</v>
      </c>
      <c r="I25" s="9">
        <v>1.49</v>
      </c>
      <c r="J25" s="9">
        <v>3.899</v>
      </c>
      <c r="K25" s="9">
        <v>20.8</v>
      </c>
      <c r="L25" s="9">
        <v>2.6107014230000001</v>
      </c>
      <c r="M25" s="9">
        <v>94.859273380000005</v>
      </c>
      <c r="N25" s="9">
        <v>-160000000</v>
      </c>
      <c r="O25" s="9">
        <v>10.27999973</v>
      </c>
      <c r="P25" s="6">
        <v>20817</v>
      </c>
      <c r="Q25" s="6">
        <v>3548</v>
      </c>
      <c r="R25" s="6">
        <v>0</v>
      </c>
    </row>
    <row r="26" spans="1:18" x14ac:dyDescent="0.2">
      <c r="A26" s="17" t="s">
        <v>16</v>
      </c>
      <c r="B26" s="17">
        <v>2004</v>
      </c>
      <c r="C26" s="9">
        <v>11.225</v>
      </c>
      <c r="D26" s="9">
        <v>1407.1784239999999</v>
      </c>
      <c r="E26" s="9">
        <v>1</v>
      </c>
      <c r="F26" s="9">
        <v>2.3895228510000002</v>
      </c>
      <c r="G26" s="9">
        <v>92.511970000000005</v>
      </c>
      <c r="H26" s="9">
        <v>74.25</v>
      </c>
      <c r="I26" s="9">
        <v>1.49</v>
      </c>
      <c r="J26" s="9">
        <v>3.8570000000000002</v>
      </c>
      <c r="K26" s="9">
        <v>20.2</v>
      </c>
      <c r="L26" s="9">
        <v>3.0329236659999999</v>
      </c>
      <c r="M26" s="9">
        <v>97.117312200000001</v>
      </c>
      <c r="N26" s="9">
        <v>-275000000</v>
      </c>
      <c r="O26" s="9">
        <v>9.5900001530000001</v>
      </c>
      <c r="P26" s="6">
        <v>21431</v>
      </c>
      <c r="Q26" s="6">
        <v>3781</v>
      </c>
      <c r="R26" s="6">
        <v>0</v>
      </c>
    </row>
    <row r="27" spans="1:18" x14ac:dyDescent="0.2">
      <c r="A27" s="17" t="s">
        <v>16</v>
      </c>
      <c r="B27" s="17">
        <v>2005</v>
      </c>
      <c r="C27" s="9">
        <v>11.225</v>
      </c>
      <c r="D27" s="9">
        <v>1571.7384070000001</v>
      </c>
      <c r="E27" s="9">
        <v>0</v>
      </c>
      <c r="F27" s="9">
        <v>2.3418976709999999</v>
      </c>
      <c r="G27" s="9">
        <v>92.570750000000004</v>
      </c>
      <c r="H27" s="9">
        <v>74.430000000000007</v>
      </c>
      <c r="I27" s="9">
        <v>1.28</v>
      </c>
      <c r="J27" s="9">
        <v>3.8140000000000001</v>
      </c>
      <c r="K27" s="9">
        <v>19.8</v>
      </c>
      <c r="L27" s="9">
        <v>3.6287849950000002</v>
      </c>
      <c r="M27" s="9">
        <v>100.0227488</v>
      </c>
      <c r="N27" s="9">
        <v>-500000000</v>
      </c>
      <c r="O27" s="9">
        <v>8.8999996190000008</v>
      </c>
      <c r="P27" s="6">
        <v>16395</v>
      </c>
      <c r="Q27" s="6">
        <v>6992</v>
      </c>
      <c r="R27" s="6">
        <v>0</v>
      </c>
    </row>
    <row r="28" spans="1:18" x14ac:dyDescent="0.2">
      <c r="A28" s="17" t="s">
        <v>16</v>
      </c>
      <c r="B28" s="17">
        <v>2006</v>
      </c>
      <c r="C28" s="9">
        <v>11.225</v>
      </c>
      <c r="D28" s="9">
        <v>1748.9056800000001</v>
      </c>
      <c r="E28" s="9">
        <v>0</v>
      </c>
      <c r="F28" s="9">
        <v>2.3400702350000002</v>
      </c>
      <c r="G28" s="9">
        <v>89.914119999999997</v>
      </c>
      <c r="H28" s="9">
        <v>74.412000000000006</v>
      </c>
      <c r="I28" s="9">
        <v>1.47</v>
      </c>
      <c r="J28" s="9">
        <v>3.762</v>
      </c>
      <c r="K28" s="9">
        <v>19.399999999999999</v>
      </c>
      <c r="L28" s="9">
        <v>4.4059778530000004</v>
      </c>
      <c r="M28" s="9">
        <v>103.7916354</v>
      </c>
      <c r="N28" s="9">
        <v>-659000000</v>
      </c>
      <c r="O28" s="9">
        <v>8.1700000760000009</v>
      </c>
      <c r="P28" s="6">
        <v>12328</v>
      </c>
      <c r="Q28" s="6">
        <v>7493</v>
      </c>
      <c r="R28" s="6">
        <v>0</v>
      </c>
    </row>
    <row r="29" spans="1:18" x14ac:dyDescent="0.2">
      <c r="A29" s="17" t="s">
        <v>16</v>
      </c>
      <c r="B29" s="17">
        <v>2007</v>
      </c>
      <c r="C29" s="9">
        <v>11.225</v>
      </c>
      <c r="D29" s="9">
        <v>2032.6234890000001</v>
      </c>
      <c r="E29" s="9">
        <v>0</v>
      </c>
      <c r="F29" s="9">
        <v>2.6813216070000001</v>
      </c>
      <c r="G29" s="9">
        <v>91.008960000000002</v>
      </c>
      <c r="H29" s="9">
        <v>74.152000000000001</v>
      </c>
      <c r="I29" s="9">
        <v>1.47</v>
      </c>
      <c r="J29" s="9">
        <v>3.6960000000000002</v>
      </c>
      <c r="K29" s="9">
        <v>19.2</v>
      </c>
      <c r="L29" s="9">
        <v>4.8791797639999999</v>
      </c>
      <c r="M29" s="9">
        <v>108.24577429999999</v>
      </c>
      <c r="N29" s="9">
        <v>-1241959115</v>
      </c>
      <c r="O29" s="9">
        <v>8.4200000760000009</v>
      </c>
      <c r="P29" s="6">
        <v>13684</v>
      </c>
      <c r="Q29" s="6">
        <v>6849</v>
      </c>
      <c r="R29" s="6">
        <v>0</v>
      </c>
    </row>
    <row r="30" spans="1:18" x14ac:dyDescent="0.2">
      <c r="A30" s="17" t="s">
        <v>16</v>
      </c>
      <c r="B30" s="17">
        <v>2008</v>
      </c>
      <c r="C30" s="9">
        <v>11.225</v>
      </c>
      <c r="D30" s="9">
        <v>1947.508147</v>
      </c>
      <c r="E30" s="9">
        <v>0</v>
      </c>
      <c r="F30" s="9">
        <v>2.5600031589999999</v>
      </c>
      <c r="G30" s="9">
        <v>91.757480000000001</v>
      </c>
      <c r="H30" s="9">
        <v>73.647000000000006</v>
      </c>
      <c r="I30" s="9">
        <v>1.54</v>
      </c>
      <c r="J30" s="9">
        <v>3.613</v>
      </c>
      <c r="K30" s="9">
        <v>19</v>
      </c>
      <c r="L30" s="9">
        <v>4.5423896069999996</v>
      </c>
      <c r="M30" s="9">
        <v>112.5247114</v>
      </c>
      <c r="N30" s="9">
        <v>-1465623386</v>
      </c>
      <c r="O30" s="9">
        <v>10.93999958</v>
      </c>
      <c r="P30" s="6">
        <v>15206</v>
      </c>
      <c r="Q30" s="6">
        <v>5978</v>
      </c>
      <c r="R30" s="6">
        <v>0</v>
      </c>
    </row>
    <row r="31" spans="1:18" x14ac:dyDescent="0.2">
      <c r="A31" s="17" t="s">
        <v>16</v>
      </c>
      <c r="B31" s="17">
        <v>2009</v>
      </c>
      <c r="C31" s="9">
        <v>11.225</v>
      </c>
      <c r="D31" s="9">
        <v>1973.042749</v>
      </c>
      <c r="E31" s="9">
        <v>0</v>
      </c>
      <c r="F31" s="9">
        <v>2.2446611839999999</v>
      </c>
      <c r="G31" s="9">
        <v>92.80847</v>
      </c>
      <c r="H31" s="9">
        <v>72.938000000000002</v>
      </c>
      <c r="I31" s="9">
        <v>1.51</v>
      </c>
      <c r="J31" s="9">
        <v>3.5139999999999998</v>
      </c>
      <c r="K31" s="9">
        <v>19</v>
      </c>
      <c r="L31" s="9">
        <v>3.2458405180000001</v>
      </c>
      <c r="M31" s="9">
        <v>115.47523959999999</v>
      </c>
      <c r="N31" s="9">
        <v>-2569548272</v>
      </c>
      <c r="O31" s="9">
        <v>8.1400003430000005</v>
      </c>
      <c r="P31" s="6">
        <v>17915</v>
      </c>
      <c r="Q31" s="6">
        <v>5559</v>
      </c>
      <c r="R31" s="6">
        <v>0</v>
      </c>
    </row>
    <row r="32" spans="1:18" x14ac:dyDescent="0.2">
      <c r="A32" s="17" t="s">
        <v>16</v>
      </c>
      <c r="B32" s="17">
        <v>2010</v>
      </c>
      <c r="C32" s="9">
        <v>11.225</v>
      </c>
      <c r="D32" s="9">
        <v>1965.3823689999999</v>
      </c>
      <c r="E32" s="9">
        <v>0</v>
      </c>
      <c r="F32" s="9">
        <v>2.1673451670000001</v>
      </c>
      <c r="G32" s="9">
        <v>92.961280000000002</v>
      </c>
      <c r="H32" s="9">
        <v>72.108000000000004</v>
      </c>
      <c r="I32" s="9">
        <v>1.54</v>
      </c>
      <c r="J32" s="9">
        <v>3.4039999999999999</v>
      </c>
      <c r="K32" s="9">
        <v>19</v>
      </c>
      <c r="L32" s="9">
        <v>1.3910412459999999</v>
      </c>
      <c r="M32" s="9">
        <v>116.3346349</v>
      </c>
      <c r="N32" s="9">
        <v>-1469196863</v>
      </c>
      <c r="O32" s="9">
        <v>8.6099996569999995</v>
      </c>
      <c r="P32" s="6">
        <v>18451</v>
      </c>
      <c r="Q32" s="6">
        <v>9739</v>
      </c>
      <c r="R32" s="6">
        <v>0</v>
      </c>
    </row>
    <row r="33" spans="1:18" x14ac:dyDescent="0.2">
      <c r="A33" s="17" t="s">
        <v>16</v>
      </c>
      <c r="B33" s="17">
        <v>2011</v>
      </c>
      <c r="C33" s="9">
        <v>48.33666667</v>
      </c>
      <c r="D33" s="9">
        <v>1967.6804830000001</v>
      </c>
      <c r="E33" s="9">
        <v>1142</v>
      </c>
      <c r="F33" s="9">
        <v>0</v>
      </c>
      <c r="G33" s="9">
        <v>93.114090000000004</v>
      </c>
      <c r="H33" s="9">
        <v>71.27</v>
      </c>
      <c r="I33" s="9">
        <v>1.55</v>
      </c>
      <c r="J33" s="9">
        <v>3.29</v>
      </c>
      <c r="K33" s="9">
        <v>19.399999999999999</v>
      </c>
      <c r="L33" s="9">
        <v>-3.1688651970000001</v>
      </c>
      <c r="M33" s="9">
        <v>114.81220930000001</v>
      </c>
      <c r="N33" s="9">
        <v>0</v>
      </c>
      <c r="O33" s="9">
        <v>8.6000003809999992</v>
      </c>
      <c r="P33" s="6">
        <v>19931</v>
      </c>
      <c r="Q33" s="6">
        <v>14441</v>
      </c>
      <c r="R33" s="6">
        <v>0</v>
      </c>
    </row>
    <row r="34" spans="1:18" x14ac:dyDescent="0.2">
      <c r="A34" s="17" t="s">
        <v>16</v>
      </c>
      <c r="B34" s="17">
        <v>2012</v>
      </c>
      <c r="C34" s="9">
        <v>64.580833330000004</v>
      </c>
      <c r="D34" s="9">
        <v>1966.991049</v>
      </c>
      <c r="E34" s="9">
        <v>44648</v>
      </c>
      <c r="F34" s="9">
        <v>0</v>
      </c>
      <c r="G34" s="9">
        <v>93.266900000000007</v>
      </c>
      <c r="H34" s="9">
        <v>70.55</v>
      </c>
      <c r="I34" s="9">
        <v>1.53</v>
      </c>
      <c r="J34" s="9">
        <v>3.181</v>
      </c>
      <c r="K34" s="9">
        <v>21.8</v>
      </c>
      <c r="L34" s="9">
        <v>-4.9805693619999998</v>
      </c>
      <c r="M34" s="9">
        <v>111.3246256</v>
      </c>
      <c r="N34" s="9">
        <v>0</v>
      </c>
      <c r="O34" s="9">
        <v>8.6099996569999995</v>
      </c>
      <c r="P34" s="6">
        <v>729012</v>
      </c>
      <c r="Q34" s="6">
        <v>26016</v>
      </c>
      <c r="R34" s="6">
        <v>2016500</v>
      </c>
    </row>
    <row r="35" spans="1:18" x14ac:dyDescent="0.2">
      <c r="A35" s="17" t="s">
        <v>16</v>
      </c>
      <c r="B35" s="17">
        <v>2013</v>
      </c>
      <c r="C35" s="9">
        <v>108.7333333</v>
      </c>
      <c r="D35" s="9">
        <v>1967.1978790000001</v>
      </c>
      <c r="E35" s="9">
        <v>62998</v>
      </c>
      <c r="F35" s="9">
        <v>0</v>
      </c>
      <c r="G35" s="9">
        <v>67.964609999999993</v>
      </c>
      <c r="H35" s="9">
        <v>70.049000000000007</v>
      </c>
      <c r="I35" s="9">
        <v>1.52</v>
      </c>
      <c r="J35" s="9">
        <v>3.085</v>
      </c>
      <c r="K35" s="9">
        <v>23.1</v>
      </c>
      <c r="L35" s="9">
        <v>-6.2234984039999999</v>
      </c>
      <c r="M35" s="9">
        <v>106.6507325</v>
      </c>
      <c r="N35" s="9">
        <v>0</v>
      </c>
      <c r="O35" s="9">
        <v>8.6199998860000004</v>
      </c>
      <c r="P35" s="6">
        <v>2468323</v>
      </c>
      <c r="Q35" s="6">
        <v>41019</v>
      </c>
      <c r="R35" s="6">
        <v>6520800</v>
      </c>
    </row>
    <row r="36" spans="1:18" x14ac:dyDescent="0.2">
      <c r="A36" s="17" t="s">
        <v>16</v>
      </c>
      <c r="B36" s="17">
        <v>2014</v>
      </c>
      <c r="C36" s="9">
        <v>154.13</v>
      </c>
      <c r="D36" s="9">
        <v>1967.1358299999999</v>
      </c>
      <c r="E36" s="9">
        <v>64197</v>
      </c>
      <c r="F36" s="9">
        <v>0</v>
      </c>
      <c r="G36" s="9">
        <v>75.555296999999996</v>
      </c>
      <c r="H36" s="9">
        <v>69.820999999999998</v>
      </c>
      <c r="I36" s="9">
        <v>1.5</v>
      </c>
      <c r="J36" s="9">
        <v>3.0049999999999999</v>
      </c>
      <c r="K36" s="9">
        <v>23.9</v>
      </c>
      <c r="L36" s="9">
        <v>-6.5149220039999998</v>
      </c>
      <c r="M36" s="9">
        <v>101.9205576</v>
      </c>
      <c r="N36" s="9">
        <v>0</v>
      </c>
      <c r="O36" s="9">
        <v>8.5500001910000005</v>
      </c>
      <c r="P36" s="6">
        <v>3887490</v>
      </c>
      <c r="Q36" s="6">
        <v>79648</v>
      </c>
      <c r="R36" s="6">
        <v>7632500</v>
      </c>
    </row>
    <row r="37" spans="1:18" x14ac:dyDescent="0.2">
      <c r="A37" s="17" t="s">
        <v>16</v>
      </c>
      <c r="B37" s="17">
        <v>2015</v>
      </c>
      <c r="C37" s="9">
        <v>237.02916669999999</v>
      </c>
      <c r="D37" s="9">
        <v>1967.154444</v>
      </c>
      <c r="E37" s="9">
        <v>47559</v>
      </c>
      <c r="F37" s="9">
        <v>0</v>
      </c>
      <c r="G37" s="9">
        <v>73.278090899999995</v>
      </c>
      <c r="H37" s="9">
        <v>69.908000000000001</v>
      </c>
      <c r="I37" s="9">
        <v>1.47</v>
      </c>
      <c r="J37" s="9">
        <v>2.94</v>
      </c>
      <c r="K37" s="9">
        <v>23.2</v>
      </c>
      <c r="L37" s="9">
        <v>-2.6245998770000001</v>
      </c>
      <c r="M37" s="9">
        <v>98.009083480000001</v>
      </c>
      <c r="N37" s="9">
        <v>0</v>
      </c>
      <c r="O37" s="9">
        <v>8.5</v>
      </c>
      <c r="P37" s="6">
        <v>4873236</v>
      </c>
      <c r="Q37" s="6">
        <v>245857</v>
      </c>
      <c r="R37" s="6">
        <v>6563462</v>
      </c>
    </row>
    <row r="38" spans="1:18" x14ac:dyDescent="0.2">
      <c r="A38" s="17" t="s">
        <v>16</v>
      </c>
      <c r="B38" s="17">
        <v>2016</v>
      </c>
      <c r="C38" s="9">
        <v>460.27583329999999</v>
      </c>
      <c r="D38" s="9">
        <v>1967.14886</v>
      </c>
      <c r="E38" s="9">
        <v>40863</v>
      </c>
      <c r="F38" s="9">
        <v>0</v>
      </c>
      <c r="G38" s="9">
        <v>73.961252729999998</v>
      </c>
      <c r="H38" s="9">
        <v>70.314999999999998</v>
      </c>
      <c r="I38" s="9">
        <v>1.46</v>
      </c>
      <c r="J38" s="9">
        <v>2.8889999999999998</v>
      </c>
      <c r="K38" s="9">
        <v>23.3</v>
      </c>
      <c r="L38" s="9">
        <v>-1.7958134219999999</v>
      </c>
      <c r="M38" s="9">
        <v>95.049463599999996</v>
      </c>
      <c r="N38" s="9">
        <v>0</v>
      </c>
      <c r="O38" s="9">
        <v>8.4399995800000003</v>
      </c>
      <c r="P38" s="6">
        <v>5524511</v>
      </c>
      <c r="Q38" s="6">
        <v>184337</v>
      </c>
      <c r="R38" s="6">
        <v>6325978</v>
      </c>
    </row>
    <row r="39" spans="1:18" x14ac:dyDescent="0.2">
      <c r="A39" s="17" t="s">
        <v>16</v>
      </c>
      <c r="B39" s="17">
        <v>2017</v>
      </c>
      <c r="C39" s="9">
        <v>492.61083330000002</v>
      </c>
      <c r="D39" s="9">
        <v>1967.150535</v>
      </c>
      <c r="E39" s="9">
        <v>21230</v>
      </c>
      <c r="F39" s="9">
        <v>0</v>
      </c>
      <c r="G39" s="9">
        <v>73.756304180000001</v>
      </c>
      <c r="H39" s="9">
        <v>70.966999999999999</v>
      </c>
      <c r="I39" s="9">
        <v>1.4</v>
      </c>
      <c r="J39" s="9">
        <v>2.847</v>
      </c>
      <c r="K39" s="9">
        <v>23</v>
      </c>
      <c r="L39" s="9">
        <v>-0.98517853799999999</v>
      </c>
      <c r="M39" s="9">
        <v>92.947786309999998</v>
      </c>
      <c r="N39" s="9">
        <v>0</v>
      </c>
      <c r="O39" s="9">
        <v>8.3299999239999991</v>
      </c>
      <c r="P39" s="6">
        <v>6310498</v>
      </c>
      <c r="Q39" s="6">
        <v>147179</v>
      </c>
      <c r="R39" s="6">
        <v>6150005</v>
      </c>
    </row>
    <row r="40" spans="1:18" x14ac:dyDescent="0.2">
      <c r="A40" s="17" t="s">
        <v>16</v>
      </c>
      <c r="B40" s="17">
        <v>2018</v>
      </c>
      <c r="C40" s="9">
        <v>524.9458333</v>
      </c>
      <c r="D40" s="9">
        <v>1967.1500329999999</v>
      </c>
      <c r="E40" s="9">
        <v>11961</v>
      </c>
      <c r="F40" s="9">
        <v>0.87931221500000001</v>
      </c>
      <c r="G40" s="9">
        <v>73.817788750000005</v>
      </c>
      <c r="H40" s="9">
        <v>71.778999999999996</v>
      </c>
      <c r="I40" s="9">
        <v>1.4666666669999999</v>
      </c>
      <c r="J40" s="9">
        <v>2.8079999999999998</v>
      </c>
      <c r="K40" s="9">
        <v>22.1</v>
      </c>
      <c r="L40" s="9">
        <v>0.27777549600000001</v>
      </c>
      <c r="M40" s="9">
        <v>92.067107770000007</v>
      </c>
      <c r="N40" s="9">
        <v>0</v>
      </c>
      <c r="O40" s="9">
        <v>8.2299995419999998</v>
      </c>
      <c r="P40" s="6">
        <v>6654374</v>
      </c>
      <c r="Q40" s="6">
        <v>139576</v>
      </c>
      <c r="R40" s="6">
        <v>6183920</v>
      </c>
    </row>
    <row r="41" spans="1:18" x14ac:dyDescent="0.2">
      <c r="A41" s="17" t="s">
        <v>16</v>
      </c>
      <c r="B41" s="17">
        <v>2019</v>
      </c>
      <c r="C41" s="9">
        <v>557.28083330000004</v>
      </c>
      <c r="D41" s="9">
        <v>1967.1501840000001</v>
      </c>
      <c r="E41" s="9">
        <v>7419</v>
      </c>
      <c r="F41" s="9">
        <v>0</v>
      </c>
      <c r="G41" s="9">
        <v>73.799343379999996</v>
      </c>
      <c r="H41" s="9">
        <v>72.590999999999994</v>
      </c>
      <c r="I41" s="9">
        <v>1.4703703699999999</v>
      </c>
      <c r="J41" s="9">
        <v>3.4544736839999999</v>
      </c>
      <c r="K41" s="9">
        <v>21.5</v>
      </c>
      <c r="L41" s="9">
        <v>2.1738925079999998</v>
      </c>
      <c r="M41" s="9">
        <v>101.8233243</v>
      </c>
      <c r="N41" s="9">
        <v>0</v>
      </c>
      <c r="O41" s="9">
        <v>8.1599998469999999</v>
      </c>
      <c r="P41" s="6">
        <v>6615249</v>
      </c>
      <c r="Q41" s="6">
        <v>119001</v>
      </c>
      <c r="R41" s="6">
        <v>6146994</v>
      </c>
    </row>
    <row r="42" spans="1:18" x14ac:dyDescent="0.2">
      <c r="A42" s="17" t="s">
        <v>17</v>
      </c>
      <c r="B42" s="17">
        <v>2000</v>
      </c>
      <c r="C42" s="9">
        <v>21.818333330000002</v>
      </c>
      <c r="D42" s="9">
        <v>405.21625299999999</v>
      </c>
      <c r="E42" s="9">
        <v>1473</v>
      </c>
      <c r="F42" s="9">
        <v>0</v>
      </c>
      <c r="G42" s="9">
        <v>0</v>
      </c>
      <c r="H42" s="9">
        <v>50.040999999999997</v>
      </c>
      <c r="I42" s="9">
        <v>0</v>
      </c>
      <c r="J42" s="9">
        <v>6.7510000000000003</v>
      </c>
      <c r="K42" s="9">
        <v>159.5</v>
      </c>
      <c r="L42" s="9">
        <v>3.8774612639999999</v>
      </c>
      <c r="M42" s="9">
        <v>20.778468050000001</v>
      </c>
      <c r="N42" s="9">
        <v>0</v>
      </c>
      <c r="O42" s="9">
        <v>2.9100000860000002</v>
      </c>
      <c r="P42" s="6">
        <v>371705</v>
      </c>
      <c r="Q42" s="6">
        <v>19844</v>
      </c>
      <c r="R42" s="6">
        <v>3000</v>
      </c>
    </row>
    <row r="43" spans="1:18" x14ac:dyDescent="0.2">
      <c r="A43" s="17" t="s">
        <v>17</v>
      </c>
      <c r="B43" s="17">
        <v>2001</v>
      </c>
      <c r="C43" s="9">
        <v>206.61749990000001</v>
      </c>
      <c r="D43" s="9">
        <v>153.5910092</v>
      </c>
      <c r="E43" s="9">
        <v>486</v>
      </c>
      <c r="F43" s="9">
        <v>0</v>
      </c>
      <c r="G43" s="9">
        <v>0</v>
      </c>
      <c r="H43" s="9">
        <v>50.667000000000002</v>
      </c>
      <c r="I43" s="9">
        <v>0</v>
      </c>
      <c r="J43" s="9">
        <v>6.74</v>
      </c>
      <c r="K43" s="9">
        <v>155.19999999999999</v>
      </c>
      <c r="L43" s="9">
        <v>4.084540745</v>
      </c>
      <c r="M43" s="9">
        <v>21.361921880000001</v>
      </c>
      <c r="N43" s="9">
        <v>0</v>
      </c>
      <c r="O43" s="9">
        <v>2.9000000950000002</v>
      </c>
      <c r="P43" s="6">
        <v>392142</v>
      </c>
      <c r="Q43" s="6">
        <v>28257</v>
      </c>
      <c r="R43" s="6">
        <v>3458</v>
      </c>
    </row>
    <row r="44" spans="1:18" x14ac:dyDescent="0.2">
      <c r="A44" s="17" t="s">
        <v>17</v>
      </c>
      <c r="B44" s="17">
        <v>2002</v>
      </c>
      <c r="C44" s="9">
        <v>346.48499989999999</v>
      </c>
      <c r="D44" s="9">
        <v>175.00996509999999</v>
      </c>
      <c r="E44" s="9">
        <v>76</v>
      </c>
      <c r="F44" s="9">
        <v>0</v>
      </c>
      <c r="G44" s="9">
        <v>0</v>
      </c>
      <c r="H44" s="9">
        <v>51.384999999999998</v>
      </c>
      <c r="I44" s="9">
        <v>0</v>
      </c>
      <c r="J44" s="9">
        <v>6.73</v>
      </c>
      <c r="K44" s="9">
        <v>150.69999999999999</v>
      </c>
      <c r="L44" s="9">
        <v>4.2428769129999999</v>
      </c>
      <c r="M44" s="9">
        <v>21.998485259999999</v>
      </c>
      <c r="N44" s="9">
        <v>0</v>
      </c>
      <c r="O44" s="9">
        <v>2.920000076</v>
      </c>
      <c r="P44" s="6">
        <v>421355</v>
      </c>
      <c r="Q44" s="6">
        <v>44078</v>
      </c>
      <c r="R44" s="6">
        <v>9000</v>
      </c>
    </row>
    <row r="45" spans="1:18" x14ac:dyDescent="0.2">
      <c r="A45" s="17" t="s">
        <v>17</v>
      </c>
      <c r="B45" s="17">
        <v>2003</v>
      </c>
      <c r="C45" s="9">
        <v>405.17818319999998</v>
      </c>
      <c r="D45" s="9">
        <v>173.7961353</v>
      </c>
      <c r="E45" s="9">
        <v>0</v>
      </c>
      <c r="F45" s="9">
        <v>0</v>
      </c>
      <c r="G45" s="9">
        <v>0</v>
      </c>
      <c r="H45" s="9">
        <v>52.143999999999998</v>
      </c>
      <c r="I45" s="9">
        <v>0</v>
      </c>
      <c r="J45" s="9">
        <v>6.718</v>
      </c>
      <c r="K45" s="9">
        <v>146.1</v>
      </c>
      <c r="L45" s="9">
        <v>4.3661464710000004</v>
      </c>
      <c r="M45" s="9">
        <v>22.683919629999998</v>
      </c>
      <c r="N45" s="9">
        <v>0</v>
      </c>
      <c r="O45" s="9">
        <v>2.920000076</v>
      </c>
      <c r="P45" s="6">
        <v>453465</v>
      </c>
      <c r="Q45" s="6">
        <v>51942</v>
      </c>
      <c r="R45" s="6">
        <v>0</v>
      </c>
    </row>
    <row r="46" spans="1:18" x14ac:dyDescent="0.2">
      <c r="A46" s="17" t="s">
        <v>17</v>
      </c>
      <c r="B46" s="17">
        <v>2004</v>
      </c>
      <c r="C46" s="9">
        <v>399.4757917</v>
      </c>
      <c r="D46" s="9">
        <v>194.03996240000001</v>
      </c>
      <c r="E46" s="9">
        <v>0</v>
      </c>
      <c r="F46" s="9">
        <v>0</v>
      </c>
      <c r="G46" s="9">
        <v>0</v>
      </c>
      <c r="H46" s="9">
        <v>52.917000000000002</v>
      </c>
      <c r="I46" s="9">
        <v>0</v>
      </c>
      <c r="J46" s="9">
        <v>6.7050000000000001</v>
      </c>
      <c r="K46" s="9">
        <v>141.30000000000001</v>
      </c>
      <c r="L46" s="9">
        <v>4.4348594300000004</v>
      </c>
      <c r="M46" s="9">
        <v>23.408782339999998</v>
      </c>
      <c r="N46" s="9">
        <v>0</v>
      </c>
      <c r="O46" s="9">
        <v>2.8900001049999999</v>
      </c>
      <c r="P46" s="6">
        <v>462187</v>
      </c>
      <c r="Q46" s="6">
        <v>50911</v>
      </c>
      <c r="R46" s="6">
        <v>0</v>
      </c>
    </row>
    <row r="47" spans="1:18" x14ac:dyDescent="0.2">
      <c r="A47" s="17" t="s">
        <v>17</v>
      </c>
      <c r="B47" s="17">
        <v>2005</v>
      </c>
      <c r="C47" s="9">
        <v>473.90800830000001</v>
      </c>
      <c r="D47" s="9">
        <v>218.38619080000001</v>
      </c>
      <c r="E47" s="9">
        <v>34</v>
      </c>
      <c r="F47" s="9">
        <v>0</v>
      </c>
      <c r="G47" s="9">
        <v>0</v>
      </c>
      <c r="H47" s="9">
        <v>53.674999999999997</v>
      </c>
      <c r="I47" s="9">
        <v>0</v>
      </c>
      <c r="J47" s="9">
        <v>6.69</v>
      </c>
      <c r="K47" s="9">
        <v>136.69999999999999</v>
      </c>
      <c r="L47" s="9">
        <v>4.4758414039999996</v>
      </c>
      <c r="M47" s="9">
        <v>24.1661644</v>
      </c>
      <c r="N47" s="9">
        <v>-166600000</v>
      </c>
      <c r="O47" s="9">
        <v>2.8499999049999998</v>
      </c>
      <c r="P47" s="6">
        <v>430919</v>
      </c>
      <c r="Q47" s="6">
        <v>55950</v>
      </c>
      <c r="R47" s="6">
        <v>0</v>
      </c>
    </row>
    <row r="48" spans="1:18" x14ac:dyDescent="0.2">
      <c r="A48" s="17" t="s">
        <v>17</v>
      </c>
      <c r="B48" s="17">
        <v>2006</v>
      </c>
      <c r="C48" s="9">
        <v>468.27882499999998</v>
      </c>
      <c r="D48" s="9">
        <v>255.43308379999999</v>
      </c>
      <c r="E48" s="9">
        <v>177</v>
      </c>
      <c r="F48" s="9">
        <v>0</v>
      </c>
      <c r="G48" s="9">
        <v>0</v>
      </c>
      <c r="H48" s="9">
        <v>54.401000000000003</v>
      </c>
      <c r="I48" s="9">
        <v>0</v>
      </c>
      <c r="J48" s="9">
        <v>6.6710000000000003</v>
      </c>
      <c r="K48" s="9">
        <v>132</v>
      </c>
      <c r="L48" s="9">
        <v>4.5176522060000002</v>
      </c>
      <c r="M48" s="9">
        <v>24.956678060000002</v>
      </c>
      <c r="N48" s="9">
        <v>-237700000</v>
      </c>
      <c r="O48" s="9">
        <v>2.9800000190000002</v>
      </c>
      <c r="P48" s="6">
        <v>401908</v>
      </c>
      <c r="Q48" s="6">
        <v>29211</v>
      </c>
      <c r="R48" s="6">
        <v>1075297</v>
      </c>
    </row>
    <row r="49" spans="1:18" x14ac:dyDescent="0.2">
      <c r="A49" s="17" t="s">
        <v>17</v>
      </c>
      <c r="B49" s="17">
        <v>2007</v>
      </c>
      <c r="C49" s="9">
        <v>516.74989170000003</v>
      </c>
      <c r="D49" s="9">
        <v>286.33049210000001</v>
      </c>
      <c r="E49" s="9">
        <v>632</v>
      </c>
      <c r="F49" s="9">
        <v>0</v>
      </c>
      <c r="G49" s="9">
        <v>0</v>
      </c>
      <c r="H49" s="9">
        <v>55.091000000000001</v>
      </c>
      <c r="I49" s="9">
        <v>0</v>
      </c>
      <c r="J49" s="9">
        <v>6.649</v>
      </c>
      <c r="K49" s="9">
        <v>127.5</v>
      </c>
      <c r="L49" s="9">
        <v>4.5669858950000002</v>
      </c>
      <c r="M49" s="9">
        <v>25.784029019999998</v>
      </c>
      <c r="N49" s="9">
        <v>-1793700000</v>
      </c>
      <c r="O49" s="9">
        <v>3.1099998950000001</v>
      </c>
      <c r="P49" s="6">
        <v>370373</v>
      </c>
      <c r="Q49" s="6">
        <v>36291</v>
      </c>
      <c r="R49" s="6">
        <v>1317879</v>
      </c>
    </row>
    <row r="50" spans="1:18" x14ac:dyDescent="0.2">
      <c r="A50" s="17" t="s">
        <v>17</v>
      </c>
      <c r="B50" s="17">
        <v>2008</v>
      </c>
      <c r="C50" s="9">
        <v>559.29250830000001</v>
      </c>
      <c r="D50" s="9">
        <v>327.5637218</v>
      </c>
      <c r="E50" s="9">
        <v>767</v>
      </c>
      <c r="F50" s="9">
        <v>0</v>
      </c>
      <c r="G50" s="9">
        <v>0</v>
      </c>
      <c r="H50" s="9">
        <v>55.743000000000002</v>
      </c>
      <c r="I50" s="9">
        <v>0</v>
      </c>
      <c r="J50" s="9">
        <v>6.6210000000000004</v>
      </c>
      <c r="K50" s="9">
        <v>123.1</v>
      </c>
      <c r="L50" s="9">
        <v>4.600707163</v>
      </c>
      <c r="M50" s="9">
        <v>26.64749123</v>
      </c>
      <c r="N50" s="9">
        <v>-1672700000</v>
      </c>
      <c r="O50" s="9">
        <v>3.289999962</v>
      </c>
      <c r="P50" s="6">
        <v>367991</v>
      </c>
      <c r="Q50" s="6">
        <v>36277</v>
      </c>
      <c r="R50" s="6">
        <v>1460102</v>
      </c>
    </row>
    <row r="51" spans="1:18" x14ac:dyDescent="0.2">
      <c r="A51" s="17" t="s">
        <v>17</v>
      </c>
      <c r="B51" s="17">
        <v>2009</v>
      </c>
      <c r="C51" s="9">
        <v>809.78583330000004</v>
      </c>
      <c r="D51" s="9">
        <v>298.61968209999998</v>
      </c>
      <c r="E51" s="9">
        <v>1978</v>
      </c>
      <c r="F51" s="9">
        <v>0</v>
      </c>
      <c r="G51" s="9">
        <v>0</v>
      </c>
      <c r="H51" s="9">
        <v>56.35</v>
      </c>
      <c r="I51" s="9">
        <v>0</v>
      </c>
      <c r="J51" s="9">
        <v>6.5869999999999997</v>
      </c>
      <c r="K51" s="9">
        <v>118.9</v>
      </c>
      <c r="L51" s="9">
        <v>4.6295693250000003</v>
      </c>
      <c r="M51" s="9">
        <v>27.54618292</v>
      </c>
      <c r="N51" s="9">
        <v>278000000</v>
      </c>
      <c r="O51" s="9">
        <v>3.7000000480000002</v>
      </c>
      <c r="P51" s="6">
        <v>455852</v>
      </c>
      <c r="Q51" s="6">
        <v>31104</v>
      </c>
      <c r="R51" s="6">
        <v>2052677</v>
      </c>
    </row>
    <row r="52" spans="1:18" x14ac:dyDescent="0.2">
      <c r="A52" s="17" t="s">
        <v>17</v>
      </c>
      <c r="B52" s="17">
        <v>2010</v>
      </c>
      <c r="C52" s="9">
        <v>905.9134583</v>
      </c>
      <c r="D52" s="9">
        <v>334.02157260000001</v>
      </c>
      <c r="E52" s="9">
        <v>300</v>
      </c>
      <c r="F52" s="9">
        <v>0</v>
      </c>
      <c r="G52" s="9">
        <v>0</v>
      </c>
      <c r="H52" s="9">
        <v>56.908999999999999</v>
      </c>
      <c r="I52" s="9">
        <v>0</v>
      </c>
      <c r="J52" s="9">
        <v>6.5439999999999996</v>
      </c>
      <c r="K52" s="9">
        <v>114.8</v>
      </c>
      <c r="L52" s="9">
        <v>4.6442938370000002</v>
      </c>
      <c r="M52" s="9">
        <v>28.479236889999999</v>
      </c>
      <c r="N52" s="9">
        <v>-2735100000</v>
      </c>
      <c r="O52" s="9">
        <v>3.9800000190000002</v>
      </c>
      <c r="P52" s="6">
        <v>476691</v>
      </c>
      <c r="Q52" s="6">
        <v>43082</v>
      </c>
      <c r="R52" s="6">
        <v>1721382</v>
      </c>
    </row>
    <row r="53" spans="1:18" x14ac:dyDescent="0.2">
      <c r="A53" s="17" t="s">
        <v>17</v>
      </c>
      <c r="B53" s="17">
        <v>2011</v>
      </c>
      <c r="C53" s="9">
        <v>919.49130000000002</v>
      </c>
      <c r="D53" s="9">
        <v>387.08246539999999</v>
      </c>
      <c r="E53" s="9">
        <v>283</v>
      </c>
      <c r="F53" s="9">
        <v>0</v>
      </c>
      <c r="G53" s="9">
        <v>0</v>
      </c>
      <c r="H53" s="9">
        <v>57.427</v>
      </c>
      <c r="I53" s="9">
        <v>0</v>
      </c>
      <c r="J53" s="9">
        <v>6.4930000000000003</v>
      </c>
      <c r="K53" s="9">
        <v>110.9</v>
      </c>
      <c r="L53" s="9">
        <v>4.6560164630000003</v>
      </c>
      <c r="M53" s="9">
        <v>29.44582299</v>
      </c>
      <c r="N53" s="9">
        <v>-1596024304</v>
      </c>
      <c r="O53" s="9">
        <v>4.2199997900000001</v>
      </c>
      <c r="P53" s="6">
        <v>491470</v>
      </c>
      <c r="Q53" s="6">
        <v>52315</v>
      </c>
      <c r="R53" s="6">
        <v>1709278</v>
      </c>
    </row>
    <row r="54" spans="1:18" x14ac:dyDescent="0.2">
      <c r="A54" s="17" t="s">
        <v>17</v>
      </c>
      <c r="B54" s="17">
        <v>2012</v>
      </c>
      <c r="C54" s="9">
        <v>919.75501670000006</v>
      </c>
      <c r="D54" s="9">
        <v>424.60038609999998</v>
      </c>
      <c r="E54" s="9">
        <v>773</v>
      </c>
      <c r="F54" s="9">
        <v>0</v>
      </c>
      <c r="G54" s="9">
        <v>0</v>
      </c>
      <c r="H54" s="9">
        <v>57.914000000000001</v>
      </c>
      <c r="I54" s="9">
        <v>0</v>
      </c>
      <c r="J54" s="9">
        <v>6.4320000000000004</v>
      </c>
      <c r="K54" s="9">
        <v>107.3</v>
      </c>
      <c r="L54" s="9">
        <v>4.6557911609999998</v>
      </c>
      <c r="M54" s="9">
        <v>30.445180740000001</v>
      </c>
      <c r="N54" s="9">
        <v>-2891607809</v>
      </c>
      <c r="O54" s="9">
        <v>4.4899997709999999</v>
      </c>
      <c r="P54" s="6">
        <v>509275</v>
      </c>
      <c r="Q54" s="6">
        <v>58670</v>
      </c>
      <c r="R54" s="6">
        <v>2669069</v>
      </c>
    </row>
    <row r="55" spans="1:18" x14ac:dyDescent="0.2">
      <c r="A55" s="17" t="s">
        <v>17</v>
      </c>
      <c r="B55" s="17">
        <v>2013</v>
      </c>
      <c r="C55" s="9">
        <v>919.56590740000001</v>
      </c>
      <c r="D55" s="9">
        <v>457.96372830000001</v>
      </c>
      <c r="E55" s="9">
        <v>1531</v>
      </c>
      <c r="F55" s="9">
        <v>0</v>
      </c>
      <c r="G55" s="9">
        <v>0</v>
      </c>
      <c r="H55" s="9">
        <v>58.381</v>
      </c>
      <c r="I55" s="9">
        <v>0</v>
      </c>
      <c r="J55" s="9">
        <v>6.3630000000000004</v>
      </c>
      <c r="K55" s="9">
        <v>103.8</v>
      </c>
      <c r="L55" s="9">
        <v>4.6492579120000004</v>
      </c>
      <c r="M55" s="9">
        <v>31.476503390000001</v>
      </c>
      <c r="N55" s="9">
        <v>-1697585831</v>
      </c>
      <c r="O55" s="9">
        <v>4.4899997709999999</v>
      </c>
      <c r="P55" s="6">
        <v>499551</v>
      </c>
      <c r="Q55" s="6">
        <v>65353</v>
      </c>
      <c r="R55" s="6">
        <v>2963799</v>
      </c>
    </row>
    <row r="56" spans="1:18" x14ac:dyDescent="0.2">
      <c r="A56" s="17" t="s">
        <v>17</v>
      </c>
      <c r="B56" s="17">
        <v>2014</v>
      </c>
      <c r="C56" s="9">
        <v>925.22628250000002</v>
      </c>
      <c r="D56" s="9">
        <v>486.78708189999998</v>
      </c>
      <c r="E56" s="9">
        <v>985</v>
      </c>
      <c r="F56" s="9">
        <v>0</v>
      </c>
      <c r="G56" s="9">
        <v>0</v>
      </c>
      <c r="H56" s="9">
        <v>58.828000000000003</v>
      </c>
      <c r="I56" s="9">
        <v>0</v>
      </c>
      <c r="J56" s="9">
        <v>6.2869999999999999</v>
      </c>
      <c r="K56" s="9">
        <v>100.4</v>
      </c>
      <c r="L56" s="9">
        <v>4.639392805</v>
      </c>
      <c r="M56" s="9">
        <v>32.538958999999998</v>
      </c>
      <c r="N56" s="9">
        <v>-1499572152</v>
      </c>
      <c r="O56" s="9">
        <v>4.4400000569999998</v>
      </c>
      <c r="P56" s="6">
        <v>516765</v>
      </c>
      <c r="Q56" s="6">
        <v>67339</v>
      </c>
      <c r="R56" s="6">
        <v>2756585</v>
      </c>
    </row>
    <row r="57" spans="1:18" x14ac:dyDescent="0.2">
      <c r="A57" s="17" t="s">
        <v>17</v>
      </c>
      <c r="B57" s="17">
        <v>2015</v>
      </c>
      <c r="C57" s="9">
        <v>925.98496130000001</v>
      </c>
      <c r="D57" s="9">
        <v>497.3169608</v>
      </c>
      <c r="E57" s="9">
        <v>197</v>
      </c>
      <c r="F57" s="9">
        <v>0</v>
      </c>
      <c r="G57" s="9">
        <v>0</v>
      </c>
      <c r="H57" s="9">
        <v>59.253999999999998</v>
      </c>
      <c r="I57" s="9">
        <v>0</v>
      </c>
      <c r="J57" s="9">
        <v>6.2030000000000003</v>
      </c>
      <c r="K57" s="9">
        <v>97.2</v>
      </c>
      <c r="L57" s="9">
        <v>4.6217398340000004</v>
      </c>
      <c r="M57" s="9">
        <v>33.631611120000002</v>
      </c>
      <c r="N57" s="9">
        <v>-1165720010</v>
      </c>
      <c r="O57" s="9">
        <v>4.4000000950000002</v>
      </c>
      <c r="P57" s="6">
        <v>541487</v>
      </c>
      <c r="Q57" s="6">
        <v>76029</v>
      </c>
      <c r="R57" s="6">
        <v>1555112</v>
      </c>
    </row>
    <row r="58" spans="1:18" x14ac:dyDescent="0.2">
      <c r="A58" s="17" t="s">
        <v>17</v>
      </c>
      <c r="B58" s="17">
        <v>2016</v>
      </c>
      <c r="C58" s="9">
        <v>1010.302757</v>
      </c>
      <c r="D58" s="9">
        <v>471.3188404</v>
      </c>
      <c r="E58" s="9">
        <v>755</v>
      </c>
      <c r="F58" s="9">
        <v>0</v>
      </c>
      <c r="G58" s="9">
        <v>0</v>
      </c>
      <c r="H58" s="9">
        <v>59.655000000000001</v>
      </c>
      <c r="I58" s="9">
        <v>0</v>
      </c>
      <c r="J58" s="9">
        <v>6.1120000000000001</v>
      </c>
      <c r="K58" s="9">
        <v>93.9</v>
      </c>
      <c r="L58" s="9">
        <v>4.6008177650000004</v>
      </c>
      <c r="M58" s="9">
        <v>34.754031449999999</v>
      </c>
      <c r="N58" s="9">
        <v>-932374669.39999998</v>
      </c>
      <c r="O58" s="9">
        <v>4.3499999049999998</v>
      </c>
      <c r="P58" s="6">
        <v>537474</v>
      </c>
      <c r="Q58" s="6">
        <v>82709</v>
      </c>
      <c r="R58" s="6">
        <v>2232900</v>
      </c>
    </row>
    <row r="59" spans="1:18" x14ac:dyDescent="0.2">
      <c r="A59" s="17" t="s">
        <v>17</v>
      </c>
      <c r="B59" s="17">
        <v>2017</v>
      </c>
      <c r="C59" s="9">
        <v>1464.4179320000001</v>
      </c>
      <c r="D59" s="9">
        <v>467.07423749999998</v>
      </c>
      <c r="E59" s="9">
        <v>3630</v>
      </c>
      <c r="F59" s="9">
        <v>0</v>
      </c>
      <c r="G59" s="9">
        <v>0</v>
      </c>
      <c r="H59" s="9">
        <v>60.026000000000003</v>
      </c>
      <c r="I59" s="9">
        <v>0</v>
      </c>
      <c r="J59" s="9">
        <v>6.0170000000000003</v>
      </c>
      <c r="K59" s="9">
        <v>90.8</v>
      </c>
      <c r="L59" s="9">
        <v>4.572945088</v>
      </c>
      <c r="M59" s="9">
        <v>35.905147220000003</v>
      </c>
      <c r="N59" s="9">
        <v>-1047979483</v>
      </c>
      <c r="O59" s="9">
        <v>4.2600002290000001</v>
      </c>
      <c r="P59" s="6">
        <v>620805</v>
      </c>
      <c r="Q59" s="6">
        <v>136152</v>
      </c>
      <c r="R59" s="6">
        <v>4351376</v>
      </c>
    </row>
    <row r="60" spans="1:18" x14ac:dyDescent="0.2">
      <c r="A60" s="17" t="s">
        <v>17</v>
      </c>
      <c r="B60" s="17">
        <v>2018</v>
      </c>
      <c r="C60" s="9">
        <v>1622.523502</v>
      </c>
      <c r="D60" s="9">
        <v>557.06441830000006</v>
      </c>
      <c r="E60" s="9">
        <v>819</v>
      </c>
      <c r="F60" s="9">
        <v>0</v>
      </c>
      <c r="G60" s="9">
        <v>0</v>
      </c>
      <c r="H60" s="9">
        <v>60.368000000000002</v>
      </c>
      <c r="I60" s="9">
        <v>0</v>
      </c>
      <c r="J60" s="9">
        <v>5.9189999999999996</v>
      </c>
      <c r="K60" s="9">
        <v>87.6</v>
      </c>
      <c r="L60" s="9">
        <v>4.539824522</v>
      </c>
      <c r="M60" s="9">
        <v>37.08259236</v>
      </c>
      <c r="N60" s="9">
        <v>-1407563588</v>
      </c>
      <c r="O60" s="9">
        <v>4.1799998279999997</v>
      </c>
      <c r="P60" s="6">
        <v>720302</v>
      </c>
      <c r="Q60" s="6">
        <v>133422</v>
      </c>
      <c r="R60" s="6">
        <v>4516866</v>
      </c>
    </row>
    <row r="61" spans="1:18" x14ac:dyDescent="0.2">
      <c r="A61" s="17" t="s">
        <v>17</v>
      </c>
      <c r="B61" s="17">
        <v>2019</v>
      </c>
      <c r="C61" s="9">
        <v>1647.760127</v>
      </c>
      <c r="D61" s="9">
        <v>580.71686720000002</v>
      </c>
      <c r="E61" s="9">
        <v>735</v>
      </c>
      <c r="F61" s="9">
        <v>0</v>
      </c>
      <c r="G61" s="9">
        <v>0</v>
      </c>
      <c r="H61" s="9">
        <v>60.71</v>
      </c>
      <c r="I61" s="9">
        <v>0</v>
      </c>
      <c r="J61" s="9">
        <v>6.4858947369999997</v>
      </c>
      <c r="K61" s="9">
        <v>84.8</v>
      </c>
      <c r="L61" s="9">
        <v>4.4965156119999996</v>
      </c>
      <c r="M61" s="9">
        <v>28.057431999999999</v>
      </c>
      <c r="N61" s="9">
        <v>-1350994226</v>
      </c>
      <c r="O61" s="9">
        <v>4.1300001139999996</v>
      </c>
      <c r="P61" s="6">
        <v>802974</v>
      </c>
      <c r="Q61" s="6">
        <v>148928</v>
      </c>
      <c r="R61" s="6">
        <v>5014253</v>
      </c>
    </row>
    <row r="62" spans="1:18" x14ac:dyDescent="0.2">
      <c r="A62" s="17" t="s">
        <v>18</v>
      </c>
      <c r="B62" s="17">
        <v>2000</v>
      </c>
      <c r="C62" s="9">
        <v>2087.9038420000002</v>
      </c>
      <c r="D62" s="9">
        <v>2520.4810889999999</v>
      </c>
      <c r="E62" s="9">
        <v>1023</v>
      </c>
      <c r="F62" s="9">
        <v>66.967003379999994</v>
      </c>
      <c r="G62" s="9">
        <v>93.894450000000006</v>
      </c>
      <c r="H62" s="9">
        <v>72.944999999999993</v>
      </c>
      <c r="I62" s="9">
        <v>0.9</v>
      </c>
      <c r="J62" s="9">
        <v>2.5720000000000001</v>
      </c>
      <c r="K62" s="9">
        <v>24.9</v>
      </c>
      <c r="L62" s="9">
        <v>2.1827862439999999</v>
      </c>
      <c r="M62" s="9">
        <v>35.718760699999997</v>
      </c>
      <c r="N62" s="9">
        <v>-2111113395</v>
      </c>
      <c r="O62" s="9">
        <v>20.520000459999999</v>
      </c>
      <c r="P62" s="6">
        <v>9278</v>
      </c>
      <c r="Q62" s="6">
        <v>5003</v>
      </c>
      <c r="R62" s="6">
        <v>525000</v>
      </c>
    </row>
    <row r="63" spans="1:18" x14ac:dyDescent="0.2">
      <c r="A63" s="17" t="s">
        <v>18</v>
      </c>
      <c r="B63" s="17">
        <v>2001</v>
      </c>
      <c r="C63" s="9">
        <v>2299.6331559999999</v>
      </c>
      <c r="D63" s="9">
        <v>2439.682456</v>
      </c>
      <c r="E63" s="9">
        <v>1072</v>
      </c>
      <c r="F63" s="9">
        <v>69.157468280000003</v>
      </c>
      <c r="G63" s="9">
        <v>92.028459999999995</v>
      </c>
      <c r="H63" s="9">
        <v>73.241</v>
      </c>
      <c r="I63" s="9">
        <v>1.05</v>
      </c>
      <c r="J63" s="9">
        <v>2.516</v>
      </c>
      <c r="K63" s="9">
        <v>24.1</v>
      </c>
      <c r="L63" s="9">
        <v>2.1362268339999999</v>
      </c>
      <c r="M63" s="9">
        <v>36.282970710000001</v>
      </c>
      <c r="N63" s="9">
        <v>-2525823161</v>
      </c>
      <c r="O63" s="9">
        <v>15.039999959999999</v>
      </c>
      <c r="P63" s="6">
        <v>17937</v>
      </c>
      <c r="Q63" s="6">
        <v>15467</v>
      </c>
      <c r="R63" s="6">
        <v>720000</v>
      </c>
    </row>
    <row r="64" spans="1:18" x14ac:dyDescent="0.2">
      <c r="A64" s="17" t="s">
        <v>18</v>
      </c>
      <c r="B64" s="17">
        <v>2002</v>
      </c>
      <c r="C64" s="9">
        <v>2504.2413310000002</v>
      </c>
      <c r="D64" s="9">
        <v>2396.6271270000002</v>
      </c>
      <c r="E64" s="9">
        <v>2263</v>
      </c>
      <c r="F64" s="9">
        <v>69.447701300000006</v>
      </c>
      <c r="G64" s="9">
        <v>92.852339999999998</v>
      </c>
      <c r="H64" s="9">
        <v>73.516999999999996</v>
      </c>
      <c r="I64" s="9">
        <v>1</v>
      </c>
      <c r="J64" s="9">
        <v>2.4580000000000002</v>
      </c>
      <c r="K64" s="9">
        <v>23.4</v>
      </c>
      <c r="L64" s="9">
        <v>2.0873650270000002</v>
      </c>
      <c r="M64" s="9">
        <v>36.841246509999998</v>
      </c>
      <c r="N64" s="9">
        <v>-1276930693</v>
      </c>
      <c r="O64" s="9">
        <v>15.630000109999999</v>
      </c>
      <c r="P64" s="6">
        <v>30624</v>
      </c>
      <c r="Q64" s="6">
        <v>21920</v>
      </c>
      <c r="R64" s="6">
        <v>950000</v>
      </c>
    </row>
    <row r="65" spans="1:18" x14ac:dyDescent="0.2">
      <c r="A65" s="17" t="s">
        <v>18</v>
      </c>
      <c r="B65" s="17">
        <v>2003</v>
      </c>
      <c r="C65" s="9">
        <v>2877.652458</v>
      </c>
      <c r="D65" s="9">
        <v>2281.401762</v>
      </c>
      <c r="E65" s="9">
        <v>730</v>
      </c>
      <c r="F65" s="9">
        <v>56.703964370000001</v>
      </c>
      <c r="G65" s="9">
        <v>93.676220000000001</v>
      </c>
      <c r="H65" s="9">
        <v>73.777000000000001</v>
      </c>
      <c r="I65" s="9">
        <v>1.1000000240000001</v>
      </c>
      <c r="J65" s="9">
        <v>2.395</v>
      </c>
      <c r="K65" s="9">
        <v>22.7</v>
      </c>
      <c r="L65" s="9">
        <v>2.0296944479999999</v>
      </c>
      <c r="M65" s="9">
        <v>37.38969986</v>
      </c>
      <c r="N65" s="9">
        <v>-782806305.20000005</v>
      </c>
      <c r="O65" s="9">
        <v>14.18999958</v>
      </c>
      <c r="P65" s="6">
        <v>37992</v>
      </c>
      <c r="Q65" s="6">
        <v>22938</v>
      </c>
      <c r="R65" s="6">
        <v>1244072</v>
      </c>
    </row>
    <row r="66" spans="1:18" x14ac:dyDescent="0.2">
      <c r="A66" s="17" t="s">
        <v>18</v>
      </c>
      <c r="B66" s="17">
        <v>2004</v>
      </c>
      <c r="C66" s="9">
        <v>2628.6129030000002</v>
      </c>
      <c r="D66" s="9">
        <v>2782.6231849999999</v>
      </c>
      <c r="E66" s="9">
        <v>1234</v>
      </c>
      <c r="F66" s="9">
        <v>48.032185990000002</v>
      </c>
      <c r="G66" s="9">
        <v>92.725570000000005</v>
      </c>
      <c r="H66" s="9">
        <v>74.025999999999996</v>
      </c>
      <c r="I66" s="9">
        <v>1.2</v>
      </c>
      <c r="J66" s="9">
        <v>2.33</v>
      </c>
      <c r="K66" s="9">
        <v>22.1</v>
      </c>
      <c r="L66" s="9">
        <v>1.959497603</v>
      </c>
      <c r="M66" s="9">
        <v>37.923346549999998</v>
      </c>
      <c r="N66" s="9">
        <v>-2923186787</v>
      </c>
      <c r="O66" s="9">
        <v>13.72000027</v>
      </c>
      <c r="P66" s="6">
        <v>47380</v>
      </c>
      <c r="Q66" s="6">
        <v>21525</v>
      </c>
      <c r="R66" s="6">
        <v>2000000</v>
      </c>
    </row>
    <row r="67" spans="1:18" x14ac:dyDescent="0.2">
      <c r="A67" s="17" t="s">
        <v>18</v>
      </c>
      <c r="B67" s="17">
        <v>2005</v>
      </c>
      <c r="C67" s="9">
        <v>2320.8341770000002</v>
      </c>
      <c r="D67" s="9">
        <v>3414.465158</v>
      </c>
      <c r="E67" s="9">
        <v>1389</v>
      </c>
      <c r="F67" s="9">
        <v>42.466503080000003</v>
      </c>
      <c r="G67" s="9">
        <v>94.121700000000004</v>
      </c>
      <c r="H67" s="9">
        <v>74.265000000000001</v>
      </c>
      <c r="I67" s="9">
        <v>1.1000000000000001</v>
      </c>
      <c r="J67" s="9">
        <v>2.2629999999999999</v>
      </c>
      <c r="K67" s="9">
        <v>21.5</v>
      </c>
      <c r="L67" s="9">
        <v>1.882595244</v>
      </c>
      <c r="M67" s="9">
        <v>38.438694009999999</v>
      </c>
      <c r="N67" s="9">
        <v>-5439900950</v>
      </c>
      <c r="O67" s="9">
        <v>11.869999890000001</v>
      </c>
      <c r="P67" s="6">
        <v>60447</v>
      </c>
      <c r="Q67" s="6">
        <v>19744</v>
      </c>
      <c r="R67" s="6">
        <v>2000000</v>
      </c>
    </row>
    <row r="68" spans="1:18" x14ac:dyDescent="0.2">
      <c r="A68" s="17" t="s">
        <v>18</v>
      </c>
      <c r="B68" s="17">
        <v>2006</v>
      </c>
      <c r="C68" s="9">
        <v>2361.139408</v>
      </c>
      <c r="D68" s="9">
        <v>3741.0928370000001</v>
      </c>
      <c r="E68" s="9">
        <v>502</v>
      </c>
      <c r="F68" s="9">
        <v>40.459804300000002</v>
      </c>
      <c r="G68" s="9">
        <v>92.679490000000001</v>
      </c>
      <c r="H68" s="9">
        <v>74.5</v>
      </c>
      <c r="I68" s="9">
        <v>1</v>
      </c>
      <c r="J68" s="9">
        <v>2.198</v>
      </c>
      <c r="K68" s="9">
        <v>20.8</v>
      </c>
      <c r="L68" s="9">
        <v>1.8121910999999999</v>
      </c>
      <c r="M68" s="9">
        <v>38.93726994</v>
      </c>
      <c r="N68" s="9">
        <v>-5482867063</v>
      </c>
      <c r="O68" s="9">
        <v>11.52999973</v>
      </c>
      <c r="P68" s="6">
        <v>72793</v>
      </c>
      <c r="Q68" s="6">
        <v>21914</v>
      </c>
      <c r="R68" s="6">
        <v>3000000</v>
      </c>
    </row>
    <row r="69" spans="1:18" x14ac:dyDescent="0.2">
      <c r="A69" s="17" t="s">
        <v>18</v>
      </c>
      <c r="B69" s="17">
        <v>2007</v>
      </c>
      <c r="C69" s="9">
        <v>2078.2918370000002</v>
      </c>
      <c r="D69" s="9">
        <v>4714.0730549999998</v>
      </c>
      <c r="E69" s="9">
        <v>314</v>
      </c>
      <c r="F69" s="9">
        <v>39.320938050000002</v>
      </c>
      <c r="G69" s="9">
        <v>91.898139999999998</v>
      </c>
      <c r="H69" s="9">
        <v>74.731999999999999</v>
      </c>
      <c r="I69" s="9">
        <v>1</v>
      </c>
      <c r="J69" s="9">
        <v>2.137</v>
      </c>
      <c r="K69" s="9">
        <v>20.2</v>
      </c>
      <c r="L69" s="9">
        <v>1.7474014870000001</v>
      </c>
      <c r="M69" s="9">
        <v>39.420921139999997</v>
      </c>
      <c r="N69" s="9">
        <v>-7606971149</v>
      </c>
      <c r="O69" s="9">
        <v>11.19999981</v>
      </c>
      <c r="P69" s="6">
        <v>551741</v>
      </c>
      <c r="Q69" s="6">
        <v>43097</v>
      </c>
      <c r="R69" s="6">
        <v>3000000</v>
      </c>
    </row>
    <row r="70" spans="1:18" x14ac:dyDescent="0.2">
      <c r="A70" s="17" t="s">
        <v>18</v>
      </c>
      <c r="B70" s="17">
        <v>2008</v>
      </c>
      <c r="C70" s="9">
        <v>1967.711309</v>
      </c>
      <c r="D70" s="9">
        <v>5472.5365300000003</v>
      </c>
      <c r="E70" s="9">
        <v>219</v>
      </c>
      <c r="F70" s="9">
        <v>36.470478389999997</v>
      </c>
      <c r="G70" s="9">
        <v>92.727789999999999</v>
      </c>
      <c r="H70" s="9">
        <v>74.962000000000003</v>
      </c>
      <c r="I70" s="9">
        <v>1.2</v>
      </c>
      <c r="J70" s="9">
        <v>2.081</v>
      </c>
      <c r="K70" s="9">
        <v>19.600000000000001</v>
      </c>
      <c r="L70" s="9">
        <v>1.6799930729999999</v>
      </c>
      <c r="M70" s="9">
        <v>39.887311400000002</v>
      </c>
      <c r="N70" s="9">
        <v>-7479027027</v>
      </c>
      <c r="O70" s="9">
        <v>11.27000046</v>
      </c>
      <c r="P70" s="6">
        <v>373533</v>
      </c>
      <c r="Q70" s="6">
        <v>52620</v>
      </c>
      <c r="R70" s="6">
        <v>3000000</v>
      </c>
    </row>
    <row r="71" spans="1:18" x14ac:dyDescent="0.2">
      <c r="A71" s="17" t="s">
        <v>18</v>
      </c>
      <c r="B71" s="17">
        <v>2009</v>
      </c>
      <c r="C71" s="9">
        <v>2158.2559030000002</v>
      </c>
      <c r="D71" s="9">
        <v>5193.2414580000004</v>
      </c>
      <c r="E71" s="9">
        <v>377</v>
      </c>
      <c r="F71" s="9">
        <v>35.345208749999998</v>
      </c>
      <c r="G71" s="9">
        <v>92.900099999999995</v>
      </c>
      <c r="H71" s="9">
        <v>75.192999999999998</v>
      </c>
      <c r="I71" s="9">
        <v>1.3</v>
      </c>
      <c r="J71" s="9">
        <v>2.0329999999999999</v>
      </c>
      <c r="K71" s="9">
        <v>19</v>
      </c>
      <c r="L71" s="9">
        <v>1.6073519279999999</v>
      </c>
      <c r="M71" s="9">
        <v>40.333532220000002</v>
      </c>
      <c r="N71" s="9">
        <v>-4530094913</v>
      </c>
      <c r="O71" s="9">
        <v>12.06999969</v>
      </c>
      <c r="P71" s="6">
        <v>389754</v>
      </c>
      <c r="Q71" s="6">
        <v>64335</v>
      </c>
      <c r="R71" s="6">
        <v>3303979</v>
      </c>
    </row>
    <row r="72" spans="1:18" x14ac:dyDescent="0.2">
      <c r="A72" s="17" t="s">
        <v>18</v>
      </c>
      <c r="B72" s="17">
        <v>2010</v>
      </c>
      <c r="C72" s="9">
        <v>1898.5696359999999</v>
      </c>
      <c r="D72" s="9">
        <v>6336.7094740000002</v>
      </c>
      <c r="E72" s="9">
        <v>419</v>
      </c>
      <c r="F72" s="9">
        <v>34.184160480000003</v>
      </c>
      <c r="G72" s="9">
        <v>91.853679999999997</v>
      </c>
      <c r="H72" s="9">
        <v>75.424000000000007</v>
      </c>
      <c r="I72" s="9">
        <v>1.48</v>
      </c>
      <c r="J72" s="9">
        <v>1.992</v>
      </c>
      <c r="K72" s="9">
        <v>18.399999999999999</v>
      </c>
      <c r="L72" s="9">
        <v>1.5353803989999999</v>
      </c>
      <c r="M72" s="9">
        <v>40.759530419999997</v>
      </c>
      <c r="N72" s="9">
        <v>-947332175.60000002</v>
      </c>
      <c r="O72" s="9">
        <v>10.97999954</v>
      </c>
      <c r="P72" s="6">
        <v>395579</v>
      </c>
      <c r="Q72" s="6">
        <v>60336</v>
      </c>
      <c r="R72" s="6">
        <v>3672054</v>
      </c>
    </row>
    <row r="73" spans="1:18" x14ac:dyDescent="0.2">
      <c r="A73" s="17" t="s">
        <v>18</v>
      </c>
      <c r="B73" s="17">
        <v>2011</v>
      </c>
      <c r="C73" s="9">
        <v>1848.1394700000001</v>
      </c>
      <c r="D73" s="9">
        <v>7335.1669339999999</v>
      </c>
      <c r="E73" s="9">
        <v>202</v>
      </c>
      <c r="F73" s="9">
        <v>35.317629930000003</v>
      </c>
      <c r="G73" s="9">
        <v>91.810580000000002</v>
      </c>
      <c r="H73" s="9">
        <v>75.655000000000001</v>
      </c>
      <c r="I73" s="9">
        <v>1.45</v>
      </c>
      <c r="J73" s="9">
        <v>1.958</v>
      </c>
      <c r="K73" s="9">
        <v>17.8</v>
      </c>
      <c r="L73" s="9">
        <v>1.4430975690000001</v>
      </c>
      <c r="M73" s="9">
        <v>41.156148719999997</v>
      </c>
      <c r="N73" s="9">
        <v>-6227217654</v>
      </c>
      <c r="O73" s="9">
        <v>10.10999966</v>
      </c>
      <c r="P73" s="6">
        <v>395950</v>
      </c>
      <c r="Q73" s="6">
        <v>42586</v>
      </c>
      <c r="R73" s="6">
        <v>3888309</v>
      </c>
    </row>
    <row r="74" spans="1:18" x14ac:dyDescent="0.2">
      <c r="A74" s="17" t="s">
        <v>18</v>
      </c>
      <c r="B74" s="17">
        <v>2012</v>
      </c>
      <c r="C74" s="9">
        <v>1796.895912</v>
      </c>
      <c r="D74" s="9">
        <v>8050.2553719999996</v>
      </c>
      <c r="E74" s="9">
        <v>211</v>
      </c>
      <c r="F74" s="9">
        <v>35.680396620000003</v>
      </c>
      <c r="G74" s="9">
        <v>90.215199999999996</v>
      </c>
      <c r="H74" s="9">
        <v>75.882000000000005</v>
      </c>
      <c r="I74" s="9">
        <v>1.48</v>
      </c>
      <c r="J74" s="9">
        <v>1.93</v>
      </c>
      <c r="K74" s="9">
        <v>17.2</v>
      </c>
      <c r="L74" s="9">
        <v>1.3664701530000001</v>
      </c>
      <c r="M74" s="9">
        <v>41.528365030000003</v>
      </c>
      <c r="N74" s="9">
        <v>-15646168074</v>
      </c>
      <c r="O74" s="9">
        <v>9.7399997710000008</v>
      </c>
      <c r="P74" s="6">
        <v>394112</v>
      </c>
      <c r="Q74" s="6">
        <v>18635</v>
      </c>
      <c r="R74" s="6">
        <v>3943509</v>
      </c>
    </row>
    <row r="75" spans="1:18" x14ac:dyDescent="0.2">
      <c r="A75" s="17" t="s">
        <v>18</v>
      </c>
      <c r="B75" s="17">
        <v>2013</v>
      </c>
      <c r="C75" s="9">
        <v>1868.7853270000001</v>
      </c>
      <c r="D75" s="9">
        <v>8218.3478439999999</v>
      </c>
      <c r="E75" s="9">
        <v>140</v>
      </c>
      <c r="F75" s="9">
        <v>33.162354749999999</v>
      </c>
      <c r="G75" s="9">
        <v>90.202820000000003</v>
      </c>
      <c r="H75" s="9">
        <v>76.105000000000004</v>
      </c>
      <c r="I75" s="9">
        <v>1.54</v>
      </c>
      <c r="J75" s="9">
        <v>1.905</v>
      </c>
      <c r="K75" s="9">
        <v>16.7</v>
      </c>
      <c r="L75" s="9">
        <v>1.3633061390000001</v>
      </c>
      <c r="M75" s="9">
        <v>41.906707529999998</v>
      </c>
      <c r="N75" s="9">
        <v>-8558327482</v>
      </c>
      <c r="O75" s="9">
        <v>9.0500001910000005</v>
      </c>
      <c r="P75" s="6">
        <v>396711</v>
      </c>
      <c r="Q75" s="6">
        <v>15638</v>
      </c>
      <c r="R75" s="6">
        <v>5368138</v>
      </c>
    </row>
    <row r="76" spans="1:18" x14ac:dyDescent="0.2">
      <c r="A76" s="17" t="s">
        <v>18</v>
      </c>
      <c r="B76" s="17">
        <v>2014</v>
      </c>
      <c r="C76" s="9">
        <v>2001.7810480000001</v>
      </c>
      <c r="D76" s="9">
        <v>8114.3439209999997</v>
      </c>
      <c r="E76" s="9">
        <v>119</v>
      </c>
      <c r="F76" s="9">
        <v>28.40888163</v>
      </c>
      <c r="G76" s="9">
        <v>90.463170000000005</v>
      </c>
      <c r="H76" s="9">
        <v>76.322000000000003</v>
      </c>
      <c r="I76" s="9">
        <v>1.59</v>
      </c>
      <c r="J76" s="9">
        <v>1.883</v>
      </c>
      <c r="K76" s="9">
        <v>16.100000000000001</v>
      </c>
      <c r="L76" s="9">
        <v>1.457246399</v>
      </c>
      <c r="M76" s="9">
        <v>42.332317260000004</v>
      </c>
      <c r="N76" s="9">
        <v>-12269755615</v>
      </c>
      <c r="O76" s="9">
        <v>8.5699996949999999</v>
      </c>
      <c r="P76" s="6">
        <v>360291</v>
      </c>
      <c r="Q76" s="6">
        <v>4713</v>
      </c>
      <c r="R76" s="6">
        <v>6044151</v>
      </c>
    </row>
    <row r="77" spans="1:18" x14ac:dyDescent="0.2">
      <c r="A77" s="17" t="s">
        <v>18</v>
      </c>
      <c r="B77" s="17">
        <v>2015</v>
      </c>
      <c r="C77" s="9">
        <v>2741.8808549999999</v>
      </c>
      <c r="D77" s="9">
        <v>6175.8760300000004</v>
      </c>
      <c r="E77" s="9">
        <v>134</v>
      </c>
      <c r="F77" s="9">
        <v>26.897770609999998</v>
      </c>
      <c r="G77" s="9">
        <v>91.936300000000003</v>
      </c>
      <c r="H77" s="9">
        <v>76.531000000000006</v>
      </c>
      <c r="I77" s="9">
        <v>1.61</v>
      </c>
      <c r="J77" s="9">
        <v>1.863</v>
      </c>
      <c r="K77" s="9">
        <v>15.6</v>
      </c>
      <c r="L77" s="9">
        <v>1.6089456630000001</v>
      </c>
      <c r="M77" s="9">
        <v>42.830704820000001</v>
      </c>
      <c r="N77" s="9">
        <v>-7506200630</v>
      </c>
      <c r="O77" s="9">
        <v>8.3000001910000005</v>
      </c>
      <c r="P77" s="6">
        <v>340116</v>
      </c>
      <c r="Q77" s="6">
        <v>6879</v>
      </c>
      <c r="R77" s="6">
        <v>6939067</v>
      </c>
    </row>
    <row r="78" spans="1:18" x14ac:dyDescent="0.2">
      <c r="A78" s="17" t="s">
        <v>18</v>
      </c>
      <c r="B78" s="17">
        <v>2016</v>
      </c>
      <c r="C78" s="9">
        <v>3054.1216730000001</v>
      </c>
      <c r="D78" s="9">
        <v>5870.7779570000002</v>
      </c>
      <c r="E78" s="9">
        <v>30</v>
      </c>
      <c r="F78" s="9">
        <v>25.743617319999998</v>
      </c>
      <c r="G78" s="9">
        <v>92.996619999999993</v>
      </c>
      <c r="H78" s="9">
        <v>76.731999999999999</v>
      </c>
      <c r="I78" s="9">
        <v>1.68</v>
      </c>
      <c r="J78" s="9">
        <v>1.843</v>
      </c>
      <c r="K78" s="9">
        <v>15.1</v>
      </c>
      <c r="L78" s="9">
        <v>1.797993261</v>
      </c>
      <c r="M78" s="9">
        <v>43.420502929999998</v>
      </c>
      <c r="N78" s="9">
        <v>-9330450815</v>
      </c>
      <c r="O78" s="9">
        <v>8.6899995800000003</v>
      </c>
      <c r="P78" s="6">
        <v>311059</v>
      </c>
      <c r="Q78" s="6">
        <v>12581</v>
      </c>
      <c r="R78" s="6">
        <v>7410816</v>
      </c>
    </row>
    <row r="79" spans="1:18" x14ac:dyDescent="0.2">
      <c r="A79" s="17" t="s">
        <v>18</v>
      </c>
      <c r="B79" s="17">
        <v>2017</v>
      </c>
      <c r="C79" s="9">
        <v>2951.3274019999999</v>
      </c>
      <c r="D79" s="9">
        <v>6376.7067159999997</v>
      </c>
      <c r="E79" s="9">
        <v>0</v>
      </c>
      <c r="F79" s="9">
        <v>25.019503230000002</v>
      </c>
      <c r="G79" s="9">
        <v>93.134910000000005</v>
      </c>
      <c r="H79" s="9">
        <v>76.924999999999997</v>
      </c>
      <c r="I79" s="9">
        <v>1.7</v>
      </c>
      <c r="J79" s="9">
        <v>1.825</v>
      </c>
      <c r="K79" s="9">
        <v>14.7</v>
      </c>
      <c r="L79" s="9">
        <v>1.9347911040000001</v>
      </c>
      <c r="M79" s="9">
        <v>44.082779629999997</v>
      </c>
      <c r="N79" s="9">
        <v>-10147132153</v>
      </c>
      <c r="O79" s="9">
        <v>8.8699998860000004</v>
      </c>
      <c r="P79" s="6">
        <v>191635</v>
      </c>
      <c r="Q79" s="6">
        <v>32478</v>
      </c>
      <c r="R79" s="6">
        <v>7677609</v>
      </c>
    </row>
    <row r="80" spans="1:18" x14ac:dyDescent="0.2">
      <c r="A80" s="17" t="s">
        <v>18</v>
      </c>
      <c r="B80" s="17">
        <v>2018</v>
      </c>
      <c r="C80" s="9">
        <v>2955.70397</v>
      </c>
      <c r="D80" s="9">
        <v>6716.9115979999997</v>
      </c>
      <c r="E80" s="9">
        <v>142</v>
      </c>
      <c r="F80" s="9">
        <v>25.3438026</v>
      </c>
      <c r="G80" s="9">
        <v>92.919989999999999</v>
      </c>
      <c r="H80" s="9">
        <v>77.108999999999995</v>
      </c>
      <c r="I80" s="9">
        <v>1.71</v>
      </c>
      <c r="J80" s="9">
        <v>1.8069999999999999</v>
      </c>
      <c r="K80" s="9">
        <v>14.2</v>
      </c>
      <c r="L80" s="9">
        <v>1.9360866029999999</v>
      </c>
      <c r="M80" s="9">
        <v>44.759852189999997</v>
      </c>
      <c r="N80" s="9">
        <v>-6408802152</v>
      </c>
      <c r="O80" s="9">
        <v>9.1099996569999995</v>
      </c>
      <c r="P80" s="6">
        <v>138583</v>
      </c>
      <c r="Q80" s="6">
        <v>45674</v>
      </c>
      <c r="R80" s="6">
        <v>7816473</v>
      </c>
    </row>
    <row r="81" spans="1:18" x14ac:dyDescent="0.2">
      <c r="A81" s="17" t="s">
        <v>18</v>
      </c>
      <c r="B81" s="17">
        <v>2019</v>
      </c>
      <c r="C81" s="9">
        <v>3280.831631</v>
      </c>
      <c r="D81" s="9">
        <v>6428.6762060000001</v>
      </c>
      <c r="E81" s="9">
        <v>122</v>
      </c>
      <c r="F81" s="9">
        <v>0</v>
      </c>
      <c r="G81" s="9">
        <v>92.705070000000006</v>
      </c>
      <c r="H81" s="9">
        <v>77.293000000000006</v>
      </c>
      <c r="I81" s="9">
        <v>1.72</v>
      </c>
      <c r="J81" s="9">
        <v>2.1046842109999999</v>
      </c>
      <c r="K81" s="9">
        <v>13.8</v>
      </c>
      <c r="L81" s="9">
        <v>1.7595510000000001</v>
      </c>
      <c r="M81" s="9">
        <v>40.207929559999997</v>
      </c>
      <c r="N81" s="9">
        <v>-11094921555</v>
      </c>
      <c r="O81" s="9">
        <v>9.9600000380000004</v>
      </c>
      <c r="P81" s="6">
        <v>189254</v>
      </c>
      <c r="Q81" s="6">
        <v>75564</v>
      </c>
      <c r="R81" s="6">
        <v>7976412</v>
      </c>
    </row>
    <row r="82" spans="1:18" x14ac:dyDescent="0.2">
      <c r="A82" s="17" t="s">
        <v>19</v>
      </c>
      <c r="B82" s="17">
        <v>2000</v>
      </c>
      <c r="C82" s="9">
        <v>2002.403407</v>
      </c>
      <c r="D82" s="9">
        <v>1498.0720329999999</v>
      </c>
      <c r="E82" s="9">
        <v>53</v>
      </c>
      <c r="F82" s="9">
        <v>0</v>
      </c>
      <c r="G82" s="9">
        <v>88.897130000000004</v>
      </c>
      <c r="H82" s="9">
        <v>69.081999999999994</v>
      </c>
      <c r="I82" s="9">
        <v>1.2</v>
      </c>
      <c r="J82" s="9">
        <v>4.9400000000000004</v>
      </c>
      <c r="K82" s="9">
        <v>44</v>
      </c>
      <c r="L82" s="9">
        <v>3.0835258059999999</v>
      </c>
      <c r="M82" s="9">
        <v>53.724729629999999</v>
      </c>
      <c r="N82" s="9">
        <v>0</v>
      </c>
      <c r="O82" s="9">
        <v>9.0399999619999996</v>
      </c>
      <c r="P82" s="6">
        <v>526165</v>
      </c>
      <c r="Q82" s="6">
        <v>40630</v>
      </c>
      <c r="R82" s="6">
        <v>0</v>
      </c>
    </row>
    <row r="83" spans="1:18" x14ac:dyDescent="0.2">
      <c r="A83" s="17" t="s">
        <v>19</v>
      </c>
      <c r="B83" s="17">
        <v>2001</v>
      </c>
      <c r="C83" s="9">
        <v>2002.40491</v>
      </c>
      <c r="D83" s="9">
        <v>1501.826857</v>
      </c>
      <c r="E83" s="9">
        <v>36</v>
      </c>
      <c r="F83" s="9">
        <v>0</v>
      </c>
      <c r="G83" s="9">
        <v>92.267404999999997</v>
      </c>
      <c r="H83" s="9">
        <v>68.983000000000004</v>
      </c>
      <c r="I83" s="9">
        <v>1.3</v>
      </c>
      <c r="J83" s="9">
        <v>4.8470000000000004</v>
      </c>
      <c r="K83" s="9">
        <v>43.1</v>
      </c>
      <c r="L83" s="9">
        <v>3.058096468</v>
      </c>
      <c r="M83" s="9">
        <v>55.349429540000003</v>
      </c>
      <c r="N83" s="9">
        <v>0</v>
      </c>
      <c r="O83" s="9">
        <v>9.0200004580000002</v>
      </c>
      <c r="P83" s="6">
        <v>530508</v>
      </c>
      <c r="Q83" s="6">
        <v>34826</v>
      </c>
      <c r="R83" s="6">
        <v>0</v>
      </c>
    </row>
    <row r="84" spans="1:18" x14ac:dyDescent="0.2">
      <c r="A84" s="17" t="s">
        <v>19</v>
      </c>
      <c r="B84" s="17">
        <v>2002</v>
      </c>
      <c r="C84" s="9">
        <v>2002.372703</v>
      </c>
      <c r="D84" s="9">
        <v>1489.3107769999999</v>
      </c>
      <c r="E84" s="9">
        <v>26</v>
      </c>
      <c r="F84" s="9">
        <v>0</v>
      </c>
      <c r="G84" s="9">
        <v>92.267404999999997</v>
      </c>
      <c r="H84" s="9">
        <v>68.826999999999998</v>
      </c>
      <c r="I84" s="9">
        <v>1.27</v>
      </c>
      <c r="J84" s="9">
        <v>4.758</v>
      </c>
      <c r="K84" s="9">
        <v>42.2</v>
      </c>
      <c r="L84" s="9">
        <v>3.0245753999999998</v>
      </c>
      <c r="M84" s="9">
        <v>57.004181809999999</v>
      </c>
      <c r="N84" s="9">
        <v>0</v>
      </c>
      <c r="O84" s="9">
        <v>9.0699996949999999</v>
      </c>
      <c r="P84" s="6">
        <v>422504</v>
      </c>
      <c r="Q84" s="6">
        <v>29641</v>
      </c>
      <c r="R84" s="6">
        <v>0</v>
      </c>
    </row>
    <row r="85" spans="1:18" x14ac:dyDescent="0.2">
      <c r="A85" s="17" t="s">
        <v>19</v>
      </c>
      <c r="B85" s="17">
        <v>2003</v>
      </c>
      <c r="C85" s="9">
        <v>1434.833333</v>
      </c>
      <c r="D85" s="9">
        <v>1531.0310440000001</v>
      </c>
      <c r="E85" s="9">
        <v>7927</v>
      </c>
      <c r="F85" s="9">
        <v>0</v>
      </c>
      <c r="G85" s="9">
        <v>94.376949999999994</v>
      </c>
      <c r="H85" s="9">
        <v>68.635999999999996</v>
      </c>
      <c r="I85" s="9">
        <v>1.31</v>
      </c>
      <c r="J85" s="9">
        <v>4.6760000000000002</v>
      </c>
      <c r="K85" s="9">
        <v>41.4</v>
      </c>
      <c r="L85" s="9">
        <v>2.8967007150000001</v>
      </c>
      <c r="M85" s="9">
        <v>58.633420219999998</v>
      </c>
      <c r="N85" s="9">
        <v>0</v>
      </c>
      <c r="O85" s="9">
        <v>9.0600004199999997</v>
      </c>
      <c r="P85" s="6">
        <v>368578</v>
      </c>
      <c r="Q85" s="6">
        <v>31591</v>
      </c>
      <c r="R85" s="6">
        <v>0</v>
      </c>
    </row>
    <row r="86" spans="1:18" x14ac:dyDescent="0.2">
      <c r="A86" s="17" t="s">
        <v>19</v>
      </c>
      <c r="B86" s="17">
        <v>2004</v>
      </c>
      <c r="C86" s="9">
        <v>1453.416667</v>
      </c>
      <c r="D86" s="9">
        <v>1391.963489</v>
      </c>
      <c r="E86" s="9">
        <v>4094</v>
      </c>
      <c r="F86" s="9">
        <v>0</v>
      </c>
      <c r="G86" s="9">
        <v>92.999560000000002</v>
      </c>
      <c r="H86" s="9">
        <v>68.436999999999998</v>
      </c>
      <c r="I86" s="9">
        <v>1.33</v>
      </c>
      <c r="J86" s="9">
        <v>4.5999999999999996</v>
      </c>
      <c r="K86" s="9">
        <v>40.5</v>
      </c>
      <c r="L86" s="9">
        <v>2.655206046</v>
      </c>
      <c r="M86" s="9">
        <v>60.163792669999999</v>
      </c>
      <c r="N86" s="9">
        <v>0</v>
      </c>
      <c r="O86" s="9">
        <v>9.0100002289999992</v>
      </c>
      <c r="P86" s="6">
        <v>311890</v>
      </c>
      <c r="Q86" s="6">
        <v>30619</v>
      </c>
      <c r="R86" s="6">
        <v>0</v>
      </c>
    </row>
    <row r="87" spans="1:18" x14ac:dyDescent="0.2">
      <c r="A87" s="17" t="s">
        <v>19</v>
      </c>
      <c r="B87" s="17">
        <v>2005</v>
      </c>
      <c r="C87" s="9">
        <v>1472</v>
      </c>
      <c r="D87" s="9">
        <v>1855.5220039999999</v>
      </c>
      <c r="E87" s="9">
        <v>2608</v>
      </c>
      <c r="F87" s="9">
        <v>0</v>
      </c>
      <c r="G87" s="9">
        <v>92.267404999999997</v>
      </c>
      <c r="H87" s="9">
        <v>68.266000000000005</v>
      </c>
      <c r="I87" s="9">
        <v>1.3</v>
      </c>
      <c r="J87" s="9">
        <v>4.5339999999999998</v>
      </c>
      <c r="K87" s="9">
        <v>39.6</v>
      </c>
      <c r="L87" s="9">
        <v>2.3644995170000001</v>
      </c>
      <c r="M87" s="9">
        <v>61.554939750000003</v>
      </c>
      <c r="N87" s="9">
        <v>-426600000</v>
      </c>
      <c r="O87" s="9">
        <v>8.9300003050000001</v>
      </c>
      <c r="P87" s="6">
        <v>262302</v>
      </c>
      <c r="Q87" s="6">
        <v>34438</v>
      </c>
      <c r="R87" s="6">
        <v>1200000</v>
      </c>
    </row>
    <row r="88" spans="1:18" x14ac:dyDescent="0.2">
      <c r="A88" s="17" t="s">
        <v>19</v>
      </c>
      <c r="B88" s="17">
        <v>2006</v>
      </c>
      <c r="C88" s="9">
        <v>1467.416667</v>
      </c>
      <c r="D88" s="9">
        <v>2373.2147850000001</v>
      </c>
      <c r="E88" s="9">
        <v>3939</v>
      </c>
      <c r="F88" s="9">
        <v>0</v>
      </c>
      <c r="G88" s="9">
        <v>92.267404999999997</v>
      </c>
      <c r="H88" s="9">
        <v>68.156999999999996</v>
      </c>
      <c r="I88" s="9">
        <v>1.3</v>
      </c>
      <c r="J88" s="9">
        <v>4.4800000000000004</v>
      </c>
      <c r="K88" s="9">
        <v>38.700000000000003</v>
      </c>
      <c r="L88" s="9">
        <v>2.0113876799999999</v>
      </c>
      <c r="M88" s="9">
        <v>62.757216999999997</v>
      </c>
      <c r="N88" s="9">
        <v>-78000000</v>
      </c>
      <c r="O88" s="9">
        <v>8.7799997330000004</v>
      </c>
      <c r="P88" s="6">
        <v>1450909</v>
      </c>
      <c r="Q88" s="6">
        <v>47294</v>
      </c>
      <c r="R88" s="6">
        <v>1834368</v>
      </c>
    </row>
    <row r="89" spans="1:18" x14ac:dyDescent="0.2">
      <c r="A89" s="17" t="s">
        <v>19</v>
      </c>
      <c r="B89" s="17">
        <v>2007</v>
      </c>
      <c r="C89" s="9">
        <v>1254.567219</v>
      </c>
      <c r="D89" s="9">
        <v>3182.9479820000001</v>
      </c>
      <c r="E89" s="9">
        <v>2217</v>
      </c>
      <c r="F89" s="9">
        <v>0</v>
      </c>
      <c r="G89" s="9">
        <v>92.79598</v>
      </c>
      <c r="H89" s="9">
        <v>68.13</v>
      </c>
      <c r="I89" s="9">
        <v>1.33</v>
      </c>
      <c r="J89" s="9">
        <v>4.4370000000000003</v>
      </c>
      <c r="K89" s="9">
        <v>37.799999999999997</v>
      </c>
      <c r="L89" s="9">
        <v>1.751633056</v>
      </c>
      <c r="M89" s="9">
        <v>63.816100779999999</v>
      </c>
      <c r="N89" s="9">
        <v>-963900000</v>
      </c>
      <c r="O89" s="9">
        <v>8.6499996190000008</v>
      </c>
      <c r="P89" s="6">
        <v>2309247</v>
      </c>
      <c r="Q89" s="6">
        <v>27667</v>
      </c>
      <c r="R89" s="6">
        <v>2385865</v>
      </c>
    </row>
    <row r="90" spans="1:18" x14ac:dyDescent="0.2">
      <c r="A90" s="17" t="s">
        <v>19</v>
      </c>
      <c r="B90" s="17">
        <v>2008</v>
      </c>
      <c r="C90" s="9">
        <v>1193.083333</v>
      </c>
      <c r="D90" s="9">
        <v>4636.6109779999997</v>
      </c>
      <c r="E90" s="9">
        <v>2200</v>
      </c>
      <c r="F90" s="9">
        <v>16.191228980000002</v>
      </c>
      <c r="G90" s="9">
        <v>92.267404999999997</v>
      </c>
      <c r="H90" s="9">
        <v>68.19</v>
      </c>
      <c r="I90" s="9">
        <v>1.26</v>
      </c>
      <c r="J90" s="9">
        <v>4.4029999999999996</v>
      </c>
      <c r="K90" s="9">
        <v>36.799999999999997</v>
      </c>
      <c r="L90" s="9">
        <v>1.764108464</v>
      </c>
      <c r="M90" s="9">
        <v>64.900990010000001</v>
      </c>
      <c r="N90" s="9">
        <v>-1822100000</v>
      </c>
      <c r="O90" s="9">
        <v>8.3999996190000008</v>
      </c>
      <c r="P90" s="6">
        <v>1903517</v>
      </c>
      <c r="Q90" s="6">
        <v>25654</v>
      </c>
      <c r="R90" s="6">
        <v>2647251</v>
      </c>
    </row>
    <row r="91" spans="1:18" x14ac:dyDescent="0.2">
      <c r="A91" s="17" t="s">
        <v>19</v>
      </c>
      <c r="B91" s="17">
        <v>2009</v>
      </c>
      <c r="C91" s="9">
        <v>1170</v>
      </c>
      <c r="D91" s="9">
        <v>3853.9409350000001</v>
      </c>
      <c r="E91" s="9">
        <v>1043</v>
      </c>
      <c r="F91" s="9">
        <v>8.8150559499999996</v>
      </c>
      <c r="G91" s="9">
        <v>92.267404999999997</v>
      </c>
      <c r="H91" s="9">
        <v>68.34</v>
      </c>
      <c r="I91" s="9">
        <v>1.27</v>
      </c>
      <c r="J91" s="9">
        <v>4.3739999999999997</v>
      </c>
      <c r="K91" s="9">
        <v>35.700000000000003</v>
      </c>
      <c r="L91" s="9">
        <v>2.1251469470000002</v>
      </c>
      <c r="M91" s="9">
        <v>66.70925124</v>
      </c>
      <c r="N91" s="9">
        <v>-1526400000</v>
      </c>
      <c r="O91" s="9">
        <v>8.4899997710000008</v>
      </c>
      <c r="P91" s="6">
        <v>1785215</v>
      </c>
      <c r="Q91" s="6">
        <v>22372</v>
      </c>
      <c r="R91" s="6">
        <v>1552003</v>
      </c>
    </row>
    <row r="92" spans="1:18" x14ac:dyDescent="0.2">
      <c r="A92" s="17" t="s">
        <v>19</v>
      </c>
      <c r="B92" s="17">
        <v>2010</v>
      </c>
      <c r="C92" s="9">
        <v>1170</v>
      </c>
      <c r="D92" s="9">
        <v>4655.4249950000003</v>
      </c>
      <c r="E92" s="9">
        <v>1144</v>
      </c>
      <c r="F92" s="9">
        <v>9.0478181729999996</v>
      </c>
      <c r="G92" s="9">
        <v>92.267404999999997</v>
      </c>
      <c r="H92" s="9">
        <v>68.566999999999993</v>
      </c>
      <c r="I92" s="9">
        <v>1.3</v>
      </c>
      <c r="J92" s="9">
        <v>4.343</v>
      </c>
      <c r="K92" s="9">
        <v>34.6</v>
      </c>
      <c r="L92" s="9">
        <v>2.797098895</v>
      </c>
      <c r="M92" s="9">
        <v>68.479406890000007</v>
      </c>
      <c r="N92" s="9">
        <v>-1271300000</v>
      </c>
      <c r="O92" s="9">
        <v>8.3400001530000001</v>
      </c>
      <c r="P92" s="6">
        <v>1683576</v>
      </c>
      <c r="Q92" s="6">
        <v>29939</v>
      </c>
      <c r="R92" s="6">
        <v>1343568</v>
      </c>
    </row>
    <row r="93" spans="1:18" x14ac:dyDescent="0.2">
      <c r="A93" s="17" t="s">
        <v>19</v>
      </c>
      <c r="B93" s="17">
        <v>2011</v>
      </c>
      <c r="C93" s="9">
        <v>1170</v>
      </c>
      <c r="D93" s="9">
        <v>6036.3962430000001</v>
      </c>
      <c r="E93" s="9">
        <v>1072</v>
      </c>
      <c r="F93" s="9">
        <v>8.5727383340000003</v>
      </c>
      <c r="G93" s="9">
        <v>92.267404999999997</v>
      </c>
      <c r="H93" s="9">
        <v>68.847999999999999</v>
      </c>
      <c r="I93" s="9">
        <v>1.3</v>
      </c>
      <c r="J93" s="9">
        <v>4.3010000000000002</v>
      </c>
      <c r="K93" s="9">
        <v>33.6</v>
      </c>
      <c r="L93" s="9">
        <v>3.491192544</v>
      </c>
      <c r="M93" s="9">
        <v>70.74346104</v>
      </c>
      <c r="N93" s="9">
        <v>-1716000000</v>
      </c>
      <c r="O93" s="9">
        <v>8.1499996190000008</v>
      </c>
      <c r="P93" s="6">
        <v>1428306</v>
      </c>
      <c r="Q93" s="6">
        <v>24485</v>
      </c>
      <c r="R93" s="6">
        <v>1332382</v>
      </c>
    </row>
    <row r="94" spans="1:18" x14ac:dyDescent="0.2">
      <c r="A94" s="17" t="s">
        <v>19</v>
      </c>
      <c r="B94" s="17">
        <v>2012</v>
      </c>
      <c r="C94" s="9">
        <v>1166.166667</v>
      </c>
      <c r="D94" s="9">
        <v>6829.9639539999998</v>
      </c>
      <c r="E94" s="9">
        <v>638</v>
      </c>
      <c r="F94" s="9">
        <v>8.4571934310000003</v>
      </c>
      <c r="G94" s="9">
        <v>92.267404999999997</v>
      </c>
      <c r="H94" s="9">
        <v>69.147999999999996</v>
      </c>
      <c r="I94" s="9">
        <v>1.3</v>
      </c>
      <c r="J94" s="9">
        <v>4.2430000000000003</v>
      </c>
      <c r="K94" s="9">
        <v>32.5</v>
      </c>
      <c r="L94" s="9">
        <v>3.9571194799999998</v>
      </c>
      <c r="M94" s="9">
        <v>73.425149660000002</v>
      </c>
      <c r="N94" s="9">
        <v>-2910000000</v>
      </c>
      <c r="O94" s="9">
        <v>7.9699997900000001</v>
      </c>
      <c r="P94" s="6">
        <v>746204</v>
      </c>
      <c r="Q94" s="6">
        <v>24239</v>
      </c>
      <c r="R94" s="6">
        <v>1131810</v>
      </c>
    </row>
    <row r="95" spans="1:18" x14ac:dyDescent="0.2">
      <c r="A95" s="17" t="s">
        <v>19</v>
      </c>
      <c r="B95" s="17">
        <v>2013</v>
      </c>
      <c r="C95" s="9">
        <v>1166</v>
      </c>
      <c r="D95" s="9">
        <v>7076.8771800000004</v>
      </c>
      <c r="E95" s="9">
        <v>1882</v>
      </c>
      <c r="F95" s="9">
        <v>10.070253210000001</v>
      </c>
      <c r="G95" s="9">
        <v>92.267404999999997</v>
      </c>
      <c r="H95" s="9">
        <v>69.436999999999998</v>
      </c>
      <c r="I95" s="9">
        <v>1.3</v>
      </c>
      <c r="J95" s="9">
        <v>4.1680000000000001</v>
      </c>
      <c r="K95" s="9">
        <v>31.5</v>
      </c>
      <c r="L95" s="9">
        <v>4.1307429119999997</v>
      </c>
      <c r="M95" s="9">
        <v>76.376207019999995</v>
      </c>
      <c r="N95" s="9">
        <v>2562400000</v>
      </c>
      <c r="O95" s="9">
        <v>9.2700004580000002</v>
      </c>
      <c r="P95" s="6">
        <v>401461</v>
      </c>
      <c r="Q95" s="6">
        <v>43145</v>
      </c>
      <c r="R95" s="6">
        <v>954128</v>
      </c>
    </row>
    <row r="96" spans="1:18" x14ac:dyDescent="0.2">
      <c r="A96" s="17" t="s">
        <v>19</v>
      </c>
      <c r="B96" s="17">
        <v>2014</v>
      </c>
      <c r="C96" s="9">
        <v>1166</v>
      </c>
      <c r="D96" s="9">
        <v>6818.8046210000002</v>
      </c>
      <c r="E96" s="9">
        <v>12223</v>
      </c>
      <c r="F96" s="9">
        <v>0</v>
      </c>
      <c r="G96" s="9">
        <v>92.267404999999997</v>
      </c>
      <c r="H96" s="9">
        <v>69.7</v>
      </c>
      <c r="I96" s="9">
        <v>1.38</v>
      </c>
      <c r="J96" s="9">
        <v>4.0759999999999996</v>
      </c>
      <c r="K96" s="9">
        <v>30.5</v>
      </c>
      <c r="L96" s="9">
        <v>3.948794387</v>
      </c>
      <c r="M96" s="9">
        <v>79.266831440000004</v>
      </c>
      <c r="N96" s="9">
        <v>10417900000</v>
      </c>
      <c r="O96" s="9">
        <v>10.59000015</v>
      </c>
      <c r="P96" s="6">
        <v>369960</v>
      </c>
      <c r="Q96" s="6">
        <v>103724</v>
      </c>
      <c r="R96" s="6">
        <v>3596356</v>
      </c>
    </row>
    <row r="97" spans="1:18" x14ac:dyDescent="0.2">
      <c r="A97" s="17" t="s">
        <v>19</v>
      </c>
      <c r="B97" s="17">
        <v>2015</v>
      </c>
      <c r="C97" s="9">
        <v>1167.333333</v>
      </c>
      <c r="D97" s="9">
        <v>4989.8030749999998</v>
      </c>
      <c r="E97" s="9">
        <v>10138</v>
      </c>
      <c r="F97" s="9">
        <v>0</v>
      </c>
      <c r="G97" s="9">
        <v>92.267404999999997</v>
      </c>
      <c r="H97" s="9">
        <v>69.929000000000002</v>
      </c>
      <c r="I97" s="9">
        <v>1.38</v>
      </c>
      <c r="J97" s="9">
        <v>3.972</v>
      </c>
      <c r="K97" s="9">
        <v>29.5</v>
      </c>
      <c r="L97" s="9">
        <v>3.549616205</v>
      </c>
      <c r="M97" s="9">
        <v>81.939568510000001</v>
      </c>
      <c r="N97" s="9">
        <v>7721900000</v>
      </c>
      <c r="O97" s="9">
        <v>10.72000027</v>
      </c>
      <c r="P97" s="6">
        <v>264086</v>
      </c>
      <c r="Q97" s="6">
        <v>237168</v>
      </c>
      <c r="R97" s="6">
        <v>4403287</v>
      </c>
    </row>
    <row r="98" spans="1:18" x14ac:dyDescent="0.2">
      <c r="A98" s="17" t="s">
        <v>19</v>
      </c>
      <c r="B98" s="17">
        <v>2016</v>
      </c>
      <c r="C98" s="9">
        <v>1182</v>
      </c>
      <c r="D98" s="9">
        <v>4777.1976189999996</v>
      </c>
      <c r="E98" s="9">
        <v>9622</v>
      </c>
      <c r="F98" s="9">
        <v>0</v>
      </c>
      <c r="G98" s="9">
        <v>92.267404999999997</v>
      </c>
      <c r="H98" s="9">
        <v>70.122</v>
      </c>
      <c r="I98" s="9">
        <v>1.3</v>
      </c>
      <c r="J98" s="9">
        <v>3.8639999999999999</v>
      </c>
      <c r="K98" s="9">
        <v>28.6</v>
      </c>
      <c r="L98" s="9">
        <v>3.1243675460000002</v>
      </c>
      <c r="M98" s="9">
        <v>84.331422989999993</v>
      </c>
      <c r="N98" s="9">
        <v>6560200000</v>
      </c>
      <c r="O98" s="9">
        <v>10.81999969</v>
      </c>
      <c r="P98" s="6">
        <v>316056</v>
      </c>
      <c r="Q98" s="6">
        <v>278367</v>
      </c>
      <c r="R98" s="6">
        <v>3604285</v>
      </c>
    </row>
    <row r="99" spans="1:18" x14ac:dyDescent="0.2">
      <c r="A99" s="17" t="s">
        <v>19</v>
      </c>
      <c r="B99" s="17">
        <v>2017</v>
      </c>
      <c r="C99" s="9">
        <v>1184</v>
      </c>
      <c r="D99" s="9">
        <v>5205.2882550000004</v>
      </c>
      <c r="E99" s="9">
        <v>10211</v>
      </c>
      <c r="F99" s="9">
        <v>0</v>
      </c>
      <c r="G99" s="9">
        <v>92.267404999999997</v>
      </c>
      <c r="H99" s="9">
        <v>70.293999999999997</v>
      </c>
      <c r="I99" s="9">
        <v>1.32</v>
      </c>
      <c r="J99" s="9">
        <v>3.762</v>
      </c>
      <c r="K99" s="9">
        <v>27.7</v>
      </c>
      <c r="L99" s="9">
        <v>2.8030352660000002</v>
      </c>
      <c r="M99" s="9">
        <v>86.501633159999997</v>
      </c>
      <c r="N99" s="9">
        <v>5110200000</v>
      </c>
      <c r="O99" s="9">
        <v>13.02000046</v>
      </c>
      <c r="P99" s="6">
        <v>362536</v>
      </c>
      <c r="Q99" s="6">
        <v>272627</v>
      </c>
      <c r="R99" s="6">
        <v>2615988</v>
      </c>
    </row>
    <row r="100" spans="1:18" x14ac:dyDescent="0.2">
      <c r="A100" s="17" t="s">
        <v>19</v>
      </c>
      <c r="B100" s="17">
        <v>2018</v>
      </c>
      <c r="C100" s="9">
        <v>1182.75</v>
      </c>
      <c r="D100" s="9">
        <v>5834.1662109999997</v>
      </c>
      <c r="E100" s="9">
        <v>1252</v>
      </c>
      <c r="F100" s="9">
        <v>0</v>
      </c>
      <c r="G100" s="9">
        <v>92.267404999999997</v>
      </c>
      <c r="H100" s="9">
        <v>70.453999999999994</v>
      </c>
      <c r="I100" s="9">
        <v>1.3027777780000001</v>
      </c>
      <c r="J100" s="9">
        <v>3.6720000000000002</v>
      </c>
      <c r="K100" s="9">
        <v>26.8</v>
      </c>
      <c r="L100" s="9">
        <v>2.5955511709999999</v>
      </c>
      <c r="M100" s="9">
        <v>88.530571629999997</v>
      </c>
      <c r="N100" s="9">
        <v>5073500000</v>
      </c>
      <c r="O100" s="9">
        <v>12.869999890000001</v>
      </c>
      <c r="P100" s="6">
        <v>372332</v>
      </c>
      <c r="Q100" s="6">
        <v>256716</v>
      </c>
      <c r="R100" s="6">
        <v>1802832</v>
      </c>
    </row>
    <row r="101" spans="1:18" x14ac:dyDescent="0.2">
      <c r="A101" s="17" t="s">
        <v>19</v>
      </c>
      <c r="B101" s="17">
        <v>2019</v>
      </c>
      <c r="C101" s="9">
        <v>1182</v>
      </c>
      <c r="D101" s="9">
        <v>5955.1090100000001</v>
      </c>
      <c r="E101" s="9">
        <v>752</v>
      </c>
      <c r="F101" s="9">
        <v>0</v>
      </c>
      <c r="G101" s="9">
        <v>92.267404999999997</v>
      </c>
      <c r="H101" s="9">
        <v>70.614000000000004</v>
      </c>
      <c r="I101" s="9">
        <v>1.3084876539999999</v>
      </c>
      <c r="J101" s="9">
        <v>4.3394736839999997</v>
      </c>
      <c r="K101" s="9">
        <v>25.9</v>
      </c>
      <c r="L101" s="9">
        <v>2.544601686</v>
      </c>
      <c r="M101" s="9">
        <v>69.168858159999999</v>
      </c>
      <c r="N101" s="9">
        <v>3269800000</v>
      </c>
      <c r="O101" s="9">
        <v>12.760000229999999</v>
      </c>
      <c r="P101" s="6">
        <v>336274</v>
      </c>
      <c r="Q101" s="6">
        <v>303429</v>
      </c>
      <c r="R101" s="6">
        <v>1414632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1"/>
  <sheetViews>
    <sheetView showGridLines="0" workbookViewId="0">
      <selection activeCell="F1" sqref="F1"/>
    </sheetView>
  </sheetViews>
  <sheetFormatPr baseColWidth="10" defaultRowHeight="16" x14ac:dyDescent="0.2"/>
  <cols>
    <col min="1" max="1" width="18.1640625" bestFit="1" customWidth="1"/>
    <col min="2" max="2" width="5.1640625" bestFit="1" customWidth="1"/>
    <col min="3" max="3" width="13.33203125" bestFit="1" customWidth="1"/>
    <col min="4" max="4" width="13.6640625" bestFit="1" customWidth="1"/>
    <col min="5" max="5" width="18.83203125" bestFit="1" customWidth="1"/>
    <col min="6" max="6" width="19" bestFit="1" customWidth="1"/>
    <col min="7" max="7" width="16" bestFit="1" customWidth="1"/>
    <col min="8" max="8" width="20.6640625" bestFit="1" customWidth="1"/>
    <col min="9" max="9" width="12.33203125" bestFit="1" customWidth="1"/>
    <col min="10" max="10" width="11.5" bestFit="1" customWidth="1"/>
    <col min="11" max="11" width="17.33203125" bestFit="1" customWidth="1"/>
    <col min="12" max="12" width="22" bestFit="1" customWidth="1"/>
    <col min="13" max="13" width="16.5" bestFit="1" customWidth="1"/>
    <col min="14" max="14" width="22.6640625" bestFit="1" customWidth="1"/>
    <col min="15" max="15" width="14" bestFit="1" customWidth="1"/>
  </cols>
  <sheetData>
    <row r="1" spans="1:15" x14ac:dyDescent="0.2">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row>
    <row r="2" spans="1:15" x14ac:dyDescent="0.2">
      <c r="A2" s="20" t="s">
        <v>15</v>
      </c>
      <c r="B2" s="20">
        <v>2020</v>
      </c>
      <c r="C2" s="18">
        <v>69.908413942531837</v>
      </c>
      <c r="D2" s="18">
        <v>667.30811285466416</v>
      </c>
      <c r="E2" s="18">
        <v>30064.081713562198</v>
      </c>
      <c r="F2" s="18">
        <v>5.6749085610716383</v>
      </c>
      <c r="G2" s="18">
        <v>0</v>
      </c>
      <c r="H2" s="18">
        <v>65.702271683652498</v>
      </c>
      <c r="I2" s="18">
        <v>0.44533051641080923</v>
      </c>
      <c r="J2" s="18">
        <v>5.500165272262068</v>
      </c>
      <c r="K2" s="18">
        <v>53.858780611625733</v>
      </c>
      <c r="L2" s="18">
        <v>3.2762038242260245</v>
      </c>
      <c r="M2" s="18">
        <v>53.090003042082266</v>
      </c>
      <c r="N2" s="18">
        <v>-90230374.841118798</v>
      </c>
      <c r="O2" s="18">
        <v>10.961196997513794</v>
      </c>
    </row>
    <row r="3" spans="1:15" x14ac:dyDescent="0.2">
      <c r="A3" s="20" t="s">
        <v>15</v>
      </c>
      <c r="B3" s="20">
        <v>2021</v>
      </c>
      <c r="C3" s="18">
        <v>71.230790321477741</v>
      </c>
      <c r="D3" s="18">
        <v>692.61647424292391</v>
      </c>
      <c r="E3" s="18">
        <v>31289.027296238994</v>
      </c>
      <c r="F3" s="18">
        <v>7.4535569829720387</v>
      </c>
      <c r="G3" s="18">
        <v>0</v>
      </c>
      <c r="H3" s="18">
        <v>66.193547740942336</v>
      </c>
      <c r="I3" s="18">
        <v>0.45145944800676929</v>
      </c>
      <c r="J3" s="18">
        <v>5.3507848091972594</v>
      </c>
      <c r="K3" s="18">
        <v>50.16305599063967</v>
      </c>
      <c r="L3" s="18">
        <v>3.2307549501815402</v>
      </c>
      <c r="M3" s="18">
        <v>52.271455922857882</v>
      </c>
      <c r="N3" s="18">
        <v>-94747699.976038024</v>
      </c>
      <c r="O3" s="18">
        <v>10.935862103059812</v>
      </c>
    </row>
    <row r="4" spans="1:15" x14ac:dyDescent="0.2">
      <c r="A4" s="20" t="s">
        <v>15</v>
      </c>
      <c r="B4" s="20">
        <v>2022</v>
      </c>
      <c r="C4" s="18">
        <v>72.55316670042366</v>
      </c>
      <c r="D4" s="18">
        <v>717.92483563118378</v>
      </c>
      <c r="E4" s="18">
        <v>32513.972878915785</v>
      </c>
      <c r="F4" s="18">
        <v>7.5137229811062607</v>
      </c>
      <c r="G4" s="18">
        <v>0</v>
      </c>
      <c r="H4" s="18">
        <v>66.684823798232159</v>
      </c>
      <c r="I4" s="18">
        <v>0.45758837960272936</v>
      </c>
      <c r="J4" s="18">
        <v>5.2014043461324517</v>
      </c>
      <c r="K4" s="18">
        <v>46.4673313696536</v>
      </c>
      <c r="L4" s="18">
        <v>3.1853060761370564</v>
      </c>
      <c r="M4" s="18">
        <v>51.452908803633491</v>
      </c>
      <c r="N4" s="18">
        <v>-99265025.110957325</v>
      </c>
      <c r="O4" s="18">
        <v>10.91052720860583</v>
      </c>
    </row>
    <row r="5" spans="1:15" x14ac:dyDescent="0.2">
      <c r="A5" s="20" t="s">
        <v>15</v>
      </c>
      <c r="B5" s="20">
        <v>2023</v>
      </c>
      <c r="C5" s="18">
        <v>73.875543079369564</v>
      </c>
      <c r="D5" s="18">
        <v>743.23319701944365</v>
      </c>
      <c r="E5" s="18">
        <v>33738.918461592577</v>
      </c>
      <c r="F5" s="18">
        <v>7.4110684677907557</v>
      </c>
      <c r="G5" s="18">
        <v>0</v>
      </c>
      <c r="H5" s="18">
        <v>67.176099855521997</v>
      </c>
      <c r="I5" s="18">
        <v>0.46371731119868942</v>
      </c>
      <c r="J5" s="18">
        <v>5.0520238830676432</v>
      </c>
      <c r="K5" s="18">
        <v>42.77160674866753</v>
      </c>
      <c r="L5" s="18">
        <v>3.1398572020925721</v>
      </c>
      <c r="M5" s="18">
        <v>50.634361684409107</v>
      </c>
      <c r="N5" s="18">
        <v>-103782350.24587655</v>
      </c>
      <c r="O5" s="18">
        <v>10.885192314151848</v>
      </c>
    </row>
    <row r="6" spans="1:15" x14ac:dyDescent="0.2">
      <c r="A6" s="20" t="s">
        <v>15</v>
      </c>
      <c r="B6" s="20">
        <v>2024</v>
      </c>
      <c r="C6" s="18">
        <v>75.197919458315482</v>
      </c>
      <c r="D6" s="18">
        <v>768.54155840770352</v>
      </c>
      <c r="E6" s="18">
        <v>34963.864044269372</v>
      </c>
      <c r="F6" s="18">
        <v>6.9431578440239443</v>
      </c>
      <c r="G6" s="18">
        <v>0</v>
      </c>
      <c r="H6" s="18">
        <v>67.667375912811835</v>
      </c>
      <c r="I6" s="18">
        <v>0.46984624279464948</v>
      </c>
      <c r="J6" s="18">
        <v>4.9026434200028346</v>
      </c>
      <c r="K6" s="18">
        <v>39.075882127681467</v>
      </c>
      <c r="L6" s="18">
        <v>3.0944083280480883</v>
      </c>
      <c r="M6" s="18">
        <v>49.815814565184724</v>
      </c>
      <c r="N6" s="18">
        <v>-108299675.38079584</v>
      </c>
      <c r="O6" s="18">
        <v>10.859857419697866</v>
      </c>
    </row>
    <row r="7" spans="1:15" x14ac:dyDescent="0.2">
      <c r="A7" s="20" t="s">
        <v>15</v>
      </c>
      <c r="B7" s="20">
        <v>2025</v>
      </c>
      <c r="C7" s="18">
        <v>76.520295837261386</v>
      </c>
      <c r="D7" s="18">
        <v>793.84991979596339</v>
      </c>
      <c r="E7" s="18">
        <v>36188.809626946168</v>
      </c>
      <c r="F7" s="18">
        <v>6.728535111968692</v>
      </c>
      <c r="G7" s="18">
        <v>0</v>
      </c>
      <c r="H7" s="18">
        <v>68.158651970101673</v>
      </c>
      <c r="I7" s="18">
        <v>0.47597517439060955</v>
      </c>
      <c r="J7" s="18">
        <v>4.753262956938026</v>
      </c>
      <c r="K7" s="18">
        <v>35.380157506695397</v>
      </c>
      <c r="L7" s="18">
        <v>3.0489594540036045</v>
      </c>
      <c r="M7" s="18">
        <v>48.997267445960333</v>
      </c>
      <c r="N7" s="18">
        <v>-112817000.51571508</v>
      </c>
      <c r="O7" s="18">
        <v>10.834522525243884</v>
      </c>
    </row>
    <row r="8" spans="1:15" x14ac:dyDescent="0.2">
      <c r="A8" s="20" t="s">
        <v>18</v>
      </c>
      <c r="B8" s="20">
        <v>2020</v>
      </c>
      <c r="C8" s="18">
        <v>2633.6967468677835</v>
      </c>
      <c r="D8" s="18">
        <v>8338.854262344621</v>
      </c>
      <c r="E8" s="18">
        <v>-274.95009236295232</v>
      </c>
      <c r="F8" s="18">
        <v>-4.1488820236719741</v>
      </c>
      <c r="G8" s="18">
        <v>92.155472031129094</v>
      </c>
      <c r="H8" s="18">
        <v>77.508181777413498</v>
      </c>
      <c r="I8" s="18">
        <v>1.7696731798535903</v>
      </c>
      <c r="J8" s="18">
        <v>2.0673488726609022</v>
      </c>
      <c r="K8" s="18">
        <v>13.281088194914306</v>
      </c>
      <c r="L8" s="18">
        <v>1.5697595662191948</v>
      </c>
      <c r="M8" s="18">
        <v>40.614699464639095</v>
      </c>
      <c r="N8" s="18">
        <v>-11769145392.329235</v>
      </c>
      <c r="O8" s="18">
        <v>9.5142105502774434</v>
      </c>
    </row>
    <row r="9" spans="1:15" x14ac:dyDescent="0.2">
      <c r="A9" s="20" t="s">
        <v>18</v>
      </c>
      <c r="B9" s="20">
        <v>2021</v>
      </c>
      <c r="C9" s="18">
        <v>2661.2293600840931</v>
      </c>
      <c r="D9" s="18">
        <v>8629.4373488718866</v>
      </c>
      <c r="E9" s="18">
        <v>-349.88549039439687</v>
      </c>
      <c r="F9" s="18">
        <v>-8.3446965767193237</v>
      </c>
      <c r="G9" s="18">
        <v>92.091230623524865</v>
      </c>
      <c r="H9" s="18">
        <v>77.687102906700517</v>
      </c>
      <c r="I9" s="18">
        <v>1.8153892119181556</v>
      </c>
      <c r="J9" s="18">
        <v>2.0300135343218044</v>
      </c>
      <c r="K9" s="18">
        <v>12.868540775055617</v>
      </c>
      <c r="L9" s="18">
        <v>1.5459391920743364</v>
      </c>
      <c r="M9" s="18">
        <v>41.021469369278194</v>
      </c>
      <c r="N9" s="18">
        <v>-12250025723.054871</v>
      </c>
      <c r="O9" s="18">
        <v>9.0684210625548882</v>
      </c>
    </row>
    <row r="10" spans="1:15" x14ac:dyDescent="0.2">
      <c r="A10" s="20" t="s">
        <v>18</v>
      </c>
      <c r="B10" s="20">
        <v>2022</v>
      </c>
      <c r="C10" s="18">
        <v>2688.7619733004021</v>
      </c>
      <c r="D10" s="18">
        <v>8920.0204353991521</v>
      </c>
      <c r="E10" s="18">
        <v>-424.82088842584096</v>
      </c>
      <c r="F10" s="18">
        <v>-12.54051112976666</v>
      </c>
      <c r="G10" s="18">
        <v>92.026989215920636</v>
      </c>
      <c r="H10" s="18">
        <v>77.866024035987536</v>
      </c>
      <c r="I10" s="18">
        <v>1.8611052439827209</v>
      </c>
      <c r="J10" s="18">
        <v>1.9926781959827065</v>
      </c>
      <c r="K10" s="18">
        <v>12.455993355196929</v>
      </c>
      <c r="L10" s="18">
        <v>1.522118817929478</v>
      </c>
      <c r="M10" s="18">
        <v>41.428239273917292</v>
      </c>
      <c r="N10" s="18">
        <v>-12730906053.780506</v>
      </c>
      <c r="O10" s="18">
        <v>8.6226315748323312</v>
      </c>
    </row>
    <row r="11" spans="1:15" x14ac:dyDescent="0.2">
      <c r="A11" s="20" t="s">
        <v>18</v>
      </c>
      <c r="B11" s="20">
        <v>2023</v>
      </c>
      <c r="C11" s="18">
        <v>2716.2945865167112</v>
      </c>
      <c r="D11" s="18">
        <v>9210.6035219264177</v>
      </c>
      <c r="E11" s="18">
        <v>-499.75628645728551</v>
      </c>
      <c r="F11" s="18">
        <v>-16.736325682814009</v>
      </c>
      <c r="G11" s="18">
        <v>91.962747808316394</v>
      </c>
      <c r="H11" s="18">
        <v>78.044945165274555</v>
      </c>
      <c r="I11" s="18">
        <v>1.9068212760472862</v>
      </c>
      <c r="J11" s="18">
        <v>1.9553428576436085</v>
      </c>
      <c r="K11" s="18">
        <v>12.043445935338241</v>
      </c>
      <c r="L11" s="18">
        <v>1.4982984437846196</v>
      </c>
      <c r="M11" s="18">
        <v>41.83500917855639</v>
      </c>
      <c r="N11" s="18">
        <v>-13211786384.50614</v>
      </c>
      <c r="O11" s="18">
        <v>8.1768420871097742</v>
      </c>
    </row>
    <row r="12" spans="1:15" x14ac:dyDescent="0.2">
      <c r="A12" s="20" t="s">
        <v>18</v>
      </c>
      <c r="B12" s="20">
        <v>2024</v>
      </c>
      <c r="C12" s="18">
        <v>2743.8271997330203</v>
      </c>
      <c r="D12" s="18">
        <v>9501.186608453685</v>
      </c>
      <c r="E12" s="18">
        <v>-574.69168448872961</v>
      </c>
      <c r="F12" s="18">
        <v>-20.932140235861343</v>
      </c>
      <c r="G12" s="18">
        <v>91.898506400712165</v>
      </c>
      <c r="H12" s="18">
        <v>78.223866294561574</v>
      </c>
      <c r="I12" s="18">
        <v>1.9525373081118516</v>
      </c>
      <c r="J12" s="18">
        <v>1.9180075193045107</v>
      </c>
      <c r="K12" s="18">
        <v>11.630898515479553</v>
      </c>
      <c r="L12" s="18">
        <v>1.4744780696397612</v>
      </c>
      <c r="M12" s="18">
        <v>42.241779083195489</v>
      </c>
      <c r="N12" s="18">
        <v>-13692666715.231775</v>
      </c>
      <c r="O12" s="18">
        <v>7.7310525993872199</v>
      </c>
    </row>
    <row r="13" spans="1:15" x14ac:dyDescent="0.2">
      <c r="A13" s="20" t="s">
        <v>18</v>
      </c>
      <c r="B13" s="20">
        <v>2025</v>
      </c>
      <c r="C13" s="18">
        <v>2771.3598129493298</v>
      </c>
      <c r="D13" s="18">
        <v>9791.7696949809506</v>
      </c>
      <c r="E13" s="18">
        <v>-649.62708252017421</v>
      </c>
      <c r="F13" s="18">
        <v>-25.127954788908696</v>
      </c>
      <c r="G13" s="18">
        <v>91.834264993107936</v>
      </c>
      <c r="H13" s="18">
        <v>78.402787423848594</v>
      </c>
      <c r="I13" s="18">
        <v>1.9982533401764169</v>
      </c>
      <c r="J13" s="18">
        <v>1.8806721809654128</v>
      </c>
      <c r="K13" s="18">
        <v>11.218351095620864</v>
      </c>
      <c r="L13" s="18">
        <v>1.4506576954949029</v>
      </c>
      <c r="M13" s="18">
        <v>42.648548987834587</v>
      </c>
      <c r="N13" s="18">
        <v>-14173547045.957411</v>
      </c>
      <c r="O13" s="18">
        <v>7.2852631116646611</v>
      </c>
    </row>
    <row r="14" spans="1:15" x14ac:dyDescent="0.2">
      <c r="A14" s="20" t="s">
        <v>17</v>
      </c>
      <c r="B14" s="20">
        <v>2020</v>
      </c>
      <c r="C14" s="18">
        <v>1475.7202376720486</v>
      </c>
      <c r="D14" s="18">
        <v>599.36321072938176</v>
      </c>
      <c r="E14" s="18">
        <v>1242.7562150302724</v>
      </c>
      <c r="F14" s="18">
        <v>0</v>
      </c>
      <c r="G14" s="18">
        <v>0</v>
      </c>
      <c r="H14" s="18">
        <v>61.049369542933391</v>
      </c>
      <c r="I14" s="18">
        <v>0</v>
      </c>
      <c r="J14" s="18">
        <v>6.4480120302353381</v>
      </c>
      <c r="K14" s="18">
        <v>81.919365485041936</v>
      </c>
      <c r="L14" s="18">
        <v>4.5210097262894733</v>
      </c>
      <c r="M14" s="18">
        <v>29.806322265716783</v>
      </c>
      <c r="N14" s="18">
        <v>-1848763439.5908592</v>
      </c>
      <c r="O14" s="18">
        <v>4.3909243520086614</v>
      </c>
    </row>
    <row r="15" spans="1:15" x14ac:dyDescent="0.2">
      <c r="A15" s="20" t="s">
        <v>17</v>
      </c>
      <c r="B15" s="20">
        <v>2021</v>
      </c>
      <c r="C15" s="18">
        <v>1510.2018486992308</v>
      </c>
      <c r="D15" s="18">
        <v>619.07922741066784</v>
      </c>
      <c r="E15" s="18">
        <v>1879.0169578363843</v>
      </c>
      <c r="F15" s="18">
        <v>0</v>
      </c>
      <c r="G15" s="18">
        <v>0</v>
      </c>
      <c r="H15" s="18">
        <v>61.388409569762075</v>
      </c>
      <c r="I15" s="18">
        <v>0</v>
      </c>
      <c r="J15" s="18">
        <v>6.4101293234706764</v>
      </c>
      <c r="K15" s="18">
        <v>79.075870717418638</v>
      </c>
      <c r="L15" s="18">
        <v>4.545503840578947</v>
      </c>
      <c r="M15" s="18">
        <v>30.578832425404986</v>
      </c>
      <c r="N15" s="18">
        <v>-1942095237.0043168</v>
      </c>
      <c r="O15" s="18">
        <v>4.4914086643571061</v>
      </c>
    </row>
    <row r="16" spans="1:15" x14ac:dyDescent="0.2">
      <c r="A16" s="20" t="s">
        <v>17</v>
      </c>
      <c r="B16" s="20">
        <v>2022</v>
      </c>
      <c r="C16" s="18">
        <v>1506.7714378416572</v>
      </c>
      <c r="D16" s="18">
        <v>638.79524409195392</v>
      </c>
      <c r="E16" s="18">
        <v>1281.610698068579</v>
      </c>
      <c r="F16" s="18">
        <v>0</v>
      </c>
      <c r="G16" s="18">
        <v>0</v>
      </c>
      <c r="H16" s="18">
        <v>61.727449596590752</v>
      </c>
      <c r="I16" s="18">
        <v>0</v>
      </c>
      <c r="J16" s="18">
        <v>6.3722466167060148</v>
      </c>
      <c r="K16" s="18">
        <v>76.23237594979534</v>
      </c>
      <c r="L16" s="18">
        <v>4.5699979548684206</v>
      </c>
      <c r="M16" s="18">
        <v>31.351342585093192</v>
      </c>
      <c r="N16" s="18">
        <v>-2035427034.4177763</v>
      </c>
      <c r="O16" s="18">
        <v>4.5918929767055516</v>
      </c>
    </row>
    <row r="17" spans="1:15" x14ac:dyDescent="0.2">
      <c r="A17" s="20" t="s">
        <v>17</v>
      </c>
      <c r="B17" s="20">
        <v>2023</v>
      </c>
      <c r="C17" s="18">
        <v>1569.6523987057426</v>
      </c>
      <c r="D17" s="18">
        <v>658.51126077324</v>
      </c>
      <c r="E17" s="18">
        <v>1265.3767674903886</v>
      </c>
      <c r="F17" s="18">
        <v>0</v>
      </c>
      <c r="G17" s="18">
        <v>0</v>
      </c>
      <c r="H17" s="18">
        <v>62.066489623419436</v>
      </c>
      <c r="I17" s="18">
        <v>0</v>
      </c>
      <c r="J17" s="18">
        <v>6.3343639099413531</v>
      </c>
      <c r="K17" s="18">
        <v>73.388881182172042</v>
      </c>
      <c r="L17" s="18">
        <v>4.5944920691578943</v>
      </c>
      <c r="M17" s="18">
        <v>32.123852744781395</v>
      </c>
      <c r="N17" s="18">
        <v>-2128758831.831234</v>
      </c>
      <c r="O17" s="18">
        <v>4.6923772890539963</v>
      </c>
    </row>
    <row r="18" spans="1:15" x14ac:dyDescent="0.2">
      <c r="A18" s="20" t="s">
        <v>17</v>
      </c>
      <c r="B18" s="20">
        <v>2024</v>
      </c>
      <c r="C18" s="18">
        <v>1618.4628478759487</v>
      </c>
      <c r="D18" s="18">
        <v>678.22727745452607</v>
      </c>
      <c r="E18" s="18">
        <v>1466.3984747193535</v>
      </c>
      <c r="F18" s="18">
        <v>0</v>
      </c>
      <c r="G18" s="18">
        <v>0</v>
      </c>
      <c r="H18" s="18">
        <v>62.40552965024812</v>
      </c>
      <c r="I18" s="18">
        <v>0</v>
      </c>
      <c r="J18" s="18">
        <v>6.2964812031766906</v>
      </c>
      <c r="K18" s="18">
        <v>70.545386414548759</v>
      </c>
      <c r="L18" s="18">
        <v>4.618986183447368</v>
      </c>
      <c r="M18" s="18">
        <v>32.896362904469605</v>
      </c>
      <c r="N18" s="18">
        <v>-2222090629.2446938</v>
      </c>
      <c r="O18" s="18">
        <v>4.7928616014024419</v>
      </c>
    </row>
    <row r="19" spans="1:15" x14ac:dyDescent="0.2">
      <c r="A19" s="20" t="s">
        <v>17</v>
      </c>
      <c r="B19" s="20">
        <v>2025</v>
      </c>
      <c r="C19" s="18">
        <v>1889.0573501886261</v>
      </c>
      <c r="D19" s="18">
        <v>697.94329413581204</v>
      </c>
      <c r="E19" s="18">
        <v>2102.6592175254659</v>
      </c>
      <c r="F19" s="18">
        <v>0</v>
      </c>
      <c r="G19" s="18">
        <v>0</v>
      </c>
      <c r="H19" s="18">
        <v>62.744569677076804</v>
      </c>
      <c r="I19" s="18">
        <v>0</v>
      </c>
      <c r="J19" s="18">
        <v>6.2585984964120289</v>
      </c>
      <c r="K19" s="18">
        <v>67.701891646925461</v>
      </c>
      <c r="L19" s="18">
        <v>4.6434802977368426</v>
      </c>
      <c r="M19" s="18">
        <v>33.668873064157808</v>
      </c>
      <c r="N19" s="18">
        <v>-2315422426.6581511</v>
      </c>
      <c r="O19" s="18">
        <v>4.8933459137508866</v>
      </c>
    </row>
    <row r="20" spans="1:15" x14ac:dyDescent="0.2">
      <c r="A20" s="20" t="s">
        <v>19</v>
      </c>
      <c r="B20" s="20">
        <v>2020</v>
      </c>
      <c r="C20" s="18">
        <v>1141.6945051285716</v>
      </c>
      <c r="D20" s="18">
        <v>7092.999886282324</v>
      </c>
      <c r="E20" s="18">
        <v>6193.1897500459036</v>
      </c>
      <c r="F20" s="18">
        <v>6.7785736774438513E-2</v>
      </c>
      <c r="G20" s="18">
        <v>92.292682622720164</v>
      </c>
      <c r="H20" s="18">
        <v>70.775233571633478</v>
      </c>
      <c r="I20" s="18">
        <v>1.3122177371421131</v>
      </c>
      <c r="J20" s="18">
        <v>4.1090005751087411</v>
      </c>
      <c r="K20" s="18">
        <v>24.942123520099411</v>
      </c>
      <c r="L20" s="18">
        <v>2.5820553363815586</v>
      </c>
      <c r="M20" s="18">
        <v>86.687082037222865</v>
      </c>
      <c r="N20" s="18">
        <v>5701855191.5080814</v>
      </c>
      <c r="O20" s="18">
        <v>11.859991767300933</v>
      </c>
    </row>
    <row r="21" spans="1:15" x14ac:dyDescent="0.2">
      <c r="A21" s="20" t="s">
        <v>19</v>
      </c>
      <c r="B21" s="20">
        <v>2021</v>
      </c>
      <c r="C21" s="18">
        <v>1101.3890102571429</v>
      </c>
      <c r="D21" s="18">
        <v>7388.4719743256701</v>
      </c>
      <c r="E21" s="18">
        <v>6455.3671920518009</v>
      </c>
      <c r="F21" s="18">
        <v>0.13557147354887236</v>
      </c>
      <c r="G21" s="18">
        <v>92.315429671070987</v>
      </c>
      <c r="H21" s="18">
        <v>70.936457072983899</v>
      </c>
      <c r="I21" s="18">
        <v>1.3152909852393713</v>
      </c>
      <c r="J21" s="18">
        <v>4.0556418053296843</v>
      </c>
      <c r="K21" s="18">
        <v>23.984375543271916</v>
      </c>
      <c r="L21" s="18">
        <v>2.6089658609491648</v>
      </c>
      <c r="M21" s="18">
        <v>88.333742903039891</v>
      </c>
      <c r="N21" s="18">
        <v>6063503170.4859753</v>
      </c>
      <c r="O21" s="18">
        <v>12.042308348494862</v>
      </c>
    </row>
    <row r="22" spans="1:15" x14ac:dyDescent="0.2">
      <c r="A22" s="20" t="s">
        <v>19</v>
      </c>
      <c r="B22" s="20">
        <v>2022</v>
      </c>
      <c r="C22" s="18">
        <v>1061.0835153857145</v>
      </c>
      <c r="D22" s="18">
        <v>7683.9440623690161</v>
      </c>
      <c r="E22" s="18">
        <v>6717.5446340576982</v>
      </c>
      <c r="F22" s="18">
        <v>0.20335721032331089</v>
      </c>
      <c r="G22" s="18">
        <v>92.338176719421796</v>
      </c>
      <c r="H22" s="18">
        <v>71.097680574334319</v>
      </c>
      <c r="I22" s="18">
        <v>1.3183642333366297</v>
      </c>
      <c r="J22" s="18">
        <v>4.0022830355506285</v>
      </c>
      <c r="K22" s="18">
        <v>23.026627566444418</v>
      </c>
      <c r="L22" s="18">
        <v>2.6358763855167715</v>
      </c>
      <c r="M22" s="18">
        <v>89.980403768856931</v>
      </c>
      <c r="N22" s="18">
        <v>6425151149.4638729</v>
      </c>
      <c r="O22" s="18">
        <v>12.22462492968879</v>
      </c>
    </row>
    <row r="23" spans="1:15" x14ac:dyDescent="0.2">
      <c r="A23" s="20" t="s">
        <v>19</v>
      </c>
      <c r="B23" s="20">
        <v>2023</v>
      </c>
      <c r="C23" s="18">
        <v>1020.7780205142859</v>
      </c>
      <c r="D23" s="18">
        <v>7979.4161504123622</v>
      </c>
      <c r="E23" s="18">
        <v>6979.7220760635946</v>
      </c>
      <c r="F23" s="18">
        <v>0.27114294709774472</v>
      </c>
      <c r="G23" s="18">
        <v>92.360923767772604</v>
      </c>
      <c r="H23" s="18">
        <v>71.25890407568474</v>
      </c>
      <c r="I23" s="18">
        <v>1.3214374814338881</v>
      </c>
      <c r="J23" s="18">
        <v>3.9489242657715717</v>
      </c>
      <c r="K23" s="18">
        <v>22.068879589616923</v>
      </c>
      <c r="L23" s="18">
        <v>2.6627869100843777</v>
      </c>
      <c r="M23" s="18">
        <v>91.627064634673957</v>
      </c>
      <c r="N23" s="18">
        <v>6786799128.4417667</v>
      </c>
      <c r="O23" s="18">
        <v>12.406941510882719</v>
      </c>
    </row>
    <row r="24" spans="1:15" x14ac:dyDescent="0.2">
      <c r="A24" s="20" t="s">
        <v>19</v>
      </c>
      <c r="B24" s="20">
        <v>2024</v>
      </c>
      <c r="C24" s="18">
        <v>980.47252564285736</v>
      </c>
      <c r="D24" s="18">
        <v>8274.8882384557073</v>
      </c>
      <c r="E24" s="18">
        <v>7241.8995180694919</v>
      </c>
      <c r="F24" s="18">
        <v>0.33892868387218322</v>
      </c>
      <c r="G24" s="18">
        <v>92.383670816123413</v>
      </c>
      <c r="H24" s="18">
        <v>71.420127577035174</v>
      </c>
      <c r="I24" s="18">
        <v>1.3245107295311465</v>
      </c>
      <c r="J24" s="18">
        <v>3.8955654959925154</v>
      </c>
      <c r="K24" s="18">
        <v>21.111131612789428</v>
      </c>
      <c r="L24" s="18">
        <v>2.6896974346519844</v>
      </c>
      <c r="M24" s="18">
        <v>93.273725500490983</v>
      </c>
      <c r="N24" s="18">
        <v>7148447107.4196644</v>
      </c>
      <c r="O24" s="18">
        <v>12.589258092076648</v>
      </c>
    </row>
    <row r="25" spans="1:15" x14ac:dyDescent="0.2">
      <c r="A25" s="20" t="s">
        <v>19</v>
      </c>
      <c r="B25" s="20">
        <v>2025</v>
      </c>
      <c r="C25" s="18">
        <v>940.16703077142893</v>
      </c>
      <c r="D25" s="18">
        <v>8570.3603264990543</v>
      </c>
      <c r="E25" s="18">
        <v>7504.0769600753893</v>
      </c>
      <c r="F25" s="18">
        <v>0.40671442064661711</v>
      </c>
      <c r="G25" s="18">
        <v>92.406417864474236</v>
      </c>
      <c r="H25" s="18">
        <v>71.581351078385595</v>
      </c>
      <c r="I25" s="18">
        <v>1.3275839776284046</v>
      </c>
      <c r="J25" s="18">
        <v>3.8422067262134592</v>
      </c>
      <c r="K25" s="18">
        <v>20.15338363596193</v>
      </c>
      <c r="L25" s="18">
        <v>2.7166079592195906</v>
      </c>
      <c r="M25" s="18">
        <v>94.920386366308009</v>
      </c>
      <c r="N25" s="18">
        <v>7510095086.3975582</v>
      </c>
      <c r="O25" s="18">
        <v>12.771574673270578</v>
      </c>
    </row>
    <row r="26" spans="1:15" x14ac:dyDescent="0.2">
      <c r="A26" s="20" t="s">
        <v>16</v>
      </c>
      <c r="B26" s="20">
        <v>2020</v>
      </c>
      <c r="C26" s="18">
        <v>585.09844733357897</v>
      </c>
      <c r="D26" s="18">
        <v>2010.6517823578947</v>
      </c>
      <c r="E26" s="18">
        <v>43120.351919472312</v>
      </c>
      <c r="F26" s="18">
        <v>-9.1420674303658189E-2</v>
      </c>
      <c r="G26" s="18">
        <v>71.242901000276518</v>
      </c>
      <c r="H26" s="18">
        <v>72.278752272134653</v>
      </c>
      <c r="I26" s="18">
        <v>1.4992680795103617</v>
      </c>
      <c r="J26" s="18">
        <v>3.2089786207946385</v>
      </c>
      <c r="K26" s="18">
        <v>21.601052631578948</v>
      </c>
      <c r="L26" s="18">
        <v>1.1327127533636268</v>
      </c>
      <c r="M26" s="18">
        <v>102.06730237658647</v>
      </c>
      <c r="N26" s="18">
        <v>28687752.96117951</v>
      </c>
      <c r="O26" s="18">
        <v>7.790163058609993</v>
      </c>
    </row>
    <row r="27" spans="1:15" x14ac:dyDescent="0.2">
      <c r="A27" s="20" t="s">
        <v>16</v>
      </c>
      <c r="B27" s="20">
        <v>2021</v>
      </c>
      <c r="C27" s="18">
        <v>612.91606136715791</v>
      </c>
      <c r="D27" s="18">
        <v>2054.1533807157894</v>
      </c>
      <c r="E27" s="18">
        <v>45237.544577052075</v>
      </c>
      <c r="F27" s="18">
        <v>-0.24899355860720146</v>
      </c>
      <c r="G27" s="18">
        <v>69.937703117355284</v>
      </c>
      <c r="H27" s="18">
        <v>72.078865679317431</v>
      </c>
      <c r="I27" s="18">
        <v>1.5031362264276502</v>
      </c>
      <c r="J27" s="18">
        <v>3.1437159059605815</v>
      </c>
      <c r="K27" s="18">
        <v>21.702105263157893</v>
      </c>
      <c r="L27" s="18">
        <v>0.78204047762369699</v>
      </c>
      <c r="M27" s="18">
        <v>102.31128045317294</v>
      </c>
      <c r="N27" s="18">
        <v>54503540.582783602</v>
      </c>
      <c r="O27" s="18">
        <v>7.6717498190852282</v>
      </c>
    </row>
    <row r="28" spans="1:15" x14ac:dyDescent="0.2">
      <c r="A28" s="20" t="s">
        <v>16</v>
      </c>
      <c r="B28" s="20">
        <v>2022</v>
      </c>
      <c r="C28" s="18">
        <v>640.73367540073696</v>
      </c>
      <c r="D28" s="18">
        <v>2097.654979073684</v>
      </c>
      <c r="E28" s="18">
        <v>47354.737234631866</v>
      </c>
      <c r="F28" s="18">
        <v>-0.40656644291074368</v>
      </c>
      <c r="G28" s="18">
        <v>68.632505234434035</v>
      </c>
      <c r="H28" s="18">
        <v>71.878979086500209</v>
      </c>
      <c r="I28" s="18">
        <v>1.5070043733449388</v>
      </c>
      <c r="J28" s="18">
        <v>3.0784531911265245</v>
      </c>
      <c r="K28" s="18">
        <v>21.803157894736842</v>
      </c>
      <c r="L28" s="18">
        <v>0.43136820188376634</v>
      </c>
      <c r="M28" s="18">
        <v>102.5552585297594</v>
      </c>
      <c r="N28" s="18">
        <v>80319328.204388067</v>
      </c>
      <c r="O28" s="18">
        <v>7.5533365795604626</v>
      </c>
    </row>
    <row r="29" spans="1:15" x14ac:dyDescent="0.2">
      <c r="A29" s="20" t="s">
        <v>16</v>
      </c>
      <c r="B29" s="20">
        <v>2023</v>
      </c>
      <c r="C29" s="18">
        <v>668.55128943431589</v>
      </c>
      <c r="D29" s="18">
        <v>2141.1565774315786</v>
      </c>
      <c r="E29" s="18">
        <v>49471.929892211636</v>
      </c>
      <c r="F29" s="18">
        <v>-0.56413932721428695</v>
      </c>
      <c r="G29" s="18">
        <v>67.3273073515128</v>
      </c>
      <c r="H29" s="18">
        <v>71.679092493682987</v>
      </c>
      <c r="I29" s="18">
        <v>1.5108725202622273</v>
      </c>
      <c r="J29" s="18">
        <v>3.0131904762924675</v>
      </c>
      <c r="K29" s="18">
        <v>21.90421052631579</v>
      </c>
      <c r="L29" s="18">
        <v>8.0695926143836708E-2</v>
      </c>
      <c r="M29" s="18">
        <v>102.79923660634587</v>
      </c>
      <c r="N29" s="18">
        <v>106135115.82599217</v>
      </c>
      <c r="O29" s="18">
        <v>7.4349233400356969</v>
      </c>
    </row>
    <row r="30" spans="1:15" x14ac:dyDescent="0.2">
      <c r="A30" s="20" t="s">
        <v>16</v>
      </c>
      <c r="B30" s="20">
        <v>2024</v>
      </c>
      <c r="C30" s="18">
        <v>696.36890346789482</v>
      </c>
      <c r="D30" s="18">
        <v>2184.6581757894733</v>
      </c>
      <c r="E30" s="18">
        <v>51589.122549791427</v>
      </c>
      <c r="F30" s="18">
        <v>-0.72171221151782927</v>
      </c>
      <c r="G30" s="18">
        <v>66.022109468591552</v>
      </c>
      <c r="H30" s="18">
        <v>71.479205900865765</v>
      </c>
      <c r="I30" s="18">
        <v>1.5147406671795158</v>
      </c>
      <c r="J30" s="18">
        <v>2.9479277614584105</v>
      </c>
      <c r="K30" s="18">
        <v>22.005263157894738</v>
      </c>
      <c r="L30" s="18">
        <v>-0.26997634959609385</v>
      </c>
      <c r="M30" s="18">
        <v>103.04321468293234</v>
      </c>
      <c r="N30" s="18">
        <v>131950903.44759662</v>
      </c>
      <c r="O30" s="18">
        <v>7.3165101005109321</v>
      </c>
    </row>
    <row r="31" spans="1:15" x14ac:dyDescent="0.2">
      <c r="A31" s="20" t="s">
        <v>16</v>
      </c>
      <c r="B31" s="20">
        <v>2025</v>
      </c>
      <c r="C31" s="18">
        <v>724.18651750147387</v>
      </c>
      <c r="D31" s="18">
        <v>2228.1597741473679</v>
      </c>
      <c r="E31" s="18">
        <v>53706.31520737119</v>
      </c>
      <c r="F31" s="18">
        <v>-0.87928509582137249</v>
      </c>
      <c r="G31" s="18">
        <v>64.716911585670303</v>
      </c>
      <c r="H31" s="18">
        <v>71.279319308048542</v>
      </c>
      <c r="I31" s="18">
        <v>1.5186088140968044</v>
      </c>
      <c r="J31" s="18">
        <v>2.8826650466243535</v>
      </c>
      <c r="K31" s="18">
        <v>22.106315789473683</v>
      </c>
      <c r="L31" s="18">
        <v>-0.62064862533602372</v>
      </c>
      <c r="M31" s="18">
        <v>103.28719275951882</v>
      </c>
      <c r="N31" s="18">
        <v>157766691.06920075</v>
      </c>
      <c r="O31" s="18">
        <v>7.1980968609861664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User Sheet</vt:lpstr>
      <vt:lpstr>Summary Sheet</vt:lpstr>
      <vt:lpstr>Data Sheet</vt:lpstr>
      <vt:lpstr>Training Data</vt:lpstr>
      <vt:lpstr>Prediction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Archit Matta</dc:creator>
  <cp:lastModifiedBy>Archit Matta</cp:lastModifiedBy>
  <dcterms:created xsi:type="dcterms:W3CDTF">2021-02-18T17:36:26Z</dcterms:created>
  <dcterms:modified xsi:type="dcterms:W3CDTF">2021-02-18T18:06:29Z</dcterms:modified>
</cp:coreProperties>
</file>